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40" windowWidth="15480" windowHeight="11085"/>
  </bookViews>
  <sheets>
    <sheet name="KF " sheetId="2" r:id="rId1"/>
  </sheets>
  <definedNames>
    <definedName name="_xlnm.Print_Area" localSheetId="0">'KF '!$A$1:$AP$35</definedName>
    <definedName name="_xlnm.Print_Titles" localSheetId="0">'KF '!$4:$8</definedName>
  </definedNames>
  <calcPr calcId="145621"/>
</workbook>
</file>

<file path=xl/calcChain.xml><?xml version="1.0" encoding="utf-8"?>
<calcChain xmlns="http://schemas.openxmlformats.org/spreadsheetml/2006/main">
  <c r="M12" i="2" l="1"/>
  <c r="M16" i="2"/>
  <c r="M17" i="2"/>
  <c r="M18" i="2"/>
  <c r="M22" i="2"/>
  <c r="M25" i="2"/>
  <c r="M26" i="2"/>
  <c r="M29" i="2"/>
  <c r="M30" i="2"/>
  <c r="O12" i="2"/>
  <c r="O16" i="2"/>
  <c r="O17" i="2"/>
  <c r="O18" i="2"/>
  <c r="O22" i="2"/>
  <c r="O25" i="2"/>
  <c r="O26" i="2"/>
  <c r="O29" i="2"/>
  <c r="O30" i="2"/>
  <c r="Q12" i="2"/>
  <c r="Q16" i="2"/>
  <c r="Q17" i="2"/>
  <c r="Q18" i="2"/>
  <c r="Q22" i="2"/>
  <c r="Q25" i="2"/>
  <c r="Q26" i="2"/>
  <c r="Q29" i="2"/>
  <c r="Q30" i="2"/>
  <c r="T12" i="2"/>
  <c r="T16" i="2"/>
  <c r="T17" i="2"/>
  <c r="T18" i="2"/>
  <c r="T22" i="2"/>
  <c r="T25" i="2"/>
  <c r="T26" i="2"/>
  <c r="T29" i="2"/>
  <c r="T30" i="2"/>
  <c r="W11" i="2"/>
  <c r="W12" i="2"/>
  <c r="W13" i="2"/>
  <c r="W14" i="2"/>
  <c r="W15" i="2"/>
  <c r="W16" i="2"/>
  <c r="W17" i="2"/>
  <c r="W18" i="2"/>
  <c r="W19" i="2"/>
  <c r="W20" i="2"/>
  <c r="W21" i="2"/>
  <c r="W22" i="2"/>
  <c r="W23" i="2"/>
  <c r="W24" i="2"/>
  <c r="W25" i="2"/>
  <c r="W26" i="2"/>
  <c r="W27" i="2"/>
  <c r="W28" i="2"/>
  <c r="Z11" i="2"/>
  <c r="Z12" i="2"/>
  <c r="Z13" i="2"/>
  <c r="Z14" i="2"/>
  <c r="Z15" i="2"/>
  <c r="Z16" i="2"/>
  <c r="Z17" i="2"/>
  <c r="Z18" i="2"/>
  <c r="Z19" i="2"/>
  <c r="Z20" i="2"/>
  <c r="Z21" i="2"/>
  <c r="Z22" i="2"/>
  <c r="Z23" i="2"/>
  <c r="Z24" i="2"/>
  <c r="Z25" i="2"/>
  <c r="Z26" i="2"/>
  <c r="Z29" i="2"/>
  <c r="Z30" i="2"/>
  <c r="AH12" i="2"/>
  <c r="AH16" i="2"/>
  <c r="AH17" i="2"/>
  <c r="AH18" i="2"/>
  <c r="AH22" i="2"/>
  <c r="AH25" i="2"/>
  <c r="AH26" i="2"/>
  <c r="AH29" i="2"/>
  <c r="AH30" i="2"/>
  <c r="AJ12" i="2"/>
  <c r="AJ16" i="2"/>
  <c r="AJ17" i="2"/>
  <c r="AJ18" i="2"/>
  <c r="AJ22" i="2"/>
  <c r="AJ25" i="2"/>
  <c r="AJ26" i="2"/>
  <c r="AJ29" i="2"/>
  <c r="AJ30" i="2"/>
  <c r="AJ10" i="2"/>
  <c r="AH10" i="2"/>
  <c r="Z10" i="2"/>
  <c r="W10" i="2"/>
  <c r="T10" i="2"/>
  <c r="Q10" i="2"/>
  <c r="O10" i="2"/>
  <c r="M10" i="2"/>
  <c r="AA9" i="2"/>
  <c r="O9" i="2" l="1"/>
  <c r="Z9" i="2"/>
  <c r="AH9" i="2"/>
  <c r="M9" i="2"/>
  <c r="W9" i="2"/>
  <c r="Q9" i="2"/>
  <c r="T9" i="2"/>
  <c r="AB9" i="2" l="1"/>
  <c r="X9" i="2"/>
  <c r="V9" i="2"/>
  <c r="R9" i="2"/>
  <c r="P9" i="2"/>
  <c r="N9" i="2"/>
  <c r="AI30" i="2"/>
  <c r="S30" i="2"/>
  <c r="AI29" i="2"/>
  <c r="S29" i="2"/>
  <c r="AI25" i="2"/>
  <c r="S25" i="2"/>
  <c r="AI26" i="2"/>
  <c r="S26" i="2"/>
  <c r="AI22" i="2"/>
  <c r="S22" i="2"/>
  <c r="AI18" i="2"/>
  <c r="AI16" i="2"/>
  <c r="S16" i="2"/>
  <c r="AI12" i="2"/>
  <c r="AJ9" i="2" s="1"/>
  <c r="S12" i="2"/>
  <c r="S10" i="2"/>
  <c r="S9" i="2" l="1"/>
  <c r="AI9" i="2"/>
  <c r="L9" i="2"/>
</calcChain>
</file>

<file path=xl/sharedStrings.xml><?xml version="1.0" encoding="utf-8"?>
<sst xmlns="http://schemas.openxmlformats.org/spreadsheetml/2006/main" count="182" uniqueCount="148">
  <si>
    <t>Nr.p.k.</t>
  </si>
  <si>
    <t>Projekta numurs</t>
  </si>
  <si>
    <t>Projekta nosaukums</t>
  </si>
  <si>
    <t>2001/LV/16/P/PT/006</t>
  </si>
  <si>
    <t>Vilcienu kustības vadības sistēmas modernizācija (Latvijas Austrumu-Rietumu dzelzceļa koridors)</t>
  </si>
  <si>
    <t>2001/LV/16/P/PE/007</t>
  </si>
  <si>
    <t>Ūdenssaimniecības attīstība Austrumlatvijas upju baseinos</t>
  </si>
  <si>
    <t>2004/LV/16/C/PA/002</t>
  </si>
  <si>
    <t>Tehniskā palīdzība Latvijas pašvaldību ūenssaimniecības attīstības projektiem</t>
  </si>
  <si>
    <t>2005/LV/16/C/PA/001</t>
  </si>
  <si>
    <t>Tehniskā palīdzība Kohēzijas fonda vadošajai iestādei Latvijā</t>
  </si>
  <si>
    <t>30.06.2011.</t>
  </si>
  <si>
    <t>15.03.2011.</t>
  </si>
  <si>
    <t>31.03.2010.</t>
  </si>
  <si>
    <t>31.03.2011.</t>
  </si>
  <si>
    <t>02.03.2011.</t>
  </si>
  <si>
    <t>22.06.2011</t>
  </si>
  <si>
    <t>19.05.2011.</t>
  </si>
  <si>
    <t>11.03.2011.</t>
  </si>
  <si>
    <t>2004/LV/16/C/PE/003</t>
  </si>
  <si>
    <t>Ūdenssaimniecības attīstība Liepājā II kārta</t>
  </si>
  <si>
    <t>17.11.2010.</t>
  </si>
  <si>
    <t>26.05.2011.</t>
  </si>
  <si>
    <t>15.06.2011.</t>
  </si>
  <si>
    <t>Nav</t>
  </si>
  <si>
    <t>atkārtoti 07.06.2011.</t>
  </si>
  <si>
    <t>Termiņa pagarinājums līdz 01.06.2011.</t>
  </si>
  <si>
    <t>nav ARD pārbaužu plāna 2012.gadam</t>
  </si>
  <si>
    <t>nav</t>
  </si>
  <si>
    <t>29.06.2011.</t>
  </si>
  <si>
    <t>VI sniegusi atzinumu 02.06.2011.Nosūtīts VK 21.06.2011.</t>
  </si>
  <si>
    <t xml:space="preserve"> 2012. 1.cet</t>
  </si>
  <si>
    <t>21.06.2011.</t>
  </si>
  <si>
    <t>Saskaņā ar pārbaužu plānu pārbaudīt, vai aktivitātes īstenotas, pamatlīdzekļi atrodas uz vietas.</t>
  </si>
  <si>
    <t>2005/LV/16/C/PE/002</t>
  </si>
  <si>
    <t>Papildinfo pieprasījums no EK</t>
  </si>
  <si>
    <t>VI sagatavotās atbildes uz EK pieprasījumu</t>
  </si>
  <si>
    <t>Informēt pašvaldības par info plāksnēm, izmantot vienotu pieeju, VIS dati    (1 mēn), sakārtot MP pa līgumiem, lai pārskatāmi</t>
  </si>
  <si>
    <t>Bīstamo atkritumu apsaimniekošanas sistēmas izveide, 1.kārta</t>
  </si>
  <si>
    <t>KOPĀ</t>
  </si>
  <si>
    <t>Saņemts gala maksājums</t>
  </si>
  <si>
    <t>ir/nav</t>
  </si>
  <si>
    <t>Kopā</t>
  </si>
  <si>
    <t>Iekārtu iegādes pamatojums, publicitātes pasākumu ievērosānu- info plāksne, pamatojums par papildu darbiem, apstiprinājums RI ieteikumu ieviešanai. Finanšu korekcijas apjoms, lūdz Latvijas iestāžu viedokli</t>
  </si>
  <si>
    <r>
      <rPr>
        <b/>
        <sz val="10"/>
        <color theme="1"/>
        <rFont val="Times New Roman"/>
        <family val="1"/>
        <charset val="186"/>
      </rPr>
      <t xml:space="preserve">1) </t>
    </r>
    <r>
      <rPr>
        <sz val="10"/>
        <color theme="1"/>
        <rFont val="Times New Roman"/>
        <family val="1"/>
        <charset val="186"/>
      </rPr>
      <t xml:space="preserve">28.10.2011.  Nr.1259298; </t>
    </r>
    <r>
      <rPr>
        <b/>
        <sz val="10"/>
        <color theme="1"/>
        <rFont val="Times New Roman"/>
        <family val="1"/>
        <charset val="186"/>
      </rPr>
      <t>2)</t>
    </r>
    <r>
      <rPr>
        <sz val="10"/>
        <color theme="1"/>
        <rFont val="Times New Roman"/>
        <family val="1"/>
        <charset val="186"/>
      </rPr>
      <t xml:space="preserve"> 11.03.2012. Nr.450316</t>
    </r>
  </si>
  <si>
    <r>
      <rPr>
        <b/>
        <sz val="10"/>
        <color theme="1"/>
        <rFont val="Times New Roman"/>
        <family val="1"/>
        <charset val="186"/>
      </rPr>
      <t>1)</t>
    </r>
    <r>
      <rPr>
        <sz val="10"/>
        <color theme="1"/>
        <rFont val="Times New Roman"/>
        <family val="1"/>
        <charset val="186"/>
      </rPr>
      <t xml:space="preserve"> 01.08.2011. Nr.904739;</t>
    </r>
    <r>
      <rPr>
        <b/>
        <sz val="10"/>
        <color theme="1"/>
        <rFont val="Times New Roman"/>
        <family val="1"/>
        <charset val="186"/>
      </rPr>
      <t xml:space="preserve">    2)</t>
    </r>
    <r>
      <rPr>
        <sz val="10"/>
        <color theme="1"/>
        <rFont val="Times New Roman"/>
        <family val="1"/>
        <charset val="186"/>
      </rPr>
      <t xml:space="preserve"> 27.03.2012. Nr.326929</t>
    </r>
  </si>
  <si>
    <t>1) Pamatojums par papildu darbiem, poligona spēja funkcionēt, IIA pārrēķins, pamatot soc-ekon ieguvumus. 2) Finanšu korekcijas apjoms, lūdz Latvijas iestāžu viedokli+ skaidrojums par  papildu darbiem CPE002-1 (6) līgumam, CBA pārrēķins.</t>
  </si>
  <si>
    <t>-</t>
  </si>
  <si>
    <t>Neatbilstības skaidrojums</t>
  </si>
  <si>
    <t>Tips</t>
  </si>
  <si>
    <t>Sistēmiska kļūda</t>
  </si>
  <si>
    <r>
      <rPr>
        <b/>
        <sz val="10"/>
        <color theme="1"/>
        <rFont val="Times New Roman"/>
        <family val="1"/>
        <charset val="186"/>
      </rPr>
      <t>Nosūtīts EK</t>
    </r>
    <r>
      <rPr>
        <sz val="10"/>
        <color theme="1"/>
        <rFont val="Times New Roman"/>
        <family val="1"/>
        <charset val="186"/>
      </rPr>
      <t xml:space="preserve"> </t>
    </r>
    <r>
      <rPr>
        <b/>
        <sz val="10"/>
        <color theme="1"/>
        <rFont val="Times New Roman"/>
        <family val="1"/>
        <charset val="186"/>
      </rPr>
      <t>04.01.2012.</t>
    </r>
    <r>
      <rPr>
        <sz val="10"/>
        <color theme="1"/>
        <rFont val="Times New Roman"/>
        <family val="1"/>
        <charset val="186"/>
      </rPr>
      <t xml:space="preserve"> Nr 16-3-05/59,                          </t>
    </r>
    <r>
      <rPr>
        <b/>
        <sz val="10"/>
        <color theme="1"/>
        <rFont val="Times New Roman"/>
        <family val="1"/>
        <charset val="186"/>
      </rPr>
      <t xml:space="preserve">  13.06.2012.</t>
    </r>
    <r>
      <rPr>
        <sz val="10"/>
        <color theme="1"/>
        <rFont val="Times New Roman"/>
        <family val="1"/>
        <charset val="186"/>
      </rPr>
      <t xml:space="preserve"> Nr.16-3-05/3826</t>
    </r>
  </si>
  <si>
    <r>
      <rPr>
        <b/>
        <sz val="10"/>
        <color theme="1"/>
        <rFont val="Times New Roman"/>
        <family val="1"/>
        <charset val="186"/>
      </rPr>
      <t>Nosūtīts EK 01.12.2011.</t>
    </r>
    <r>
      <rPr>
        <sz val="10"/>
        <color theme="1"/>
        <rFont val="Times New Roman"/>
        <family val="1"/>
        <charset val="186"/>
      </rPr>
      <t xml:space="preserve"> Nr.16-3-06-2/7920;</t>
    </r>
    <r>
      <rPr>
        <b/>
        <sz val="10"/>
        <color theme="1"/>
        <rFont val="Times New Roman"/>
        <family val="1"/>
        <charset val="186"/>
      </rPr>
      <t xml:space="preserve">                  04.06.2012</t>
    </r>
    <r>
      <rPr>
        <sz val="10"/>
        <color theme="1"/>
        <rFont val="Times New Roman"/>
        <family val="1"/>
        <charset val="186"/>
      </rPr>
      <t>.</t>
    </r>
    <r>
      <rPr>
        <b/>
        <sz val="10"/>
        <color theme="1"/>
        <rFont val="Times New Roman"/>
        <family val="1"/>
        <charset val="186"/>
      </rPr>
      <t xml:space="preserve"> </t>
    </r>
    <r>
      <rPr>
        <sz val="10"/>
        <color theme="1"/>
        <rFont val="Times New Roman"/>
        <family val="1"/>
        <charset val="186"/>
      </rPr>
      <t>Nr.16-3-05/3624</t>
    </r>
  </si>
  <si>
    <t>Noslēguma dokumentācijas iesniegšana</t>
  </si>
  <si>
    <t>VI  sagatavojusi atzinumu 20.06.2011. Nosūtīts VK 14.06.2011.</t>
  </si>
  <si>
    <t>RI ieteikumi</t>
  </si>
  <si>
    <t xml:space="preserve"> RI nosūtīts 29.06.2011.            EK iesniegts 02.11.2011.</t>
  </si>
  <si>
    <t>VI sniegusi atzinumu 10.06.2011. Nosūtīts VK 30.06.2011.</t>
  </si>
  <si>
    <t>Virssaistības/ietaupījums no attiecināmiem izdevumiem, EUR</t>
  </si>
  <si>
    <t>EK pieprasītais noslēguma maksājums, EUR</t>
  </si>
  <si>
    <t>EK korekcijas summa (ar virssaistībām, ja ir), EUR</t>
  </si>
  <si>
    <t>Korekcija no KF finansējuma, %</t>
  </si>
  <si>
    <t>PA/002-2</t>
  </si>
  <si>
    <t>PA/002-5</t>
  </si>
  <si>
    <t>PA/002-8</t>
  </si>
  <si>
    <t>LV rīcība</t>
  </si>
  <si>
    <t>Sisitēmiska kļūda</t>
  </si>
  <si>
    <t>PA/002-4</t>
  </si>
  <si>
    <t>2003/LV/16/PPA/008</t>
  </si>
  <si>
    <t>Tehniskā palīdzība vides nozarē, Latvijā</t>
  </si>
  <si>
    <t>2005/LV/16/CPE/003</t>
  </si>
  <si>
    <t>Ūdenssaimniecības attšitība Rīgā, III kārta</t>
  </si>
  <si>
    <t>VI atzinums 15.06.2012. Nosūtīts VK 27.06.2012. Nosūtīts EK 29.06.2012.</t>
  </si>
  <si>
    <t>1) pēc līguma 1.posma dzelzceļa līnijas Jelgava-Krustpils darbu nodošanas-pieņemšanas akta apstiprināšanas informēt ES fondu revīzijas departamentu, nosūtot aktualizēto Būvatļauju sarakstu un iesniegt (overall) Taking-over certificate;             2) uzstādīt informācijas plāksni</t>
  </si>
  <si>
    <t>2005/LV/16/CPT/003</t>
  </si>
  <si>
    <t>Liepājas ostas pievadceļu rekonstrukcija</t>
  </si>
  <si>
    <t>PPT/006/01/01</t>
  </si>
  <si>
    <t xml:space="preserve"> Par šo līgumu EK izteica 3 konstatējumus: 1) Izdevumi, kas radušies pēc projekta attiecināmības beigām, par to summu jāsamazina noslēguma izdevumu deklarācija; 2) Darbi veikti pēc līgumā noteiktā darbu izpildes termiņa. EK izteica rekomendējošu ieteikumu rūpīgi novērtēt darbiem nepieciešamo laikaposmu; 3) soda procentu neievērošana atbilstoši līguma nosacījumiem, likmes samazinājums no 0,1 uz 0,05%</t>
  </si>
  <si>
    <t>Info pieprasījums no EK</t>
  </si>
  <si>
    <t>VI sniegtie skaidrojumi, papildinfo</t>
  </si>
  <si>
    <r>
      <rPr>
        <b/>
        <sz val="10"/>
        <color theme="1"/>
        <rFont val="Times New Roman"/>
        <family val="1"/>
        <charset val="186"/>
      </rPr>
      <t>8.12.2011.</t>
    </r>
    <r>
      <rPr>
        <sz val="10"/>
        <color theme="1"/>
        <rFont val="Times New Roman"/>
        <family val="1"/>
        <charset val="186"/>
      </rPr>
      <t xml:space="preserve"> EK vēstule Nr.1361782</t>
    </r>
  </si>
  <si>
    <r>
      <rPr>
        <b/>
        <sz val="10"/>
        <color theme="1"/>
        <rFont val="Times New Roman"/>
        <family val="1"/>
        <charset val="186"/>
      </rPr>
      <t>15.12.2011.</t>
    </r>
    <r>
      <rPr>
        <sz val="10"/>
        <color theme="1"/>
        <rFont val="Times New Roman"/>
        <family val="1"/>
        <charset val="186"/>
      </rPr>
      <t xml:space="preserve"> EK vēstule Nr.1468754</t>
    </r>
  </si>
  <si>
    <r>
      <rPr>
        <b/>
        <sz val="10"/>
        <color theme="1"/>
        <rFont val="Times New Roman"/>
        <family val="1"/>
        <charset val="186"/>
      </rPr>
      <t xml:space="preserve"> 17.02.2012.</t>
    </r>
    <r>
      <rPr>
        <sz val="10"/>
        <color theme="1"/>
        <rFont val="Times New Roman"/>
        <family val="1"/>
        <charset val="186"/>
      </rPr>
      <t xml:space="preserve"> LV vēstule Nr.16-3-05/1027</t>
    </r>
  </si>
  <si>
    <r>
      <rPr>
        <b/>
        <sz val="10"/>
        <color theme="1"/>
        <rFont val="Times New Roman"/>
        <family val="1"/>
        <charset val="186"/>
      </rPr>
      <t>28.11.2011.</t>
    </r>
    <r>
      <rPr>
        <sz val="10"/>
        <color theme="1"/>
        <rFont val="Times New Roman"/>
        <family val="1"/>
        <charset val="186"/>
      </rPr>
      <t xml:space="preserve"> EK vēstule Nr.1298743 </t>
    </r>
  </si>
  <si>
    <r>
      <rPr>
        <b/>
        <sz val="10"/>
        <color theme="1"/>
        <rFont val="Times New Roman"/>
        <family val="1"/>
        <charset val="186"/>
      </rPr>
      <t>31.01.2013.</t>
    </r>
    <r>
      <rPr>
        <sz val="10"/>
        <color theme="1"/>
        <rFont val="Times New Roman"/>
        <family val="1"/>
        <charset val="186"/>
      </rPr>
      <t xml:space="preserve"> LV vēstule Nr.16-24/636</t>
    </r>
  </si>
  <si>
    <r>
      <t xml:space="preserve">1) </t>
    </r>
    <r>
      <rPr>
        <b/>
        <sz val="10"/>
        <color theme="1"/>
        <rFont val="Times New Roman"/>
        <family val="1"/>
        <charset val="186"/>
      </rPr>
      <t xml:space="preserve">2.02.2012. </t>
    </r>
    <r>
      <rPr>
        <sz val="10"/>
        <color theme="1"/>
        <rFont val="Times New Roman"/>
        <family val="1"/>
        <charset val="186"/>
      </rPr>
      <t xml:space="preserve">LV vēstule Nr.16-3-05/682;             2) </t>
    </r>
    <r>
      <rPr>
        <b/>
        <sz val="10"/>
        <color theme="1"/>
        <rFont val="Times New Roman"/>
        <family val="1"/>
        <charset val="186"/>
      </rPr>
      <t>15.03.2012.</t>
    </r>
    <r>
      <rPr>
        <sz val="10"/>
        <color theme="1"/>
        <rFont val="Times New Roman"/>
        <family val="1"/>
        <charset val="186"/>
      </rPr>
      <t xml:space="preserve"> LV vēstule Nr.16-3-05/1761 </t>
    </r>
  </si>
  <si>
    <r>
      <t xml:space="preserve">1) </t>
    </r>
    <r>
      <rPr>
        <b/>
        <sz val="10"/>
        <color theme="1"/>
        <rFont val="Times New Roman"/>
        <family val="1"/>
        <charset val="186"/>
      </rPr>
      <t>7.12.2011.</t>
    </r>
    <r>
      <rPr>
        <sz val="10"/>
        <color theme="1"/>
        <rFont val="Times New Roman"/>
        <family val="1"/>
        <charset val="186"/>
      </rPr>
      <t xml:space="preserve"> LV vēstule Nr.6-3-06-2/8022;             2) </t>
    </r>
    <r>
      <rPr>
        <b/>
        <sz val="10"/>
        <color theme="1"/>
        <rFont val="Times New Roman"/>
        <family val="1"/>
        <charset val="186"/>
      </rPr>
      <t>14.03.2012.</t>
    </r>
    <r>
      <rPr>
        <sz val="10"/>
        <color theme="1"/>
        <rFont val="Times New Roman"/>
        <family val="1"/>
        <charset val="186"/>
      </rPr>
      <t xml:space="preserve"> LV vēstule Nr.16-3-05/1746 </t>
    </r>
  </si>
  <si>
    <r>
      <t xml:space="preserve">1) </t>
    </r>
    <r>
      <rPr>
        <b/>
        <sz val="10"/>
        <color theme="1"/>
        <rFont val="Times New Roman"/>
        <family val="1"/>
        <charset val="186"/>
      </rPr>
      <t>30.03.2012.</t>
    </r>
    <r>
      <rPr>
        <sz val="10"/>
        <color theme="1"/>
        <rFont val="Times New Roman"/>
        <family val="1"/>
        <charset val="186"/>
      </rPr>
      <t xml:space="preserve"> EK audita ziņojuma drafts;             2) </t>
    </r>
    <r>
      <rPr>
        <b/>
        <sz val="10"/>
        <color theme="1"/>
        <rFont val="Times New Roman"/>
        <family val="1"/>
        <charset val="186"/>
      </rPr>
      <t>6.09.2013.</t>
    </r>
    <r>
      <rPr>
        <sz val="10"/>
        <color theme="1"/>
        <rFont val="Times New Roman"/>
        <family val="1"/>
        <charset val="186"/>
      </rPr>
      <t xml:space="preserve"> EK vēstule Nr.3001856 </t>
    </r>
  </si>
  <si>
    <r>
      <t xml:space="preserve">1) </t>
    </r>
    <r>
      <rPr>
        <b/>
        <sz val="10"/>
        <color theme="1"/>
        <rFont val="Times New Roman"/>
        <family val="1"/>
        <charset val="186"/>
      </rPr>
      <t>8.08.2011.</t>
    </r>
    <r>
      <rPr>
        <sz val="10"/>
        <color theme="1"/>
        <rFont val="Times New Roman"/>
        <family val="1"/>
        <charset val="186"/>
      </rPr>
      <t xml:space="preserve"> EK vēstule Nr.859888;        2) </t>
    </r>
    <r>
      <rPr>
        <b/>
        <sz val="10"/>
        <color theme="1"/>
        <rFont val="Times New Roman"/>
        <family val="1"/>
        <charset val="186"/>
      </rPr>
      <t>8.12.2011.</t>
    </r>
    <r>
      <rPr>
        <sz val="10"/>
        <color theme="1"/>
        <rFont val="Times New Roman"/>
        <family val="1"/>
        <charset val="186"/>
      </rPr>
      <t xml:space="preserve"> EK vēstule Nr.1382084;        3) </t>
    </r>
    <r>
      <rPr>
        <b/>
        <sz val="10"/>
        <color theme="1"/>
        <rFont val="Times New Roman"/>
        <family val="1"/>
        <charset val="186"/>
      </rPr>
      <t>28.01.2013.</t>
    </r>
    <r>
      <rPr>
        <sz val="10"/>
        <color theme="1"/>
        <rFont val="Times New Roman"/>
        <family val="1"/>
        <charset val="186"/>
      </rPr>
      <t xml:space="preserve"> EK vēstule Nr.103920 EK apstiprina projekta slēgšanu</t>
    </r>
  </si>
  <si>
    <r>
      <t xml:space="preserve">1) </t>
    </r>
    <r>
      <rPr>
        <b/>
        <sz val="10"/>
        <color theme="1"/>
        <rFont val="Times New Roman"/>
        <family val="1"/>
        <charset val="186"/>
      </rPr>
      <t xml:space="preserve">22.09.2011. </t>
    </r>
    <r>
      <rPr>
        <sz val="10"/>
        <color theme="1"/>
        <rFont val="Times New Roman"/>
        <family val="1"/>
        <charset val="186"/>
      </rPr>
      <t xml:space="preserve">LV vēstule Nr.16-3-06-2/6217;            2) </t>
    </r>
    <r>
      <rPr>
        <b/>
        <sz val="10"/>
        <color theme="1"/>
        <rFont val="Times New Roman"/>
        <family val="1"/>
        <charset val="186"/>
      </rPr>
      <t>9.02.2012.</t>
    </r>
    <r>
      <rPr>
        <sz val="10"/>
        <color theme="1"/>
        <rFont val="Times New Roman"/>
        <family val="1"/>
        <charset val="186"/>
      </rPr>
      <t xml:space="preserve"> LV vēstule Nr.16-3-05/817</t>
    </r>
  </si>
  <si>
    <r>
      <t xml:space="preserve">1) </t>
    </r>
    <r>
      <rPr>
        <b/>
        <sz val="10"/>
        <color theme="1"/>
        <rFont val="Times New Roman"/>
        <family val="1"/>
        <charset val="186"/>
      </rPr>
      <t>28.10.2011</t>
    </r>
    <r>
      <rPr>
        <sz val="10"/>
        <color theme="1"/>
        <rFont val="Times New Roman"/>
        <family val="1"/>
        <charset val="186"/>
      </rPr>
      <t xml:space="preserve">. EK vēstule Nr.1259298;       2) </t>
    </r>
    <r>
      <rPr>
        <b/>
        <sz val="10"/>
        <color theme="1"/>
        <rFont val="Times New Roman"/>
        <family val="1"/>
        <charset val="186"/>
      </rPr>
      <t xml:space="preserve">11.03.2012. </t>
    </r>
    <r>
      <rPr>
        <sz val="10"/>
        <color theme="1"/>
        <rFont val="Times New Roman"/>
        <family val="1"/>
        <charset val="186"/>
      </rPr>
      <t>EK vēstule Nr.450316</t>
    </r>
  </si>
  <si>
    <r>
      <t xml:space="preserve">1) </t>
    </r>
    <r>
      <rPr>
        <b/>
        <sz val="10"/>
        <color theme="1"/>
        <rFont val="Times New Roman"/>
        <family val="1"/>
        <charset val="186"/>
      </rPr>
      <t>4.01.2012.</t>
    </r>
    <r>
      <rPr>
        <sz val="10"/>
        <color theme="1"/>
        <rFont val="Times New Roman"/>
        <family val="1"/>
        <charset val="186"/>
      </rPr>
      <t xml:space="preserve"> LV vēstule Nr.16-3-05/59;              2) </t>
    </r>
    <r>
      <rPr>
        <b/>
        <sz val="10"/>
        <color theme="1"/>
        <rFont val="Times New Roman"/>
        <family val="1"/>
        <charset val="186"/>
      </rPr>
      <t xml:space="preserve">13.06.2012. </t>
    </r>
    <r>
      <rPr>
        <sz val="10"/>
        <color theme="1"/>
        <rFont val="Times New Roman"/>
        <family val="1"/>
        <charset val="186"/>
      </rPr>
      <t>LV vēstule Nr.16-3-05/3826 papildu skaidrojums par izmaiņām paraugošanas laika grafikā, iekļaujot 3 reizes, lai nodrošinātu līguma mērķa izpildi</t>
    </r>
  </si>
  <si>
    <r>
      <t xml:space="preserve">1) </t>
    </r>
    <r>
      <rPr>
        <b/>
        <sz val="10"/>
        <color theme="1"/>
        <rFont val="Times New Roman"/>
        <family val="1"/>
        <charset val="186"/>
      </rPr>
      <t>22.10.2010</t>
    </r>
    <r>
      <rPr>
        <sz val="10"/>
        <color theme="1"/>
        <rFont val="Times New Roman"/>
        <family val="1"/>
        <charset val="186"/>
      </rPr>
      <t xml:space="preserve"> EK vēstule Nr.733821;    2) </t>
    </r>
    <r>
      <rPr>
        <b/>
        <sz val="10"/>
        <color theme="1"/>
        <rFont val="Times New Roman"/>
        <family val="1"/>
        <charset val="186"/>
      </rPr>
      <t>10.03.2011.</t>
    </r>
    <r>
      <rPr>
        <sz val="10"/>
        <color theme="1"/>
        <rFont val="Times New Roman"/>
        <family val="1"/>
        <charset val="186"/>
      </rPr>
      <t xml:space="preserve"> EK vēstule Nr.246255;    3) </t>
    </r>
    <r>
      <rPr>
        <b/>
        <sz val="10"/>
        <color theme="1"/>
        <rFont val="Times New Roman"/>
        <family val="1"/>
        <charset val="186"/>
      </rPr>
      <t>8.10.2013</t>
    </r>
    <r>
      <rPr>
        <sz val="10"/>
        <color theme="1"/>
        <rFont val="Times New Roman"/>
        <family val="1"/>
        <charset val="186"/>
      </rPr>
      <t>. saņemts noslēguma maksājuma aprēkins</t>
    </r>
  </si>
  <si>
    <r>
      <t xml:space="preserve">1) </t>
    </r>
    <r>
      <rPr>
        <b/>
        <sz val="10"/>
        <color theme="1"/>
        <rFont val="Times New Roman"/>
        <family val="1"/>
        <charset val="186"/>
      </rPr>
      <t>08.2011.</t>
    </r>
    <r>
      <rPr>
        <sz val="10"/>
        <color theme="1"/>
        <rFont val="Times New Roman"/>
        <family val="1"/>
        <charset val="186"/>
      </rPr>
      <t xml:space="preserve"> EK vēstule Nr.9044739,             2) </t>
    </r>
    <r>
      <rPr>
        <b/>
        <sz val="10"/>
        <color theme="1"/>
        <rFont val="Times New Roman"/>
        <family val="1"/>
        <charset val="186"/>
      </rPr>
      <t xml:space="preserve">27.03.2012. </t>
    </r>
    <r>
      <rPr>
        <sz val="10"/>
        <color theme="1"/>
        <rFont val="Times New Roman"/>
        <family val="1"/>
        <charset val="186"/>
      </rPr>
      <t>EK vēstule Nr.326929</t>
    </r>
  </si>
  <si>
    <r>
      <t xml:space="preserve">1) </t>
    </r>
    <r>
      <rPr>
        <b/>
        <sz val="10"/>
        <color theme="1"/>
        <rFont val="Times New Roman"/>
        <family val="1"/>
        <charset val="186"/>
      </rPr>
      <t>07.01.2011.</t>
    </r>
    <r>
      <rPr>
        <sz val="10"/>
        <color theme="1"/>
        <rFont val="Times New Roman"/>
        <family val="1"/>
        <charset val="186"/>
      </rPr>
      <t xml:space="preserve"> LV vēstule Nr.16-4-01-2/38;                     2) </t>
    </r>
    <r>
      <rPr>
        <b/>
        <sz val="10"/>
        <color theme="1"/>
        <rFont val="Times New Roman"/>
        <family val="1"/>
        <charset val="186"/>
      </rPr>
      <t>19.04.2011.</t>
    </r>
    <r>
      <rPr>
        <sz val="10"/>
        <color theme="1"/>
        <rFont val="Times New Roman"/>
        <family val="1"/>
        <charset val="186"/>
      </rPr>
      <t xml:space="preserve"> LV vēstule Nr. 14-4-01-2/2737 </t>
    </r>
  </si>
  <si>
    <r>
      <t xml:space="preserve"> 1) </t>
    </r>
    <r>
      <rPr>
        <b/>
        <sz val="10"/>
        <color theme="1"/>
        <rFont val="Times New Roman"/>
        <family val="1"/>
        <charset val="186"/>
      </rPr>
      <t xml:space="preserve">1.12.2011. </t>
    </r>
    <r>
      <rPr>
        <sz val="10"/>
        <color theme="1"/>
        <rFont val="Times New Roman"/>
        <family val="1"/>
        <charset val="186"/>
      </rPr>
      <t xml:space="preserve">LV vēstule Nr.16-3-06-2/7920;               2) </t>
    </r>
    <r>
      <rPr>
        <b/>
        <sz val="10"/>
        <color theme="1"/>
        <rFont val="Times New Roman"/>
        <family val="1"/>
        <charset val="186"/>
      </rPr>
      <t>4.06.2012.</t>
    </r>
    <r>
      <rPr>
        <sz val="10"/>
        <color theme="1"/>
        <rFont val="Times New Roman"/>
        <family val="1"/>
        <charset val="186"/>
      </rPr>
      <t xml:space="preserve"> LV vēstule Nr.16-3-05/3624;           3) </t>
    </r>
    <r>
      <rPr>
        <b/>
        <sz val="10"/>
        <color theme="1"/>
        <rFont val="Times New Roman"/>
        <family val="1"/>
        <charset val="186"/>
      </rPr>
      <t>2.11.2012.</t>
    </r>
    <r>
      <rPr>
        <sz val="10"/>
        <color theme="1"/>
        <rFont val="Times New Roman"/>
        <family val="1"/>
        <charset val="186"/>
      </rPr>
      <t xml:space="preserve"> LV vēstule Nr.16-3-05/7090 </t>
    </r>
  </si>
  <si>
    <r>
      <t xml:space="preserve">1) </t>
    </r>
    <r>
      <rPr>
        <b/>
        <sz val="10"/>
        <color theme="1"/>
        <rFont val="Times New Roman"/>
        <family val="1"/>
        <charset val="186"/>
      </rPr>
      <t>18.05.2012.</t>
    </r>
    <r>
      <rPr>
        <sz val="10"/>
        <color theme="1"/>
        <rFont val="Times New Roman"/>
        <family val="1"/>
        <charset val="186"/>
      </rPr>
      <t xml:space="preserve"> EK nosūtīta papildu audita informācija;     2) </t>
    </r>
    <r>
      <rPr>
        <b/>
        <sz val="10"/>
        <color theme="1"/>
        <rFont val="Times New Roman"/>
        <family val="1"/>
        <charset val="186"/>
      </rPr>
      <t xml:space="preserve">24.03.2013.  </t>
    </r>
    <r>
      <rPr>
        <sz val="10"/>
        <color theme="1"/>
        <rFont val="Times New Roman"/>
        <family val="1"/>
        <charset val="186"/>
      </rPr>
      <t xml:space="preserve">SM neformāli e-pastā nosūtīja papildu skaidrojumu par audita konstatējumiem;                   3) </t>
    </r>
    <r>
      <rPr>
        <b/>
        <sz val="10"/>
        <color theme="1"/>
        <rFont val="Times New Roman"/>
        <family val="1"/>
        <charset val="186"/>
      </rPr>
      <t xml:space="preserve">4.10.2013. </t>
    </r>
    <r>
      <rPr>
        <sz val="10"/>
        <color theme="1"/>
        <rFont val="Times New Roman"/>
        <family val="1"/>
        <charset val="186"/>
      </rPr>
      <t>LV vēstule Nr.16-24/6236 par audita gala ziņojumu</t>
    </r>
  </si>
  <si>
    <r>
      <t xml:space="preserve">Plānotās </t>
    </r>
    <r>
      <rPr>
        <sz val="10"/>
        <color theme="1"/>
        <rFont val="Times New Roman"/>
        <family val="1"/>
        <charset val="186"/>
      </rPr>
      <t>ARD projektu pārbaudes</t>
    </r>
  </si>
  <si>
    <r>
      <rPr>
        <b/>
        <sz val="10"/>
        <color theme="1"/>
        <rFont val="Times New Roman"/>
        <family val="1"/>
        <charset val="186"/>
      </rPr>
      <t xml:space="preserve">Plānotais </t>
    </r>
    <r>
      <rPr>
        <sz val="10"/>
        <color theme="1"/>
        <rFont val="Times New Roman"/>
        <family val="1"/>
        <charset val="186"/>
      </rPr>
      <t xml:space="preserve">NZ </t>
    </r>
    <r>
      <rPr>
        <u/>
        <sz val="10"/>
        <color theme="1"/>
        <rFont val="Times New Roman"/>
        <family val="1"/>
        <charset val="186"/>
      </rPr>
      <t>iesniegšanas datums VI</t>
    </r>
  </si>
  <si>
    <r>
      <rPr>
        <b/>
        <sz val="10"/>
        <color theme="1"/>
        <rFont val="Times New Roman"/>
        <family val="1"/>
        <charset val="186"/>
      </rPr>
      <t xml:space="preserve">Faktiskais </t>
    </r>
    <r>
      <rPr>
        <sz val="10"/>
        <color theme="1"/>
        <rFont val="Times New Roman"/>
        <family val="1"/>
        <charset val="186"/>
      </rPr>
      <t>NZ i</t>
    </r>
    <r>
      <rPr>
        <u/>
        <sz val="10"/>
        <color theme="1"/>
        <rFont val="Times New Roman"/>
        <family val="1"/>
        <charset val="186"/>
      </rPr>
      <t>esniegšanas datums ARD</t>
    </r>
    <r>
      <rPr>
        <sz val="10"/>
        <color theme="1"/>
        <rFont val="Times New Roman"/>
        <family val="1"/>
        <charset val="186"/>
      </rPr>
      <t xml:space="preserve"> </t>
    </r>
  </si>
  <si>
    <r>
      <rPr>
        <b/>
        <sz val="10"/>
        <color theme="1"/>
        <rFont val="Times New Roman"/>
        <family val="1"/>
        <charset val="186"/>
      </rPr>
      <t>Plānotais</t>
    </r>
    <r>
      <rPr>
        <sz val="10"/>
        <color theme="1"/>
        <rFont val="Times New Roman"/>
        <family val="1"/>
        <charset val="186"/>
      </rPr>
      <t xml:space="preserve"> ARD ziņojuma un atzinuma par pārbaudi iesniegšanas datums MI </t>
    </r>
  </si>
  <si>
    <r>
      <rPr>
        <b/>
        <sz val="10"/>
        <color theme="1"/>
        <rFont val="Times New Roman"/>
        <family val="1"/>
        <charset val="186"/>
      </rPr>
      <t xml:space="preserve">Faktiskais </t>
    </r>
    <r>
      <rPr>
        <sz val="10"/>
        <color theme="1"/>
        <rFont val="Times New Roman"/>
        <family val="1"/>
        <charset val="186"/>
      </rPr>
      <t>pārbaudes ziņojums/ziņojuma projekts iesniegts VI</t>
    </r>
  </si>
  <si>
    <r>
      <rPr>
        <b/>
        <u/>
        <sz val="10"/>
        <color theme="1"/>
        <rFont val="Times New Roman"/>
        <family val="1"/>
        <charset val="186"/>
      </rPr>
      <t>Faktiskās</t>
    </r>
    <r>
      <rPr>
        <b/>
        <sz val="10"/>
        <color theme="1"/>
        <rFont val="Times New Roman"/>
        <family val="1"/>
        <charset val="186"/>
      </rPr>
      <t xml:space="preserve"> attiecināmās izmaksas, EUR</t>
    </r>
  </si>
  <si>
    <r>
      <t>Apstiprinātās attiecināmās izmaksas,</t>
    </r>
    <r>
      <rPr>
        <b/>
        <u/>
        <sz val="10"/>
        <color theme="1"/>
        <rFont val="Times New Roman"/>
        <family val="1"/>
        <charset val="186"/>
      </rPr>
      <t xml:space="preserve"> EK lēmum</t>
    </r>
    <r>
      <rPr>
        <b/>
        <sz val="10"/>
        <color theme="1"/>
        <rFont val="Times New Roman"/>
        <family val="1"/>
        <charset val="186"/>
      </rPr>
      <t>s, EUR</t>
    </r>
  </si>
  <si>
    <r>
      <rPr>
        <b/>
        <u/>
        <sz val="10"/>
        <color theme="1"/>
        <rFont val="Times New Roman"/>
        <family val="1"/>
        <charset val="186"/>
      </rPr>
      <t xml:space="preserve"> KF finansējums</t>
    </r>
    <r>
      <rPr>
        <b/>
        <sz val="10"/>
        <color theme="1"/>
        <rFont val="Times New Roman"/>
        <family val="1"/>
        <charset val="186"/>
      </rPr>
      <t>, EK lēmums (EUR)</t>
    </r>
  </si>
  <si>
    <t xml:space="preserve">EK noslēguma maksājums ar  korekciju, EUR </t>
  </si>
  <si>
    <t>Iepirkuma procedūras pārkāpums</t>
  </si>
  <si>
    <t>PPA008-7 grozījumi Nr.2</t>
  </si>
  <si>
    <t>PPA008-8 grozījumi Nr.3</t>
  </si>
  <si>
    <t>Līgums vai līguma gozījumi</t>
  </si>
  <si>
    <t>EK piedāvātā korekcija no deklarētās līguma summas, KF daļa, EUR</t>
  </si>
  <si>
    <t xml:space="preserve">LV pēc būtības nepiekrīt korekcijai. Ir saņemts EK noslēguma saldo aprēķins, saskaņojums EK jādod 2 mēnešu laikā (līdz 16.12.2013.). </t>
  </si>
  <si>
    <t>PE/002-1, grozījumi Nr.1</t>
  </si>
  <si>
    <t>PE/002-1, grozījumi Nr.2</t>
  </si>
  <si>
    <t>PE/002-1, grozījumi Nr.6</t>
  </si>
  <si>
    <t>PE/002-1, grozījumi Nr.9</t>
  </si>
  <si>
    <t>PPT/006/02/01 grozījumi Nr.3</t>
  </si>
  <si>
    <t>CPE/003/1(2)-1 grozījumi Nr.1</t>
  </si>
  <si>
    <t>CPE/003-1(3) grozījumi Nr.1</t>
  </si>
  <si>
    <t>CPE/003-2 grozījumi Nr.1</t>
  </si>
  <si>
    <t xml:space="preserve">EK iesniegta visa informācija par projektu. No EK tiek gaidīti pirmie komentāri </t>
  </si>
  <si>
    <t>EK nosūtīti papildu skaidrojumi, tiek gaidīta EK atbilde</t>
  </si>
  <si>
    <t>EK ir saskaņojusi noslēguma dokumentāciju. LV ir iesniegusi visu EK prasīto papildu informāciju. EK ir piekritusi, ka šajā projektā papildu darbi varētu būt uzskatāmi par neparedzmiem apstākļiem, tādēļ var piekrist nepiemērot finanšu korekciju. Tiek gaidīta EK atbilde</t>
  </si>
  <si>
    <t>LV nepiekrīt korekcijai, EK nosūtīts papildu skaidrojums. Tiek gaidīta EK atbilde</t>
  </si>
  <si>
    <t>LV pēc būtības nepiekrīt EK konstatējumam, EK iesniegti papildu skaidrojumi. Tiek gaidīta EK atbilde</t>
  </si>
  <si>
    <t>LV nepiekrīt korekcijai, EK iesniegta skaidrojoša informācija. Par līgumu PA/002-8 EK var piekrist nepiemērot finanšu korekciju. Tiek gaidīta EK atbilde</t>
  </si>
  <si>
    <t>EK nosūtīti skaidrojumi uz EK informācijas pieprasījumu. Lai gan EK nav ierosinājusi finanšu korekciju, bet, ņemot vērā papildu darbu būtību un EK pieeju citos projektos, šajā projektā EK varētu ierosināt piemērot finanšu korekciju par papildu darbiem. Tiek gaidīta EK atbilde</t>
  </si>
  <si>
    <t xml:space="preserve">Informācija par 2004.-2006.gada plānošanas perioda KF projektu slēgšanu </t>
  </si>
  <si>
    <t>Faktiskās attiecināmās izmaksas, LVL</t>
  </si>
  <si>
    <t>Apstiprinātās attiecināmās izmaksas, EK lēmums, LVL</t>
  </si>
  <si>
    <t xml:space="preserve"> KF finansējums, EK lēmums (LVL)</t>
  </si>
  <si>
    <t>EK pieprasītais noslēguma maksājums, LVL</t>
  </si>
  <si>
    <t>Grozījumu summa, EUR</t>
  </si>
  <si>
    <t>Papildus darbu summa</t>
  </si>
  <si>
    <t>EK noslēguma maksājums ar  korekciju, LVL</t>
  </si>
  <si>
    <t>CPT/003/02/01 grozījumi Nr.2</t>
  </si>
  <si>
    <t>CPT/003/02/01 grozījumi Nr.4</t>
  </si>
  <si>
    <t>CPT/003/02/02 grozījumi Nr.1</t>
  </si>
  <si>
    <t>Līguma vai grozījumu summa, LVL</t>
  </si>
  <si>
    <t>11.11.2013</t>
  </si>
  <si>
    <t>A.Šluburs</t>
  </si>
  <si>
    <t>67083964; Arturs.Sluburs@fm.gov.lv</t>
  </si>
  <si>
    <t>EK rosinātā korekcija no deklarētās līguma summas, KF daļa, LVL</t>
  </si>
  <si>
    <t>EK rosinātā korekcija no deklarētās līguma summas, KF daļa,  LVL</t>
  </si>
  <si>
    <t>5.pielikums
Informatīvajam ziņojumam par Eiropas Savienības struktūrfondu un Kohēzijas fonda, Eiropas Ekonomikas zonas finanšu instrumenta, Norvēģijas finanšu instrumenta un Latvijas–Šveices sadarbības programmas apguvi līdz 2013.gada 30.septembrim</t>
  </si>
  <si>
    <t>A.Pabriks</t>
  </si>
  <si>
    <t>aizsardzības ministrs</t>
  </si>
  <si>
    <t xml:space="preserve">Finanšu ministra vietā -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</si>
</sst>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Times New Roman"/>
      <family val="2"/>
      <charset val="186"/>
    </font>
    <font>
      <b/>
      <sz val="10"/>
      <color theme="1"/>
      <name val="Times New Roman"/>
      <family val="1"/>
      <charset val="186"/>
    </font>
    <font>
      <sz val="10"/>
      <color indexed="8"/>
      <name val="Arial"/>
      <family val="2"/>
      <charset val="186"/>
    </font>
    <font>
      <sz val="10"/>
      <color theme="1"/>
      <name val="Times New Roman"/>
      <family val="1"/>
      <charset val="186"/>
    </font>
    <font>
      <sz val="10"/>
      <name val="Times New Roman"/>
      <family val="1"/>
      <charset val="186"/>
    </font>
    <font>
      <sz val="9"/>
      <color theme="1"/>
      <name val="Times New Roman"/>
      <family val="1"/>
      <charset val="186"/>
    </font>
    <font>
      <sz val="14"/>
      <color theme="1"/>
      <name val="Times New Roman"/>
      <family val="1"/>
      <charset val="186"/>
    </font>
    <font>
      <b/>
      <sz val="14"/>
      <color theme="1"/>
      <name val="Times New Roman"/>
      <family val="1"/>
      <charset val="186"/>
    </font>
    <font>
      <b/>
      <sz val="10"/>
      <color indexed="8"/>
      <name val="Times New Roman"/>
      <family val="1"/>
      <charset val="186"/>
    </font>
    <font>
      <u/>
      <sz val="10"/>
      <color theme="1"/>
      <name val="Times New Roman"/>
      <family val="1"/>
      <charset val="186"/>
    </font>
    <font>
      <b/>
      <u/>
      <sz val="10"/>
      <color theme="1"/>
      <name val="Times New Roman"/>
      <family val="1"/>
      <charset val="186"/>
    </font>
    <font>
      <sz val="10"/>
      <color indexed="8"/>
      <name val="Times New Roman"/>
      <family val="1"/>
      <charset val="186"/>
    </font>
    <font>
      <b/>
      <sz val="12"/>
      <color theme="1"/>
      <name val="Times New Roman"/>
      <family val="1"/>
      <charset val="186"/>
    </font>
    <font>
      <sz val="13"/>
      <name val="Times New Roman"/>
      <family val="1"/>
      <charset val="186"/>
    </font>
    <font>
      <b/>
      <sz val="13"/>
      <color theme="1"/>
      <name val="Times New Roman"/>
      <family val="1"/>
      <charset val="186"/>
    </font>
    <font>
      <sz val="24"/>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s>
  <cellStyleXfs count="2">
    <xf numFmtId="0" fontId="0" fillId="0" borderId="0"/>
    <xf numFmtId="0" fontId="2" fillId="0" borderId="0"/>
  </cellStyleXfs>
  <cellXfs count="136">
    <xf numFmtId="0" fontId="0" fillId="0" borderId="0" xfId="0"/>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3" fillId="0" borderId="1" xfId="0" applyFont="1" applyFill="1" applyBorder="1" applyAlignment="1">
      <alignment horizontal="center" vertical="top"/>
    </xf>
    <xf numFmtId="0" fontId="1" fillId="0" borderId="1" xfId="0" applyFont="1" applyFill="1" applyBorder="1" applyAlignment="1">
      <alignment horizontal="center" vertical="top" wrapText="1"/>
    </xf>
    <xf numFmtId="4" fontId="3" fillId="0" borderId="1" xfId="0" applyNumberFormat="1" applyFont="1" applyFill="1" applyBorder="1" applyAlignment="1">
      <alignment horizontal="center" vertical="top"/>
    </xf>
    <xf numFmtId="4" fontId="3" fillId="0" borderId="1" xfId="0" applyNumberFormat="1" applyFont="1" applyFill="1" applyBorder="1" applyAlignment="1">
      <alignment horizontal="center" vertical="top" wrapText="1"/>
    </xf>
    <xf numFmtId="0" fontId="5" fillId="0" borderId="0" xfId="0" applyFont="1" applyAlignment="1">
      <alignment horizontal="center" vertical="top"/>
    </xf>
    <xf numFmtId="0" fontId="3" fillId="0"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3" fillId="2" borderId="4" xfId="0" applyFont="1" applyFill="1" applyBorder="1" applyAlignment="1">
      <alignment horizontal="center" vertical="top"/>
    </xf>
    <xf numFmtId="0" fontId="3" fillId="2" borderId="10" xfId="0" applyFont="1" applyFill="1" applyBorder="1" applyAlignment="1">
      <alignment horizontal="center" vertical="top" wrapText="1"/>
    </xf>
    <xf numFmtId="0" fontId="1" fillId="3" borderId="4" xfId="0" applyFont="1" applyFill="1" applyBorder="1" applyAlignment="1">
      <alignment horizontal="center" vertical="top" wrapText="1"/>
    </xf>
    <xf numFmtId="0" fontId="3" fillId="2" borderId="1" xfId="0" applyFont="1" applyFill="1" applyBorder="1" applyAlignment="1">
      <alignment horizontal="center" vertical="center"/>
    </xf>
    <xf numFmtId="0" fontId="1" fillId="4" borderId="1" xfId="0" applyFont="1" applyFill="1" applyBorder="1"/>
    <xf numFmtId="4" fontId="1" fillId="4" borderId="1" xfId="0" applyNumberFormat="1" applyFont="1" applyFill="1" applyBorder="1" applyAlignment="1">
      <alignment horizontal="center"/>
    </xf>
    <xf numFmtId="0" fontId="11" fillId="0" borderId="1" xfId="1" applyFont="1" applyFill="1" applyBorder="1" applyAlignment="1">
      <alignment horizontal="center" vertical="top" wrapText="1"/>
    </xf>
    <xf numFmtId="0" fontId="3" fillId="2" borderId="1" xfId="0" applyFont="1" applyFill="1" applyBorder="1" applyAlignment="1">
      <alignment horizontal="center" vertical="center"/>
    </xf>
    <xf numFmtId="4" fontId="3" fillId="0" borderId="4" xfId="0" applyNumberFormat="1" applyFont="1" applyFill="1" applyBorder="1" applyAlignment="1">
      <alignment horizontal="center" vertical="top"/>
    </xf>
    <xf numFmtId="4" fontId="3" fillId="0" borderId="5" xfId="0" applyNumberFormat="1" applyFont="1" applyFill="1" applyBorder="1" applyAlignment="1">
      <alignment horizontal="center" vertical="top"/>
    </xf>
    <xf numFmtId="0" fontId="3" fillId="0" borderId="8" xfId="0"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0" xfId="0" applyNumberFormat="1" applyFont="1" applyFill="1" applyAlignment="1">
      <alignment horizontal="center" vertical="top"/>
    </xf>
    <xf numFmtId="0" fontId="3" fillId="0" borderId="4" xfId="0" applyFont="1" applyFill="1" applyBorder="1" applyAlignment="1">
      <alignment horizontal="center" vertical="top"/>
    </xf>
    <xf numFmtId="4" fontId="3" fillId="0" borderId="0" xfId="0" applyNumberFormat="1" applyFont="1" applyFill="1" applyBorder="1" applyAlignment="1">
      <alignment horizontal="center" vertical="top"/>
    </xf>
    <xf numFmtId="0" fontId="1" fillId="2" borderId="7" xfId="0" applyFont="1" applyFill="1" applyBorder="1" applyAlignment="1">
      <alignment horizontal="center" vertical="top" wrapText="1"/>
    </xf>
    <xf numFmtId="0" fontId="3" fillId="2" borderId="9" xfId="0" applyFont="1" applyFill="1" applyBorder="1" applyAlignment="1">
      <alignment horizontal="center" vertical="top"/>
    </xf>
    <xf numFmtId="0" fontId="1" fillId="3" borderId="13" xfId="0" applyFont="1" applyFill="1" applyBorder="1" applyAlignment="1">
      <alignment horizontal="center" vertical="top" wrapText="1"/>
    </xf>
    <xf numFmtId="0" fontId="1" fillId="3" borderId="5" xfId="0" applyFont="1" applyFill="1" applyBorder="1" applyAlignment="1">
      <alignment horizontal="center" vertical="top" wrapText="1"/>
    </xf>
    <xf numFmtId="3" fontId="3" fillId="0" borderId="4" xfId="0" applyNumberFormat="1" applyFont="1" applyFill="1" applyBorder="1" applyAlignment="1">
      <alignment horizontal="center" vertical="top"/>
    </xf>
    <xf numFmtId="3" fontId="3" fillId="0" borderId="4" xfId="0" applyNumberFormat="1" applyFont="1" applyFill="1" applyBorder="1" applyAlignment="1">
      <alignment horizontal="center" vertical="top"/>
    </xf>
    <xf numFmtId="3" fontId="3" fillId="0" borderId="5" xfId="0" applyNumberFormat="1" applyFont="1" applyFill="1" applyBorder="1" applyAlignment="1">
      <alignment horizontal="center" vertical="top"/>
    </xf>
    <xf numFmtId="3" fontId="3" fillId="0" borderId="10" xfId="0" applyNumberFormat="1" applyFont="1" applyFill="1" applyBorder="1" applyAlignment="1">
      <alignment horizontal="center" vertical="top"/>
    </xf>
    <xf numFmtId="3" fontId="3" fillId="0" borderId="1" xfId="0" applyNumberFormat="1" applyFont="1" applyFill="1" applyBorder="1" applyAlignment="1">
      <alignment horizontal="center" vertical="top"/>
    </xf>
    <xf numFmtId="3" fontId="1" fillId="0" borderId="1" xfId="0" applyNumberFormat="1" applyFont="1" applyFill="1" applyBorder="1" applyAlignment="1">
      <alignment horizontal="center" vertical="top"/>
    </xf>
    <xf numFmtId="3" fontId="1" fillId="0" borderId="4" xfId="0" applyNumberFormat="1" applyFont="1" applyFill="1" applyBorder="1" applyAlignment="1">
      <alignment horizontal="center" vertical="top"/>
    </xf>
    <xf numFmtId="3" fontId="1" fillId="0" borderId="4" xfId="0" applyNumberFormat="1" applyFont="1" applyFill="1" applyBorder="1" applyAlignment="1">
      <alignment horizontal="center" vertical="top"/>
    </xf>
    <xf numFmtId="3" fontId="3" fillId="0" borderId="1" xfId="0" applyNumberFormat="1"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3" fontId="3" fillId="0" borderId="8"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xf>
    <xf numFmtId="3" fontId="1" fillId="0" borderId="5" xfId="0" applyNumberFormat="1" applyFont="1" applyFill="1" applyBorder="1" applyAlignment="1">
      <alignment horizontal="center" vertical="top"/>
    </xf>
    <xf numFmtId="3" fontId="1" fillId="0" borderId="10" xfId="0" applyNumberFormat="1" applyFont="1" applyFill="1" applyBorder="1" applyAlignment="1">
      <alignment horizontal="center" vertical="top"/>
    </xf>
    <xf numFmtId="3" fontId="1" fillId="0" borderId="10" xfId="0" applyNumberFormat="1" applyFont="1" applyFill="1" applyBorder="1" applyAlignment="1">
      <alignment horizontal="center" vertical="top"/>
    </xf>
    <xf numFmtId="3" fontId="3" fillId="0" borderId="4" xfId="0" applyNumberFormat="1" applyFont="1" applyFill="1" applyBorder="1" applyAlignment="1">
      <alignment horizontal="center" vertical="top" wrapText="1"/>
    </xf>
    <xf numFmtId="3" fontId="3" fillId="0" borderId="1" xfId="0" applyNumberFormat="1" applyFont="1" applyFill="1" applyBorder="1" applyAlignment="1">
      <alignment vertical="top"/>
    </xf>
    <xf numFmtId="3" fontId="3" fillId="0" borderId="2" xfId="0" applyNumberFormat="1" applyFont="1" applyFill="1" applyBorder="1" applyAlignment="1">
      <alignment horizontal="center" vertical="top"/>
    </xf>
    <xf numFmtId="49" fontId="0" fillId="0" borderId="0" xfId="0" applyNumberFormat="1" applyAlignment="1">
      <alignment horizontal="left"/>
    </xf>
    <xf numFmtId="0" fontId="13" fillId="0" borderId="0" xfId="0" applyFont="1" applyFill="1"/>
    <xf numFmtId="4" fontId="3" fillId="0" borderId="3" xfId="0" applyNumberFormat="1" applyFont="1" applyFill="1" applyBorder="1" applyAlignment="1">
      <alignment horizontal="center" vertical="top" wrapText="1"/>
    </xf>
    <xf numFmtId="3" fontId="3" fillId="0" borderId="11" xfId="0" applyNumberFormat="1"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3" fontId="3" fillId="0" borderId="10" xfId="0" applyNumberFormat="1" applyFont="1" applyFill="1" applyBorder="1" applyAlignment="1">
      <alignment horizontal="center" vertical="top" wrapText="1"/>
    </xf>
    <xf numFmtId="4" fontId="3" fillId="0" borderId="9" xfId="0" applyNumberFormat="1" applyFont="1" applyFill="1" applyBorder="1" applyAlignment="1">
      <alignment horizontal="center" vertical="top"/>
    </xf>
    <xf numFmtId="4" fontId="3" fillId="0" borderId="3" xfId="0" applyNumberFormat="1" applyFont="1" applyFill="1" applyBorder="1" applyAlignment="1">
      <alignment horizontal="center" vertical="top"/>
    </xf>
    <xf numFmtId="3" fontId="1" fillId="0" borderId="2" xfId="0" applyNumberFormat="1" applyFont="1" applyFill="1" applyBorder="1" applyAlignment="1">
      <alignment horizontal="center" vertical="top"/>
    </xf>
    <xf numFmtId="3" fontId="1" fillId="0" borderId="8" xfId="0" applyNumberFormat="1" applyFont="1" applyFill="1" applyBorder="1" applyAlignment="1">
      <alignment horizontal="center" vertical="top"/>
    </xf>
    <xf numFmtId="3" fontId="1"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4" fontId="1" fillId="4" borderId="1" xfId="0" applyNumberFormat="1" applyFont="1" applyFill="1" applyBorder="1" applyAlignment="1">
      <alignment horizontal="center" vertical="center"/>
    </xf>
    <xf numFmtId="3" fontId="12" fillId="4" borderId="4" xfId="0" applyNumberFormat="1" applyFont="1" applyFill="1" applyBorder="1" applyAlignment="1">
      <alignment horizontal="center" vertical="center"/>
    </xf>
    <xf numFmtId="3" fontId="12" fillId="4" borderId="1" xfId="0" applyNumberFormat="1" applyFont="1" applyFill="1" applyBorder="1" applyAlignment="1">
      <alignment horizontal="center" vertical="center"/>
    </xf>
    <xf numFmtId="0" fontId="15" fillId="0" borderId="0" xfId="0" applyFont="1" applyFill="1"/>
    <xf numFmtId="0" fontId="14" fillId="0" borderId="0" xfId="0" applyFont="1" applyAlignment="1">
      <alignment horizontal="left" wrapText="1"/>
    </xf>
    <xf numFmtId="0" fontId="14" fillId="0" borderId="0" xfId="0" applyFont="1" applyAlignment="1">
      <alignment horizontal="left"/>
    </xf>
    <xf numFmtId="0" fontId="3" fillId="0" borderId="8"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1" fillId="4" borderId="1" xfId="0" applyFont="1" applyFill="1" applyBorder="1" applyAlignment="1">
      <alignment horizontal="center"/>
    </xf>
    <xf numFmtId="0" fontId="11" fillId="0" borderId="4" xfId="1" applyFont="1" applyFill="1" applyBorder="1" applyAlignment="1">
      <alignment horizontal="center" vertical="top" wrapText="1"/>
    </xf>
    <xf numFmtId="0" fontId="11" fillId="0" borderId="10" xfId="1" applyFont="1" applyFill="1" applyBorder="1" applyAlignment="1">
      <alignment horizontal="center" vertical="top" wrapText="1"/>
    </xf>
    <xf numFmtId="0" fontId="11" fillId="0" borderId="5" xfId="1" applyFont="1" applyFill="1" applyBorder="1" applyAlignment="1">
      <alignment horizontal="center" vertical="top" wrapText="1"/>
    </xf>
    <xf numFmtId="4" fontId="3" fillId="0" borderId="8" xfId="0" applyNumberFormat="1" applyFont="1" applyFill="1" applyBorder="1" applyAlignment="1">
      <alignment horizontal="center" vertical="top"/>
    </xf>
    <xf numFmtId="4" fontId="3" fillId="0" borderId="11" xfId="0" applyNumberFormat="1" applyFont="1" applyFill="1" applyBorder="1" applyAlignment="1">
      <alignment horizontal="center" vertical="top"/>
    </xf>
    <xf numFmtId="4" fontId="3" fillId="0" borderId="7" xfId="0" applyNumberFormat="1" applyFont="1" applyFill="1" applyBorder="1" applyAlignment="1">
      <alignment horizontal="center" vertical="top"/>
    </xf>
    <xf numFmtId="3" fontId="3" fillId="0" borderId="14" xfId="0" applyNumberFormat="1" applyFont="1" applyFill="1" applyBorder="1" applyAlignment="1">
      <alignment horizontal="center" vertical="top"/>
    </xf>
    <xf numFmtId="3" fontId="3" fillId="0" borderId="0" xfId="0" applyNumberFormat="1" applyFont="1" applyFill="1" applyBorder="1" applyAlignment="1">
      <alignment horizontal="center" vertical="top"/>
    </xf>
    <xf numFmtId="3" fontId="3" fillId="0" borderId="13" xfId="0" applyNumberFormat="1" applyFont="1" applyFill="1" applyBorder="1" applyAlignment="1">
      <alignment horizontal="center" vertical="top"/>
    </xf>
    <xf numFmtId="3" fontId="3" fillId="0" borderId="6" xfId="0" applyNumberFormat="1" applyFont="1" applyFill="1" applyBorder="1" applyAlignment="1">
      <alignment horizontal="center" vertical="top"/>
    </xf>
    <xf numFmtId="3" fontId="3" fillId="0" borderId="12" xfId="0" applyNumberFormat="1" applyFont="1" applyFill="1" applyBorder="1" applyAlignment="1">
      <alignment horizontal="center" vertical="top"/>
    </xf>
    <xf numFmtId="3" fontId="3" fillId="0" borderId="9" xfId="0" applyNumberFormat="1" applyFont="1" applyFill="1" applyBorder="1" applyAlignment="1">
      <alignment horizontal="center" vertical="top"/>
    </xf>
    <xf numFmtId="3" fontId="3" fillId="0" borderId="8" xfId="0" applyNumberFormat="1" applyFont="1" applyFill="1" applyBorder="1" applyAlignment="1">
      <alignment horizontal="center" vertical="top"/>
    </xf>
    <xf numFmtId="3" fontId="3" fillId="0" borderId="11" xfId="0" applyNumberFormat="1" applyFont="1" applyFill="1" applyBorder="1" applyAlignment="1">
      <alignment horizontal="center" vertical="top"/>
    </xf>
    <xf numFmtId="3" fontId="3" fillId="0" borderId="7" xfId="0" applyNumberFormat="1" applyFont="1" applyFill="1" applyBorder="1" applyAlignment="1">
      <alignment horizontal="center" vertical="top"/>
    </xf>
    <xf numFmtId="3" fontId="1" fillId="0" borderId="4" xfId="0" applyNumberFormat="1" applyFont="1" applyFill="1" applyBorder="1" applyAlignment="1">
      <alignment horizontal="center" vertical="top"/>
    </xf>
    <xf numFmtId="3" fontId="1" fillId="0" borderId="10" xfId="0" applyNumberFormat="1" applyFont="1" applyFill="1" applyBorder="1" applyAlignment="1">
      <alignment horizontal="center" vertical="top"/>
    </xf>
    <xf numFmtId="3" fontId="1" fillId="0" borderId="5" xfId="0" applyNumberFormat="1" applyFont="1" applyFill="1" applyBorder="1" applyAlignment="1">
      <alignment horizontal="center" vertical="top"/>
    </xf>
    <xf numFmtId="3" fontId="3" fillId="0" borderId="4" xfId="0" applyNumberFormat="1" applyFont="1" applyFill="1" applyBorder="1" applyAlignment="1">
      <alignment horizontal="center" vertical="top"/>
    </xf>
    <xf numFmtId="3" fontId="3" fillId="0" borderId="5"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3" borderId="10" xfId="0" applyFont="1" applyFill="1" applyBorder="1" applyAlignment="1">
      <alignment horizontal="center" vertical="top" wrapText="1"/>
    </xf>
    <xf numFmtId="4" fontId="3" fillId="0" borderId="4" xfId="0" applyNumberFormat="1" applyFont="1" applyFill="1" applyBorder="1" applyAlignment="1">
      <alignment horizontal="center" vertical="top"/>
    </xf>
    <xf numFmtId="4" fontId="3" fillId="0" borderId="5" xfId="0" applyNumberFormat="1" applyFont="1" applyFill="1" applyBorder="1" applyAlignment="1">
      <alignment horizontal="center" vertical="top"/>
    </xf>
    <xf numFmtId="0" fontId="7" fillId="0" borderId="0" xfId="0" applyFont="1" applyBorder="1" applyAlignment="1">
      <alignment horizontal="center" vertical="top"/>
    </xf>
    <xf numFmtId="0" fontId="3" fillId="0" borderId="1" xfId="0" applyFont="1" applyFill="1" applyBorder="1" applyAlignment="1">
      <alignment horizontal="center" vertical="top"/>
    </xf>
    <xf numFmtId="0" fontId="3" fillId="0" borderId="4" xfId="0" applyFont="1" applyFill="1" applyBorder="1" applyAlignment="1">
      <alignment horizontal="center" vertical="top"/>
    </xf>
    <xf numFmtId="0" fontId="3" fillId="0" borderId="6" xfId="0" applyFont="1" applyFill="1" applyBorder="1" applyAlignment="1">
      <alignment horizontal="center" vertical="top"/>
    </xf>
    <xf numFmtId="0" fontId="3" fillId="0" borderId="12" xfId="0" applyFont="1" applyFill="1" applyBorder="1" applyAlignment="1">
      <alignment horizontal="center" vertical="top"/>
    </xf>
    <xf numFmtId="0" fontId="6" fillId="0" borderId="13" xfId="0" applyFont="1" applyBorder="1" applyAlignment="1">
      <alignment horizontal="left" vertical="top" wrapText="1"/>
    </xf>
    <xf numFmtId="0" fontId="1" fillId="2" borderId="10" xfId="0" applyFont="1" applyFill="1" applyBorder="1" applyAlignment="1">
      <alignment horizontal="center" vertical="top" wrapText="1"/>
    </xf>
    <xf numFmtId="0" fontId="8" fillId="2" borderId="10" xfId="1" applyFont="1" applyFill="1" applyBorder="1" applyAlignment="1">
      <alignment horizontal="center" vertical="top" wrapText="1"/>
    </xf>
    <xf numFmtId="0" fontId="1" fillId="2" borderId="10" xfId="0" applyFont="1" applyFill="1" applyBorder="1" applyAlignment="1">
      <alignment horizontal="center" vertical="top"/>
    </xf>
    <xf numFmtId="0" fontId="1" fillId="2" borderId="11" xfId="0" applyFont="1" applyFill="1" applyBorder="1" applyAlignment="1">
      <alignment horizontal="center" vertical="top" wrapText="1"/>
    </xf>
    <xf numFmtId="0" fontId="1" fillId="2" borderId="5" xfId="0" applyFont="1" applyFill="1" applyBorder="1" applyAlignment="1">
      <alignment horizontal="center" vertical="top"/>
    </xf>
    <xf numFmtId="0" fontId="1" fillId="2" borderId="4" xfId="0" applyFont="1" applyFill="1" applyBorder="1" applyAlignment="1">
      <alignment horizontal="center" vertical="top"/>
    </xf>
    <xf numFmtId="0" fontId="1" fillId="3" borderId="12"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2" borderId="1" xfId="0" applyFont="1" applyFill="1" applyBorder="1" applyAlignment="1">
      <alignment horizontal="center" vertical="center"/>
    </xf>
    <xf numFmtId="0" fontId="15" fillId="0" borderId="0" xfId="0" applyFont="1" applyFill="1" applyAlignment="1">
      <alignment horizontal="center"/>
    </xf>
    <xf numFmtId="0" fontId="1" fillId="2" borderId="5"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5" xfId="0" applyFont="1" applyFill="1" applyBorder="1" applyAlignment="1">
      <alignment horizontal="center" vertical="center" wrapText="1"/>
    </xf>
    <xf numFmtId="0" fontId="1" fillId="3" borderId="0" xfId="0" applyFont="1" applyFill="1" applyBorder="1" applyAlignment="1">
      <alignment horizontal="center" vertical="top" wrapText="1"/>
    </xf>
    <xf numFmtId="0" fontId="1" fillId="3" borderId="13" xfId="0" applyFont="1" applyFill="1" applyBorder="1" applyAlignment="1">
      <alignment horizontal="center" vertical="top" wrapText="1"/>
    </xf>
    <xf numFmtId="3" fontId="1" fillId="0" borderId="6" xfId="0" applyNumberFormat="1" applyFont="1" applyFill="1" applyBorder="1" applyAlignment="1">
      <alignment horizontal="center" vertical="top"/>
    </xf>
    <xf numFmtId="3" fontId="1" fillId="0" borderId="12" xfId="0" applyNumberFormat="1" applyFont="1" applyFill="1" applyBorder="1" applyAlignment="1">
      <alignment horizontal="center" vertical="top"/>
    </xf>
    <xf numFmtId="3" fontId="1" fillId="0" borderId="9" xfId="0" applyNumberFormat="1" applyFont="1" applyFill="1" applyBorder="1" applyAlignment="1">
      <alignment horizontal="center" vertical="top"/>
    </xf>
    <xf numFmtId="3" fontId="3" fillId="0" borderId="10" xfId="0" applyNumberFormat="1" applyFont="1" applyFill="1" applyBorder="1" applyAlignment="1">
      <alignment horizontal="center" vertical="top"/>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5"/>
  <sheetViews>
    <sheetView tabSelected="1" view="pageBreakPreview" zoomScale="70" zoomScaleNormal="70" zoomScaleSheetLayoutView="70" workbookViewId="0">
      <selection activeCell="C3" sqref="C3"/>
    </sheetView>
  </sheetViews>
  <sheetFormatPr defaultRowHeight="15.75" x14ac:dyDescent="0.25"/>
  <cols>
    <col min="1" max="1" width="6.625" customWidth="1"/>
    <col min="2" max="2" width="18.25" customWidth="1"/>
    <col min="3" max="3" width="16.625" customWidth="1"/>
    <col min="4" max="10" width="0" hidden="1" customWidth="1"/>
    <col min="11" max="11" width="5" hidden="1" customWidth="1"/>
    <col min="12" max="12" width="15" hidden="1" customWidth="1"/>
    <col min="13" max="13" width="15" customWidth="1"/>
    <col min="14" max="14" width="0.625" hidden="1" customWidth="1"/>
    <col min="15" max="15" width="14.25" customWidth="1"/>
    <col min="16" max="16" width="13.75" hidden="1" customWidth="1"/>
    <col min="17" max="17" width="17.875" customWidth="1"/>
    <col min="18" max="18" width="14.75" hidden="1" customWidth="1"/>
    <col min="19" max="19" width="4.125" hidden="1" customWidth="1"/>
    <col min="20" max="20" width="17.625" customWidth="1"/>
    <col min="21" max="21" width="12" customWidth="1"/>
    <col min="22" max="22" width="12.5" hidden="1" customWidth="1"/>
    <col min="23" max="23" width="15.75" customWidth="1"/>
    <col min="24" max="24" width="13.75" hidden="1" customWidth="1"/>
    <col min="25" max="25" width="2.125" hidden="1" customWidth="1"/>
    <col min="26" max="26" width="12.875" customWidth="1"/>
    <col min="27" max="27" width="13.375" hidden="1" customWidth="1"/>
    <col min="28" max="28" width="11.625" hidden="1" customWidth="1"/>
    <col min="29" max="33" width="0" hidden="1" customWidth="1"/>
    <col min="34" max="34" width="10.5" customWidth="1"/>
    <col min="35" max="35" width="14.875" hidden="1" customWidth="1"/>
    <col min="36" max="36" width="14.875" customWidth="1"/>
    <col min="37" max="37" width="20.375" customWidth="1"/>
    <col min="38" max="38" width="8.75" hidden="1" customWidth="1"/>
    <col min="39" max="39" width="10.75" hidden="1" customWidth="1"/>
    <col min="40" max="40" width="12.25" hidden="1" customWidth="1"/>
    <col min="42" max="42" width="25.75" customWidth="1"/>
  </cols>
  <sheetData>
    <row r="1" spans="1:42" x14ac:dyDescent="0.25">
      <c r="AK1" s="65" t="s">
        <v>144</v>
      </c>
      <c r="AL1" s="66"/>
      <c r="AM1" s="66"/>
      <c r="AN1" s="66"/>
      <c r="AO1" s="66"/>
      <c r="AP1" s="66"/>
    </row>
    <row r="2" spans="1:42" x14ac:dyDescent="0.25">
      <c r="AK2" s="66"/>
      <c r="AL2" s="66"/>
      <c r="AM2" s="66"/>
      <c r="AN2" s="66"/>
      <c r="AO2" s="66"/>
      <c r="AP2" s="66"/>
    </row>
    <row r="3" spans="1:42" ht="76.5" customHeight="1" x14ac:dyDescent="0.25">
      <c r="AK3" s="66"/>
      <c r="AL3" s="66"/>
      <c r="AM3" s="66"/>
      <c r="AN3" s="66"/>
      <c r="AO3" s="66"/>
      <c r="AP3" s="66"/>
    </row>
    <row r="4" spans="1:42" ht="18.75" x14ac:dyDescent="0.25">
      <c r="A4" s="7"/>
      <c r="B4" s="111" t="s">
        <v>127</v>
      </c>
      <c r="C4" s="111"/>
      <c r="D4" s="111"/>
      <c r="E4" s="111"/>
      <c r="F4" s="111"/>
      <c r="G4" s="111"/>
      <c r="H4" s="111"/>
      <c r="I4" s="111"/>
      <c r="J4" s="111"/>
      <c r="K4" s="111"/>
      <c r="L4" s="111"/>
      <c r="M4" s="111"/>
      <c r="N4" s="111"/>
      <c r="O4" s="111"/>
      <c r="P4" s="111"/>
      <c r="Q4" s="111"/>
      <c r="R4" s="111"/>
      <c r="S4" s="7"/>
      <c r="T4" s="7"/>
      <c r="U4" s="7"/>
      <c r="V4" s="7"/>
      <c r="W4" s="7"/>
      <c r="X4" s="7"/>
      <c r="Y4" s="7"/>
      <c r="Z4" s="7"/>
      <c r="AA4" s="7"/>
      <c r="AB4" s="7"/>
      <c r="AC4" s="7"/>
      <c r="AD4" s="7"/>
      <c r="AE4" s="7"/>
      <c r="AF4" s="7"/>
      <c r="AG4" s="7"/>
      <c r="AH4" s="7"/>
      <c r="AI4" s="7"/>
      <c r="AJ4" s="7"/>
      <c r="AK4" s="7"/>
      <c r="AL4" s="7"/>
      <c r="AM4" s="7"/>
      <c r="AN4" s="7"/>
      <c r="AO4" s="7"/>
      <c r="AP4" s="7"/>
    </row>
    <row r="5" spans="1:42" ht="26.45" customHeight="1" x14ac:dyDescent="0.3">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row>
    <row r="6" spans="1:42" ht="44.45" customHeight="1" x14ac:dyDescent="0.25">
      <c r="A6" s="117" t="s">
        <v>0</v>
      </c>
      <c r="B6" s="118" t="s">
        <v>1</v>
      </c>
      <c r="C6" s="118" t="s">
        <v>2</v>
      </c>
      <c r="D6" s="26" t="s">
        <v>97</v>
      </c>
      <c r="E6" s="27"/>
      <c r="F6" s="12" t="s">
        <v>98</v>
      </c>
      <c r="G6" s="12" t="s">
        <v>99</v>
      </c>
      <c r="H6" s="12" t="s">
        <v>100</v>
      </c>
      <c r="I6" s="12" t="s">
        <v>101</v>
      </c>
      <c r="J6" s="117" t="s">
        <v>53</v>
      </c>
      <c r="K6" s="119" t="s">
        <v>55</v>
      </c>
      <c r="L6" s="117" t="s">
        <v>102</v>
      </c>
      <c r="M6" s="117" t="s">
        <v>128</v>
      </c>
      <c r="N6" s="108" t="s">
        <v>103</v>
      </c>
      <c r="O6" s="108" t="s">
        <v>129</v>
      </c>
      <c r="P6" s="108" t="s">
        <v>104</v>
      </c>
      <c r="Q6" s="108" t="s">
        <v>130</v>
      </c>
      <c r="R6" s="117" t="s">
        <v>59</v>
      </c>
      <c r="S6" s="108" t="s">
        <v>58</v>
      </c>
      <c r="T6" s="108" t="s">
        <v>131</v>
      </c>
      <c r="U6" s="129" t="s">
        <v>133</v>
      </c>
      <c r="V6" s="129"/>
      <c r="W6" s="129"/>
      <c r="X6" s="108" t="s">
        <v>110</v>
      </c>
      <c r="Y6" s="28"/>
      <c r="Z6" s="130" t="s">
        <v>142</v>
      </c>
      <c r="AA6" s="123" t="s">
        <v>110</v>
      </c>
      <c r="AB6" s="108" t="s">
        <v>60</v>
      </c>
      <c r="AC6" s="29" t="s">
        <v>40</v>
      </c>
      <c r="AD6" s="108" t="s">
        <v>35</v>
      </c>
      <c r="AE6" s="124"/>
      <c r="AF6" s="108" t="s">
        <v>36</v>
      </c>
      <c r="AG6" s="108" t="s">
        <v>61</v>
      </c>
      <c r="AH6" s="108" t="s">
        <v>143</v>
      </c>
      <c r="AI6" s="108" t="s">
        <v>105</v>
      </c>
      <c r="AJ6" s="108" t="s">
        <v>134</v>
      </c>
      <c r="AK6" s="108" t="s">
        <v>48</v>
      </c>
      <c r="AL6" s="120" t="s">
        <v>49</v>
      </c>
      <c r="AM6" s="117" t="s">
        <v>78</v>
      </c>
      <c r="AN6" s="117" t="s">
        <v>79</v>
      </c>
      <c r="AO6" s="121" t="s">
        <v>65</v>
      </c>
      <c r="AP6" s="121"/>
    </row>
    <row r="7" spans="1:42" ht="51" x14ac:dyDescent="0.25">
      <c r="A7" s="117"/>
      <c r="B7" s="118"/>
      <c r="C7" s="118"/>
      <c r="D7" s="10"/>
      <c r="E7" s="11"/>
      <c r="F7" s="12"/>
      <c r="G7" s="12"/>
      <c r="H7" s="12"/>
      <c r="I7" s="12"/>
      <c r="J7" s="117"/>
      <c r="K7" s="119"/>
      <c r="L7" s="117"/>
      <c r="M7" s="127"/>
      <c r="N7" s="108"/>
      <c r="O7" s="128"/>
      <c r="P7" s="108"/>
      <c r="Q7" s="128"/>
      <c r="R7" s="117"/>
      <c r="S7" s="108"/>
      <c r="T7" s="128"/>
      <c r="U7" s="9" t="s">
        <v>109</v>
      </c>
      <c r="V7" s="9" t="s">
        <v>132</v>
      </c>
      <c r="W7" s="9" t="s">
        <v>138</v>
      </c>
      <c r="X7" s="108"/>
      <c r="Y7" s="13" t="s">
        <v>42</v>
      </c>
      <c r="Z7" s="131"/>
      <c r="AA7" s="123"/>
      <c r="AB7" s="108"/>
      <c r="AC7" s="13" t="s">
        <v>41</v>
      </c>
      <c r="AD7" s="108"/>
      <c r="AE7" s="124"/>
      <c r="AF7" s="108"/>
      <c r="AG7" s="108"/>
      <c r="AH7" s="128"/>
      <c r="AI7" s="108"/>
      <c r="AJ7" s="128"/>
      <c r="AK7" s="108"/>
      <c r="AL7" s="120"/>
      <c r="AM7" s="117"/>
      <c r="AN7" s="117"/>
      <c r="AO7" s="122"/>
      <c r="AP7" s="122"/>
    </row>
    <row r="8" spans="1:42" ht="15.6" x14ac:dyDescent="0.3">
      <c r="A8" s="14">
        <v>1</v>
      </c>
      <c r="B8" s="14">
        <v>2</v>
      </c>
      <c r="C8" s="14">
        <v>3</v>
      </c>
      <c r="D8" s="14"/>
      <c r="E8" s="14"/>
      <c r="F8" s="14"/>
      <c r="G8" s="14"/>
      <c r="H8" s="14"/>
      <c r="I8" s="14"/>
      <c r="J8" s="14"/>
      <c r="K8" s="14"/>
      <c r="L8" s="14">
        <v>4</v>
      </c>
      <c r="M8" s="18">
        <v>4</v>
      </c>
      <c r="N8" s="14">
        <v>5</v>
      </c>
      <c r="O8" s="18">
        <v>5</v>
      </c>
      <c r="P8" s="14">
        <v>6</v>
      </c>
      <c r="Q8" s="18">
        <v>6</v>
      </c>
      <c r="R8" s="14">
        <v>7</v>
      </c>
      <c r="S8" s="14">
        <v>8</v>
      </c>
      <c r="T8" s="18">
        <v>7</v>
      </c>
      <c r="U8" s="14">
        <v>8</v>
      </c>
      <c r="V8" s="14">
        <v>10</v>
      </c>
      <c r="W8" s="18">
        <v>9</v>
      </c>
      <c r="X8" s="14">
        <v>11</v>
      </c>
      <c r="Y8" s="14"/>
      <c r="Z8" s="18">
        <v>10</v>
      </c>
      <c r="AA8" s="14">
        <v>12</v>
      </c>
      <c r="AB8" s="14">
        <v>13</v>
      </c>
      <c r="AC8" s="14"/>
      <c r="AD8" s="14"/>
      <c r="AE8" s="14"/>
      <c r="AF8" s="14"/>
      <c r="AG8" s="14"/>
      <c r="AH8" s="18">
        <v>11</v>
      </c>
      <c r="AI8" s="14">
        <v>14</v>
      </c>
      <c r="AJ8" s="18">
        <v>12</v>
      </c>
      <c r="AK8" s="14">
        <v>13</v>
      </c>
      <c r="AL8" s="14"/>
      <c r="AM8" s="14">
        <v>16</v>
      </c>
      <c r="AN8" s="14">
        <v>17</v>
      </c>
      <c r="AO8" s="125">
        <v>14</v>
      </c>
      <c r="AP8" s="125"/>
    </row>
    <row r="9" spans="1:42" ht="19.899999999999999" customHeight="1" x14ac:dyDescent="0.25">
      <c r="A9" s="80" t="s">
        <v>39</v>
      </c>
      <c r="B9" s="80"/>
      <c r="C9" s="80"/>
      <c r="D9" s="15"/>
      <c r="E9" s="15"/>
      <c r="F9" s="15"/>
      <c r="G9" s="15"/>
      <c r="H9" s="15"/>
      <c r="I9" s="15"/>
      <c r="J9" s="15"/>
      <c r="K9" s="15"/>
      <c r="L9" s="16">
        <f t="shared" ref="L9:T9" si="0">SUM(L10:L30)</f>
        <v>353753260.75999999</v>
      </c>
      <c r="M9" s="62">
        <f t="shared" si="0"/>
        <v>248619206.67517105</v>
      </c>
      <c r="N9" s="59">
        <f t="shared" si="0"/>
        <v>354486044.81999999</v>
      </c>
      <c r="O9" s="62">
        <f t="shared" si="0"/>
        <v>249134210.24367523</v>
      </c>
      <c r="P9" s="59">
        <f t="shared" si="0"/>
        <v>232882299</v>
      </c>
      <c r="Q9" s="62">
        <f t="shared" si="0"/>
        <v>163670611.26639599</v>
      </c>
      <c r="R9" s="59">
        <f t="shared" si="0"/>
        <v>27028622.100000001</v>
      </c>
      <c r="S9" s="59">
        <f t="shared" si="0"/>
        <v>-732784.05999998609</v>
      </c>
      <c r="T9" s="62">
        <f t="shared" si="0"/>
        <v>18995823.726368401</v>
      </c>
      <c r="U9" s="60"/>
      <c r="V9" s="61">
        <f>SUM(V10:V30)</f>
        <v>53633664.220000006</v>
      </c>
      <c r="W9" s="63">
        <f>SUM(W10:W30)</f>
        <v>37693953.748472877</v>
      </c>
      <c r="X9" s="59">
        <f>SUM(X10:X30)</f>
        <v>870115.74999999977</v>
      </c>
      <c r="Y9" s="59"/>
      <c r="Z9" s="63">
        <f>SUM(Z10:Z30)</f>
        <v>611520.82956299989</v>
      </c>
      <c r="AA9" s="59">
        <f>SUM(AA10:AA30)</f>
        <v>870115.75</v>
      </c>
      <c r="AB9" s="59">
        <f>SUM(AB10:AB30)</f>
        <v>870115.75</v>
      </c>
      <c r="AC9" s="59"/>
      <c r="AD9" s="59"/>
      <c r="AE9" s="59"/>
      <c r="AF9" s="59"/>
      <c r="AG9" s="59"/>
      <c r="AH9" s="62">
        <f>SUM(AH10:AH30)</f>
        <v>611520.82956300001</v>
      </c>
      <c r="AI9" s="59">
        <f>SUM(AI10:AI30)</f>
        <v>26163657.350000001</v>
      </c>
      <c r="AJ9" s="62">
        <f>SUM(AJ10:AJ30)</f>
        <v>18387923.040209401</v>
      </c>
      <c r="AK9" s="80"/>
      <c r="AL9" s="80"/>
      <c r="AM9" s="80"/>
      <c r="AN9" s="80"/>
      <c r="AO9" s="80"/>
      <c r="AP9" s="80"/>
    </row>
    <row r="10" spans="1:42" ht="35.450000000000003" customHeight="1" x14ac:dyDescent="0.25">
      <c r="A10" s="73">
        <v>1</v>
      </c>
      <c r="B10" s="81" t="s">
        <v>68</v>
      </c>
      <c r="C10" s="81" t="s">
        <v>69</v>
      </c>
      <c r="D10" s="2"/>
      <c r="E10" s="3"/>
      <c r="F10" s="3"/>
      <c r="G10" s="3"/>
      <c r="H10" s="3"/>
      <c r="I10" s="3"/>
      <c r="J10" s="4"/>
      <c r="K10" s="1"/>
      <c r="L10" s="84">
        <v>20053903.289999999</v>
      </c>
      <c r="M10" s="31">
        <f>L10*$L$32</f>
        <v>14093963.44782516</v>
      </c>
      <c r="N10" s="87">
        <v>20254524</v>
      </c>
      <c r="O10" s="31">
        <f>N10*$L$32</f>
        <v>14234960.485296</v>
      </c>
      <c r="P10" s="87">
        <v>15190893</v>
      </c>
      <c r="Q10" s="31">
        <f>P10*$L$32</f>
        <v>10676220.363971999</v>
      </c>
      <c r="R10" s="90">
        <v>2887713.07</v>
      </c>
      <c r="S10" s="93">
        <f>L10-N10</f>
        <v>-200620.71000000089</v>
      </c>
      <c r="T10" s="31">
        <f>R10*$L$32</f>
        <v>2029496.2964482799</v>
      </c>
      <c r="U10" s="50" t="s">
        <v>107</v>
      </c>
      <c r="V10" s="5">
        <v>59615</v>
      </c>
      <c r="W10" s="34">
        <f>V10*$L$32</f>
        <v>41897.660459999999</v>
      </c>
      <c r="X10" s="34">
        <v>14124.4</v>
      </c>
      <c r="Y10" s="35"/>
      <c r="Z10" s="36">
        <f>X10*$L$32</f>
        <v>9926.6848176000003</v>
      </c>
      <c r="AA10" s="36">
        <v>20604.02</v>
      </c>
      <c r="AB10" s="96">
        <v>20604.02</v>
      </c>
      <c r="AC10" s="34"/>
      <c r="AD10" s="38"/>
      <c r="AE10" s="38"/>
      <c r="AF10" s="38"/>
      <c r="AG10" s="39"/>
      <c r="AH10" s="45">
        <f>AA10*$L$32</f>
        <v>14480.587672080001</v>
      </c>
      <c r="AI10" s="87">
        <v>2872260.05</v>
      </c>
      <c r="AJ10" s="31">
        <f>AI10*$L$32</f>
        <v>2018635.8521801999</v>
      </c>
      <c r="AK10" s="103" t="s">
        <v>106</v>
      </c>
      <c r="AL10" s="73" t="s">
        <v>50</v>
      </c>
      <c r="AM10" s="73" t="s">
        <v>92</v>
      </c>
      <c r="AN10" s="73" t="s">
        <v>94</v>
      </c>
      <c r="AO10" s="102" t="s">
        <v>111</v>
      </c>
      <c r="AP10" s="103"/>
    </row>
    <row r="11" spans="1:42" ht="32.450000000000003" customHeight="1" x14ac:dyDescent="0.25">
      <c r="A11" s="75"/>
      <c r="B11" s="83"/>
      <c r="C11" s="83"/>
      <c r="D11" s="2"/>
      <c r="E11" s="3"/>
      <c r="F11" s="3"/>
      <c r="G11" s="3"/>
      <c r="H11" s="3"/>
      <c r="I11" s="3"/>
      <c r="J11" s="4"/>
      <c r="K11" s="1"/>
      <c r="L11" s="86"/>
      <c r="M11" s="33"/>
      <c r="N11" s="89"/>
      <c r="O11" s="33"/>
      <c r="P11" s="89"/>
      <c r="Q11" s="33"/>
      <c r="R11" s="92"/>
      <c r="S11" s="95"/>
      <c r="T11" s="33"/>
      <c r="U11" s="50" t="s">
        <v>108</v>
      </c>
      <c r="V11" s="5">
        <v>28366.47</v>
      </c>
      <c r="W11" s="34">
        <f t="shared" ref="W11:W28" si="1">V11*$L$32</f>
        <v>19936.068581880001</v>
      </c>
      <c r="X11" s="34">
        <v>6479.62</v>
      </c>
      <c r="Y11" s="35"/>
      <c r="Z11" s="36">
        <f t="shared" ref="Z11:Z30" si="2">X11*$L$32</f>
        <v>4553.9028544799994</v>
      </c>
      <c r="AA11" s="41"/>
      <c r="AB11" s="98"/>
      <c r="AC11" s="34"/>
      <c r="AD11" s="38"/>
      <c r="AE11" s="38"/>
      <c r="AF11" s="38"/>
      <c r="AG11" s="39"/>
      <c r="AH11" s="54"/>
      <c r="AI11" s="89"/>
      <c r="AJ11" s="33"/>
      <c r="AK11" s="107"/>
      <c r="AL11" s="75"/>
      <c r="AM11" s="75"/>
      <c r="AN11" s="75"/>
      <c r="AO11" s="106"/>
      <c r="AP11" s="107"/>
    </row>
    <row r="12" spans="1:42" ht="40.15" customHeight="1" x14ac:dyDescent="0.25">
      <c r="A12" s="112">
        <v>2</v>
      </c>
      <c r="B12" s="114" t="s">
        <v>34</v>
      </c>
      <c r="C12" s="73" t="s">
        <v>38</v>
      </c>
      <c r="D12" s="3"/>
      <c r="E12" s="3"/>
      <c r="F12" s="3"/>
      <c r="G12" s="3"/>
      <c r="H12" s="3"/>
      <c r="I12" s="3"/>
      <c r="J12" s="3"/>
      <c r="K12" s="3"/>
      <c r="L12" s="84">
        <v>8046103.6799999997</v>
      </c>
      <c r="M12" s="31">
        <f t="shared" ref="M12:M30" si="3">L12*$L$32</f>
        <v>5654833.8507187199</v>
      </c>
      <c r="N12" s="87">
        <v>8115000</v>
      </c>
      <c r="O12" s="31">
        <f t="shared" ref="O12:O30" si="4">N12*$L$32</f>
        <v>5703254.46</v>
      </c>
      <c r="P12" s="87">
        <v>6492000</v>
      </c>
      <c r="Q12" s="31">
        <f t="shared" ref="Q12:Q30" si="5">P12*$L$32</f>
        <v>4562603.568</v>
      </c>
      <c r="R12" s="90">
        <v>1243282.94</v>
      </c>
      <c r="S12" s="93">
        <f>L12-N12</f>
        <v>-68896.320000000298</v>
      </c>
      <c r="T12" s="31">
        <f t="shared" ref="T12:T30" si="6">R12*$L$32</f>
        <v>873784.22336375993</v>
      </c>
      <c r="U12" s="50" t="s">
        <v>112</v>
      </c>
      <c r="V12" s="23">
        <v>797748.42</v>
      </c>
      <c r="W12" s="34">
        <f t="shared" si="1"/>
        <v>560660.78056968004</v>
      </c>
      <c r="X12" s="34">
        <v>159549.68</v>
      </c>
      <c r="Y12" s="35">
        <v>286246.02</v>
      </c>
      <c r="Z12" s="36">
        <f t="shared" si="2"/>
        <v>112132.15330271999</v>
      </c>
      <c r="AA12" s="36">
        <v>228996.82</v>
      </c>
      <c r="AB12" s="96">
        <v>228996.82</v>
      </c>
      <c r="AC12" s="34" t="s">
        <v>24</v>
      </c>
      <c r="AD12" s="38" t="s">
        <v>45</v>
      </c>
      <c r="AE12" s="38" t="s">
        <v>46</v>
      </c>
      <c r="AF12" s="38" t="s">
        <v>52</v>
      </c>
      <c r="AG12" s="39">
        <v>3.53</v>
      </c>
      <c r="AH12" s="45">
        <f t="shared" ref="AH12:AH30" si="7">AA12*$L$32</f>
        <v>160939.88108327999</v>
      </c>
      <c r="AI12" s="87">
        <f>R12-AB12</f>
        <v>1014286.1199999999</v>
      </c>
      <c r="AJ12" s="31">
        <f t="shared" ref="AJ12:AJ30" si="8">AI12*$L$32</f>
        <v>712844.34228047985</v>
      </c>
      <c r="AK12" s="103" t="s">
        <v>106</v>
      </c>
      <c r="AL12" s="101" t="s">
        <v>66</v>
      </c>
      <c r="AM12" s="73" t="s">
        <v>93</v>
      </c>
      <c r="AN12" s="73" t="s">
        <v>95</v>
      </c>
      <c r="AO12" s="102" t="s">
        <v>123</v>
      </c>
      <c r="AP12" s="103"/>
    </row>
    <row r="13" spans="1:42" ht="40.9" customHeight="1" x14ac:dyDescent="0.25">
      <c r="A13" s="112"/>
      <c r="B13" s="115"/>
      <c r="C13" s="74"/>
      <c r="D13" s="3"/>
      <c r="E13" s="3"/>
      <c r="F13" s="3"/>
      <c r="G13" s="3"/>
      <c r="H13" s="3"/>
      <c r="I13" s="3"/>
      <c r="J13" s="3"/>
      <c r="K13" s="3"/>
      <c r="L13" s="85"/>
      <c r="M13" s="33"/>
      <c r="N13" s="88"/>
      <c r="O13" s="33"/>
      <c r="P13" s="88"/>
      <c r="Q13" s="33"/>
      <c r="R13" s="91"/>
      <c r="S13" s="94"/>
      <c r="T13" s="33"/>
      <c r="U13" s="50" t="s">
        <v>113</v>
      </c>
      <c r="V13" s="5">
        <v>11341.28</v>
      </c>
      <c r="W13" s="34">
        <f t="shared" si="1"/>
        <v>7970.6969491200007</v>
      </c>
      <c r="X13" s="34">
        <v>2268.2600000000002</v>
      </c>
      <c r="Y13" s="35"/>
      <c r="Z13" s="36">
        <f t="shared" si="2"/>
        <v>1594.1422010400001</v>
      </c>
      <c r="AA13" s="43"/>
      <c r="AB13" s="97"/>
      <c r="AC13" s="34"/>
      <c r="AD13" s="38"/>
      <c r="AE13" s="38"/>
      <c r="AF13" s="38"/>
      <c r="AG13" s="39"/>
      <c r="AH13" s="54"/>
      <c r="AI13" s="88"/>
      <c r="AJ13" s="33"/>
      <c r="AK13" s="105"/>
      <c r="AL13" s="101"/>
      <c r="AM13" s="74"/>
      <c r="AN13" s="74"/>
      <c r="AO13" s="104"/>
      <c r="AP13" s="105"/>
    </row>
    <row r="14" spans="1:42" ht="38.450000000000003" customHeight="1" x14ac:dyDescent="0.25">
      <c r="A14" s="112"/>
      <c r="B14" s="115"/>
      <c r="C14" s="74"/>
      <c r="D14" s="3"/>
      <c r="E14" s="3"/>
      <c r="F14" s="3"/>
      <c r="G14" s="3"/>
      <c r="H14" s="3"/>
      <c r="I14" s="3"/>
      <c r="J14" s="3"/>
      <c r="K14" s="3"/>
      <c r="L14" s="85"/>
      <c r="M14" s="33"/>
      <c r="N14" s="88"/>
      <c r="O14" s="33"/>
      <c r="P14" s="88"/>
      <c r="Q14" s="33"/>
      <c r="R14" s="91"/>
      <c r="S14" s="94"/>
      <c r="T14" s="33"/>
      <c r="U14" s="50" t="s">
        <v>114</v>
      </c>
      <c r="V14" s="5">
        <v>74957.62</v>
      </c>
      <c r="W14" s="34">
        <f t="shared" si="1"/>
        <v>52680.515166479992</v>
      </c>
      <c r="X14" s="34">
        <v>14991.53</v>
      </c>
      <c r="Y14" s="35"/>
      <c r="Z14" s="36">
        <f t="shared" si="2"/>
        <v>10536.10725012</v>
      </c>
      <c r="AA14" s="43"/>
      <c r="AB14" s="97"/>
      <c r="AC14" s="34"/>
      <c r="AD14" s="38"/>
      <c r="AE14" s="38"/>
      <c r="AF14" s="38"/>
      <c r="AG14" s="39"/>
      <c r="AH14" s="54"/>
      <c r="AI14" s="88"/>
      <c r="AJ14" s="33"/>
      <c r="AK14" s="105"/>
      <c r="AL14" s="101"/>
      <c r="AM14" s="74"/>
      <c r="AN14" s="74"/>
      <c r="AO14" s="104"/>
      <c r="AP14" s="105"/>
    </row>
    <row r="15" spans="1:42" ht="39.6" customHeight="1" x14ac:dyDescent="0.25">
      <c r="A15" s="113"/>
      <c r="B15" s="115"/>
      <c r="C15" s="74"/>
      <c r="D15" s="24"/>
      <c r="E15" s="24"/>
      <c r="F15" s="24"/>
      <c r="G15" s="24"/>
      <c r="H15" s="24"/>
      <c r="I15" s="24"/>
      <c r="J15" s="24"/>
      <c r="K15" s="24"/>
      <c r="L15" s="85"/>
      <c r="M15" s="32"/>
      <c r="N15" s="88"/>
      <c r="O15" s="32"/>
      <c r="P15" s="88"/>
      <c r="Q15" s="32"/>
      <c r="R15" s="91"/>
      <c r="S15" s="94"/>
      <c r="T15" s="32"/>
      <c r="U15" s="53" t="s">
        <v>115</v>
      </c>
      <c r="V15" s="19">
        <v>260936.76</v>
      </c>
      <c r="W15" s="34">
        <f t="shared" si="1"/>
        <v>183387.39867503999</v>
      </c>
      <c r="X15" s="30">
        <v>52187.35</v>
      </c>
      <c r="Y15" s="36"/>
      <c r="Z15" s="36">
        <f t="shared" si="2"/>
        <v>36677.478329400001</v>
      </c>
      <c r="AA15" s="41"/>
      <c r="AB15" s="97"/>
      <c r="AC15" s="30"/>
      <c r="AD15" s="45"/>
      <c r="AE15" s="45"/>
      <c r="AF15" s="45"/>
      <c r="AG15" s="40"/>
      <c r="AH15" s="52"/>
      <c r="AI15" s="88"/>
      <c r="AJ15" s="32"/>
      <c r="AK15" s="107"/>
      <c r="AL15" s="73"/>
      <c r="AM15" s="75"/>
      <c r="AN15" s="75"/>
      <c r="AO15" s="106"/>
      <c r="AP15" s="107"/>
    </row>
    <row r="16" spans="1:42" ht="75" customHeight="1" x14ac:dyDescent="0.25">
      <c r="A16" s="73">
        <v>3</v>
      </c>
      <c r="B16" s="81" t="s">
        <v>3</v>
      </c>
      <c r="C16" s="81" t="s">
        <v>4</v>
      </c>
      <c r="D16" s="2"/>
      <c r="E16" s="3"/>
      <c r="F16" s="3" t="s">
        <v>31</v>
      </c>
      <c r="G16" s="3" t="s">
        <v>27</v>
      </c>
      <c r="H16" s="3"/>
      <c r="I16" s="3"/>
      <c r="J16" s="4" t="s">
        <v>72</v>
      </c>
      <c r="K16" s="1" t="s">
        <v>73</v>
      </c>
      <c r="L16" s="109">
        <v>92801697.219999999</v>
      </c>
      <c r="M16" s="33">
        <f t="shared" si="3"/>
        <v>65221404.013004877</v>
      </c>
      <c r="N16" s="99">
        <v>92982670</v>
      </c>
      <c r="O16" s="33">
        <f t="shared" si="4"/>
        <v>65348592.406679995</v>
      </c>
      <c r="P16" s="99">
        <v>67463223</v>
      </c>
      <c r="Q16" s="33">
        <f t="shared" si="5"/>
        <v>47413422.977292001</v>
      </c>
      <c r="R16" s="99">
        <v>6615018.1799999997</v>
      </c>
      <c r="S16" s="99">
        <f>L16-N16</f>
        <v>-180972.78000000119</v>
      </c>
      <c r="T16" s="33">
        <f t="shared" si="6"/>
        <v>4649061.2369767195</v>
      </c>
      <c r="U16" s="6" t="s">
        <v>116</v>
      </c>
      <c r="V16" s="5">
        <v>2341437</v>
      </c>
      <c r="W16" s="34">
        <f t="shared" si="1"/>
        <v>1645571.289348</v>
      </c>
      <c r="X16" s="34">
        <v>424678</v>
      </c>
      <c r="Y16" s="35"/>
      <c r="Z16" s="36">
        <f t="shared" si="2"/>
        <v>298465.39711199998</v>
      </c>
      <c r="AA16" s="35">
        <v>424678</v>
      </c>
      <c r="AB16" s="35">
        <v>424678</v>
      </c>
      <c r="AC16" s="34"/>
      <c r="AD16" s="38"/>
      <c r="AE16" s="38"/>
      <c r="AF16" s="38"/>
      <c r="AG16" s="39"/>
      <c r="AH16" s="51">
        <f t="shared" si="7"/>
        <v>298465.39711199998</v>
      </c>
      <c r="AI16" s="99">
        <f t="shared" ref="AI16" si="9">R16-AB16</f>
        <v>6190340.1799999997</v>
      </c>
      <c r="AJ16" s="33">
        <f t="shared" si="8"/>
        <v>4350595.8398647197</v>
      </c>
      <c r="AK16" s="22" t="s">
        <v>106</v>
      </c>
      <c r="AL16" s="73" t="s">
        <v>50</v>
      </c>
      <c r="AM16" s="73" t="s">
        <v>87</v>
      </c>
      <c r="AN16" s="73" t="s">
        <v>96</v>
      </c>
      <c r="AO16" s="67" t="s">
        <v>124</v>
      </c>
      <c r="AP16" s="68"/>
    </row>
    <row r="17" spans="1:42" ht="177.6" hidden="1" customHeight="1" x14ac:dyDescent="0.25">
      <c r="A17" s="75"/>
      <c r="B17" s="83"/>
      <c r="C17" s="83"/>
      <c r="D17" s="2"/>
      <c r="E17" s="3"/>
      <c r="F17" s="3"/>
      <c r="G17" s="3"/>
      <c r="H17" s="3"/>
      <c r="I17" s="3"/>
      <c r="J17" s="4"/>
      <c r="K17" s="1"/>
      <c r="L17" s="110"/>
      <c r="M17" s="30">
        <f t="shared" si="3"/>
        <v>0</v>
      </c>
      <c r="N17" s="100"/>
      <c r="O17" s="30">
        <f t="shared" si="4"/>
        <v>0</v>
      </c>
      <c r="P17" s="100"/>
      <c r="Q17" s="30">
        <f t="shared" si="5"/>
        <v>0</v>
      </c>
      <c r="R17" s="100"/>
      <c r="S17" s="100"/>
      <c r="T17" s="30">
        <f t="shared" si="6"/>
        <v>0</v>
      </c>
      <c r="U17" s="5" t="s">
        <v>76</v>
      </c>
      <c r="V17" s="5">
        <v>47597197</v>
      </c>
      <c r="W17" s="34">
        <f t="shared" si="1"/>
        <v>33451500.440387998</v>
      </c>
      <c r="X17" s="30">
        <v>0</v>
      </c>
      <c r="Y17" s="35"/>
      <c r="Z17" s="36">
        <f t="shared" si="2"/>
        <v>0</v>
      </c>
      <c r="AA17" s="36">
        <v>0</v>
      </c>
      <c r="AB17" s="36">
        <v>0</v>
      </c>
      <c r="AC17" s="34"/>
      <c r="AD17" s="38"/>
      <c r="AE17" s="38"/>
      <c r="AF17" s="38"/>
      <c r="AG17" s="39"/>
      <c r="AH17" s="40">
        <f t="shared" si="7"/>
        <v>0</v>
      </c>
      <c r="AI17" s="100"/>
      <c r="AJ17" s="30">
        <f t="shared" si="8"/>
        <v>0</v>
      </c>
      <c r="AK17" s="21" t="s">
        <v>77</v>
      </c>
      <c r="AL17" s="75"/>
      <c r="AM17" s="75"/>
      <c r="AN17" s="75"/>
      <c r="AO17" s="71"/>
      <c r="AP17" s="72"/>
    </row>
    <row r="18" spans="1:42" ht="27" customHeight="1" x14ac:dyDescent="0.25">
      <c r="A18" s="73">
        <v>4</v>
      </c>
      <c r="B18" s="81" t="s">
        <v>7</v>
      </c>
      <c r="C18" s="81" t="s">
        <v>8</v>
      </c>
      <c r="D18" s="2" t="s">
        <v>12</v>
      </c>
      <c r="E18" s="3" t="s">
        <v>11</v>
      </c>
      <c r="F18" s="3" t="s">
        <v>15</v>
      </c>
      <c r="G18" s="3" t="s">
        <v>18</v>
      </c>
      <c r="H18" s="3" t="s">
        <v>16</v>
      </c>
      <c r="I18" s="3" t="s">
        <v>22</v>
      </c>
      <c r="J18" s="4" t="s">
        <v>30</v>
      </c>
      <c r="K18" s="1" t="s">
        <v>33</v>
      </c>
      <c r="L18" s="84">
        <v>8877471.1400000006</v>
      </c>
      <c r="M18" s="31">
        <f t="shared" si="3"/>
        <v>6239122.2270765603</v>
      </c>
      <c r="N18" s="87">
        <v>8915496</v>
      </c>
      <c r="O18" s="31">
        <f t="shared" si="4"/>
        <v>6265846.2507839995</v>
      </c>
      <c r="P18" s="87">
        <v>7310707</v>
      </c>
      <c r="Q18" s="31">
        <f t="shared" si="5"/>
        <v>5137994.122428</v>
      </c>
      <c r="R18" s="90">
        <v>1430961.01</v>
      </c>
      <c r="S18" s="93">
        <v>-38024.859999999404</v>
      </c>
      <c r="T18" s="31">
        <f t="shared" si="6"/>
        <v>1005685.12167204</v>
      </c>
      <c r="U18" s="55" t="s">
        <v>62</v>
      </c>
      <c r="V18" s="20">
        <v>85594.84</v>
      </c>
      <c r="W18" s="34">
        <f t="shared" si="1"/>
        <v>60156.395931359999</v>
      </c>
      <c r="X18" s="34">
        <v>17546.939999999999</v>
      </c>
      <c r="Y18" s="96">
        <v>52064.46</v>
      </c>
      <c r="Z18" s="36">
        <f t="shared" si="2"/>
        <v>12332.059619759999</v>
      </c>
      <c r="AA18" s="96">
        <v>42692.85</v>
      </c>
      <c r="AB18" s="96">
        <v>42692.85</v>
      </c>
      <c r="AC18" s="34" t="s">
        <v>24</v>
      </c>
      <c r="AD18" s="38" t="s">
        <v>44</v>
      </c>
      <c r="AE18" s="38" t="s">
        <v>43</v>
      </c>
      <c r="AF18" s="38" t="s">
        <v>51</v>
      </c>
      <c r="AG18" s="39">
        <v>0.57999999999999996</v>
      </c>
      <c r="AH18" s="45">
        <f t="shared" si="7"/>
        <v>30004.705751399997</v>
      </c>
      <c r="AI18" s="87">
        <f>R18-AB18</f>
        <v>1388268.16</v>
      </c>
      <c r="AJ18" s="31">
        <f t="shared" si="8"/>
        <v>975680.41592063988</v>
      </c>
      <c r="AK18" s="68" t="s">
        <v>106</v>
      </c>
      <c r="AL18" s="73" t="s">
        <v>50</v>
      </c>
      <c r="AM18" s="73" t="s">
        <v>90</v>
      </c>
      <c r="AN18" s="73" t="s">
        <v>91</v>
      </c>
      <c r="AO18" s="102" t="s">
        <v>125</v>
      </c>
      <c r="AP18" s="103"/>
    </row>
    <row r="19" spans="1:42" ht="25.15" customHeight="1" x14ac:dyDescent="0.25">
      <c r="A19" s="74"/>
      <c r="B19" s="82"/>
      <c r="C19" s="82"/>
      <c r="D19" s="2"/>
      <c r="E19" s="3"/>
      <c r="F19" s="3"/>
      <c r="G19" s="3"/>
      <c r="H19" s="1"/>
      <c r="I19" s="1"/>
      <c r="J19" s="4"/>
      <c r="K19" s="3"/>
      <c r="L19" s="85"/>
      <c r="M19" s="33"/>
      <c r="N19" s="88"/>
      <c r="O19" s="33"/>
      <c r="P19" s="88"/>
      <c r="Q19" s="33"/>
      <c r="R19" s="91"/>
      <c r="S19" s="94"/>
      <c r="T19" s="33"/>
      <c r="U19" s="56" t="s">
        <v>67</v>
      </c>
      <c r="V19" s="5">
        <v>52215.58</v>
      </c>
      <c r="W19" s="34">
        <f t="shared" si="1"/>
        <v>36697.31848632</v>
      </c>
      <c r="X19" s="34">
        <v>10704.19</v>
      </c>
      <c r="Y19" s="97"/>
      <c r="Z19" s="36">
        <f t="shared" si="2"/>
        <v>7522.9475487600002</v>
      </c>
      <c r="AA19" s="97"/>
      <c r="AB19" s="97"/>
      <c r="AC19" s="34"/>
      <c r="AD19" s="38"/>
      <c r="AE19" s="38"/>
      <c r="AF19" s="38"/>
      <c r="AG19" s="39"/>
      <c r="AH19" s="54"/>
      <c r="AI19" s="88"/>
      <c r="AJ19" s="33"/>
      <c r="AK19" s="70"/>
      <c r="AL19" s="75"/>
      <c r="AM19" s="74"/>
      <c r="AN19" s="74"/>
      <c r="AO19" s="104"/>
      <c r="AP19" s="105"/>
    </row>
    <row r="20" spans="1:42" ht="22.9" customHeight="1" x14ac:dyDescent="0.25">
      <c r="A20" s="74"/>
      <c r="B20" s="82"/>
      <c r="C20" s="82"/>
      <c r="D20" s="2"/>
      <c r="E20" s="3"/>
      <c r="F20" s="3"/>
      <c r="G20" s="3"/>
      <c r="H20" s="1"/>
      <c r="I20" s="1"/>
      <c r="J20" s="4"/>
      <c r="K20" s="3"/>
      <c r="L20" s="85"/>
      <c r="M20" s="33"/>
      <c r="N20" s="88"/>
      <c r="O20" s="33"/>
      <c r="P20" s="88"/>
      <c r="Q20" s="33"/>
      <c r="R20" s="91"/>
      <c r="S20" s="94"/>
      <c r="T20" s="33"/>
      <c r="U20" s="56" t="s">
        <v>63</v>
      </c>
      <c r="V20" s="5">
        <v>17990.28</v>
      </c>
      <c r="W20" s="34">
        <f t="shared" si="1"/>
        <v>12643.640745119999</v>
      </c>
      <c r="X20" s="34">
        <v>3688.01</v>
      </c>
      <c r="Y20" s="97"/>
      <c r="Z20" s="36">
        <f t="shared" si="2"/>
        <v>2591.9481800399999</v>
      </c>
      <c r="AA20" s="97"/>
      <c r="AB20" s="97"/>
      <c r="AC20" s="34"/>
      <c r="AD20" s="38"/>
      <c r="AE20" s="38"/>
      <c r="AF20" s="38"/>
      <c r="AG20" s="39"/>
      <c r="AH20" s="54"/>
      <c r="AI20" s="88"/>
      <c r="AJ20" s="33"/>
      <c r="AK20" s="70"/>
      <c r="AL20" s="73" t="s">
        <v>50</v>
      </c>
      <c r="AM20" s="74"/>
      <c r="AN20" s="74"/>
      <c r="AO20" s="104"/>
      <c r="AP20" s="105"/>
    </row>
    <row r="21" spans="1:42" ht="25.9" customHeight="1" x14ac:dyDescent="0.25">
      <c r="A21" s="75"/>
      <c r="B21" s="83"/>
      <c r="C21" s="83"/>
      <c r="D21" s="2"/>
      <c r="E21" s="3"/>
      <c r="F21" s="3"/>
      <c r="G21" s="3"/>
      <c r="H21" s="1"/>
      <c r="I21" s="1"/>
      <c r="J21" s="4"/>
      <c r="K21" s="3"/>
      <c r="L21" s="86"/>
      <c r="M21" s="33"/>
      <c r="N21" s="89"/>
      <c r="O21" s="33"/>
      <c r="P21" s="89"/>
      <c r="Q21" s="33"/>
      <c r="R21" s="92"/>
      <c r="S21" s="95"/>
      <c r="T21" s="33"/>
      <c r="U21" s="56" t="s">
        <v>64</v>
      </c>
      <c r="V21" s="5">
        <v>52457.13</v>
      </c>
      <c r="W21" s="34">
        <f t="shared" si="1"/>
        <v>36867.080792519999</v>
      </c>
      <c r="X21" s="34">
        <v>10753.71</v>
      </c>
      <c r="Y21" s="98"/>
      <c r="Z21" s="36">
        <f t="shared" si="2"/>
        <v>7557.750402839999</v>
      </c>
      <c r="AA21" s="98"/>
      <c r="AB21" s="98"/>
      <c r="AC21" s="34"/>
      <c r="AD21" s="38"/>
      <c r="AE21" s="38"/>
      <c r="AF21" s="38"/>
      <c r="AG21" s="39"/>
      <c r="AH21" s="54"/>
      <c r="AI21" s="89"/>
      <c r="AJ21" s="33"/>
      <c r="AK21" s="72"/>
      <c r="AL21" s="75"/>
      <c r="AM21" s="75"/>
      <c r="AN21" s="75"/>
      <c r="AO21" s="106"/>
      <c r="AP21" s="107"/>
    </row>
    <row r="22" spans="1:42" ht="37.9" customHeight="1" x14ac:dyDescent="0.25">
      <c r="A22" s="73">
        <v>5</v>
      </c>
      <c r="B22" s="81" t="s">
        <v>19</v>
      </c>
      <c r="C22" s="81" t="s">
        <v>20</v>
      </c>
      <c r="D22" s="2"/>
      <c r="E22" s="3"/>
      <c r="F22" s="3" t="s">
        <v>14</v>
      </c>
      <c r="G22" s="3" t="s">
        <v>21</v>
      </c>
      <c r="H22" s="3" t="s">
        <v>26</v>
      </c>
      <c r="I22" s="3" t="s">
        <v>25</v>
      </c>
      <c r="J22" s="4" t="s">
        <v>57</v>
      </c>
      <c r="K22" s="1" t="s">
        <v>28</v>
      </c>
      <c r="L22" s="84">
        <v>25250983.600000001</v>
      </c>
      <c r="M22" s="31">
        <f t="shared" si="3"/>
        <v>17746492.278014399</v>
      </c>
      <c r="N22" s="87">
        <v>25297487</v>
      </c>
      <c r="O22" s="31">
        <f t="shared" si="4"/>
        <v>17779175.053548001</v>
      </c>
      <c r="P22" s="87">
        <v>21502863</v>
      </c>
      <c r="Q22" s="31">
        <f t="shared" si="5"/>
        <v>15112298.127852</v>
      </c>
      <c r="R22" s="90">
        <v>2110758.41</v>
      </c>
      <c r="S22" s="93">
        <f>L22-N22</f>
        <v>-46503.39999999851</v>
      </c>
      <c r="T22" s="31">
        <f t="shared" si="6"/>
        <v>1483449.45358164</v>
      </c>
      <c r="U22" s="50" t="s">
        <v>117</v>
      </c>
      <c r="V22" s="5">
        <v>111000</v>
      </c>
      <c r="W22" s="34">
        <f t="shared" si="1"/>
        <v>78011.243999999992</v>
      </c>
      <c r="X22" s="46">
        <v>27750</v>
      </c>
      <c r="Y22" s="35"/>
      <c r="Z22" s="36">
        <f t="shared" si="2"/>
        <v>19502.810999999998</v>
      </c>
      <c r="AA22" s="96">
        <v>153144.06</v>
      </c>
      <c r="AB22" s="96">
        <v>153144.06</v>
      </c>
      <c r="AC22" s="34"/>
      <c r="AD22" s="38"/>
      <c r="AE22" s="38"/>
      <c r="AF22" s="38"/>
      <c r="AG22" s="39"/>
      <c r="AH22" s="45">
        <f t="shared" si="7"/>
        <v>107630.25794424</v>
      </c>
      <c r="AI22" s="87">
        <f t="shared" ref="AI22" si="10">R22-AB22</f>
        <v>1957614.35</v>
      </c>
      <c r="AJ22" s="31">
        <f t="shared" si="8"/>
        <v>1375819.1956374</v>
      </c>
      <c r="AK22" s="68" t="s">
        <v>106</v>
      </c>
      <c r="AL22" s="73" t="s">
        <v>50</v>
      </c>
      <c r="AM22" s="73" t="s">
        <v>83</v>
      </c>
      <c r="AN22" s="73" t="s">
        <v>86</v>
      </c>
      <c r="AO22" s="102" t="s">
        <v>126</v>
      </c>
      <c r="AP22" s="103"/>
    </row>
    <row r="23" spans="1:42" ht="35.450000000000003" customHeight="1" x14ac:dyDescent="0.25">
      <c r="A23" s="74"/>
      <c r="B23" s="82"/>
      <c r="C23" s="82"/>
      <c r="D23" s="2"/>
      <c r="E23" s="3"/>
      <c r="F23" s="3"/>
      <c r="G23" s="3"/>
      <c r="H23" s="3"/>
      <c r="I23" s="3"/>
      <c r="J23" s="4"/>
      <c r="K23" s="1"/>
      <c r="L23" s="85"/>
      <c r="M23" s="33"/>
      <c r="N23" s="88"/>
      <c r="O23" s="33"/>
      <c r="P23" s="88"/>
      <c r="Q23" s="33"/>
      <c r="R23" s="91"/>
      <c r="S23" s="94"/>
      <c r="T23" s="33"/>
      <c r="U23" s="50" t="s">
        <v>118</v>
      </c>
      <c r="V23" s="5">
        <v>254604</v>
      </c>
      <c r="W23" s="34">
        <f t="shared" si="1"/>
        <v>178936.70961600001</v>
      </c>
      <c r="X23" s="46">
        <v>52629.34</v>
      </c>
      <c r="Y23" s="35"/>
      <c r="Z23" s="36">
        <f t="shared" si="2"/>
        <v>36988.110669359994</v>
      </c>
      <c r="AA23" s="97"/>
      <c r="AB23" s="97"/>
      <c r="AC23" s="34"/>
      <c r="AD23" s="38"/>
      <c r="AE23" s="38"/>
      <c r="AF23" s="38"/>
      <c r="AG23" s="39"/>
      <c r="AH23" s="54"/>
      <c r="AI23" s="88"/>
      <c r="AJ23" s="33"/>
      <c r="AK23" s="70"/>
      <c r="AL23" s="74"/>
      <c r="AM23" s="74"/>
      <c r="AN23" s="74"/>
      <c r="AO23" s="104"/>
      <c r="AP23" s="105"/>
    </row>
    <row r="24" spans="1:42" ht="41.45" customHeight="1" x14ac:dyDescent="0.25">
      <c r="A24" s="75"/>
      <c r="B24" s="83"/>
      <c r="C24" s="83"/>
      <c r="D24" s="2"/>
      <c r="E24" s="3"/>
      <c r="F24" s="3"/>
      <c r="G24" s="3"/>
      <c r="H24" s="3"/>
      <c r="I24" s="3"/>
      <c r="J24" s="4"/>
      <c r="K24" s="1"/>
      <c r="L24" s="86"/>
      <c r="M24" s="32"/>
      <c r="N24" s="89"/>
      <c r="O24" s="32"/>
      <c r="P24" s="89"/>
      <c r="Q24" s="32"/>
      <c r="R24" s="92"/>
      <c r="S24" s="95"/>
      <c r="T24" s="32"/>
      <c r="U24" s="50" t="s">
        <v>119</v>
      </c>
      <c r="V24" s="5">
        <v>291217.93</v>
      </c>
      <c r="W24" s="34">
        <f t="shared" si="1"/>
        <v>204669.12607571998</v>
      </c>
      <c r="X24" s="46">
        <v>72764.72</v>
      </c>
      <c r="Y24" s="35"/>
      <c r="Z24" s="36">
        <f t="shared" si="2"/>
        <v>51139.336274879999</v>
      </c>
      <c r="AA24" s="98"/>
      <c r="AB24" s="98"/>
      <c r="AC24" s="34"/>
      <c r="AD24" s="38"/>
      <c r="AE24" s="38"/>
      <c r="AF24" s="38"/>
      <c r="AG24" s="39"/>
      <c r="AH24" s="52"/>
      <c r="AI24" s="89"/>
      <c r="AJ24" s="32"/>
      <c r="AK24" s="72"/>
      <c r="AL24" s="75"/>
      <c r="AM24" s="75"/>
      <c r="AN24" s="75"/>
      <c r="AO24" s="106"/>
      <c r="AP24" s="107"/>
    </row>
    <row r="25" spans="1:42" ht="58.15" customHeight="1" x14ac:dyDescent="0.25">
      <c r="A25" s="1">
        <v>6</v>
      </c>
      <c r="B25" s="17" t="s">
        <v>5</v>
      </c>
      <c r="C25" s="17" t="s">
        <v>6</v>
      </c>
      <c r="D25" s="2" t="s">
        <v>12</v>
      </c>
      <c r="E25" s="3" t="s">
        <v>11</v>
      </c>
      <c r="F25" s="3" t="s">
        <v>14</v>
      </c>
      <c r="G25" s="3" t="s">
        <v>32</v>
      </c>
      <c r="H25" s="3" t="s">
        <v>16</v>
      </c>
      <c r="I25" s="3" t="s">
        <v>29</v>
      </c>
      <c r="J25" s="4" t="s">
        <v>56</v>
      </c>
      <c r="K25" s="1" t="s">
        <v>37</v>
      </c>
      <c r="L25" s="5">
        <v>104380742.89</v>
      </c>
      <c r="M25" s="33">
        <f t="shared" si="3"/>
        <v>73359203.626063555</v>
      </c>
      <c r="N25" s="34">
        <v>104385271.08</v>
      </c>
      <c r="O25" s="33">
        <f t="shared" si="4"/>
        <v>73362386.056108311</v>
      </c>
      <c r="P25" s="34">
        <v>44616000</v>
      </c>
      <c r="Q25" s="33">
        <f t="shared" si="5"/>
        <v>31356303.263999999</v>
      </c>
      <c r="R25" s="34">
        <v>4461600</v>
      </c>
      <c r="S25" s="34">
        <f>L25-N25</f>
        <v>-4528.1899999976158</v>
      </c>
      <c r="T25" s="33">
        <f t="shared" si="6"/>
        <v>3135630.3264000001</v>
      </c>
      <c r="U25" s="5" t="s">
        <v>47</v>
      </c>
      <c r="V25" s="5">
        <v>0</v>
      </c>
      <c r="W25" s="34">
        <f t="shared" si="1"/>
        <v>0</v>
      </c>
      <c r="X25" s="34">
        <v>0</v>
      </c>
      <c r="Y25" s="35"/>
      <c r="Z25" s="36">
        <f t="shared" si="2"/>
        <v>0</v>
      </c>
      <c r="AA25" s="35">
        <v>0</v>
      </c>
      <c r="AB25" s="35">
        <v>0</v>
      </c>
      <c r="AC25" s="34"/>
      <c r="AD25" s="38"/>
      <c r="AE25" s="38"/>
      <c r="AF25" s="38"/>
      <c r="AG25" s="39"/>
      <c r="AH25" s="51">
        <f t="shared" si="7"/>
        <v>0</v>
      </c>
      <c r="AI25" s="47">
        <f t="shared" ref="AI25" si="11">R25-AB25</f>
        <v>4461600</v>
      </c>
      <c r="AJ25" s="33">
        <f t="shared" si="8"/>
        <v>3135630.3264000001</v>
      </c>
      <c r="AK25" s="8" t="s">
        <v>47</v>
      </c>
      <c r="AL25" s="8" t="s">
        <v>47</v>
      </c>
      <c r="AM25" s="8" t="s">
        <v>47</v>
      </c>
      <c r="AN25" s="8" t="s">
        <v>84</v>
      </c>
      <c r="AO25" s="76" t="s">
        <v>120</v>
      </c>
      <c r="AP25" s="77"/>
    </row>
    <row r="26" spans="1:42" ht="30" customHeight="1" x14ac:dyDescent="0.25">
      <c r="A26" s="73">
        <v>7</v>
      </c>
      <c r="B26" s="81" t="s">
        <v>74</v>
      </c>
      <c r="C26" s="81" t="s">
        <v>75</v>
      </c>
      <c r="D26" s="2"/>
      <c r="E26" s="3"/>
      <c r="F26" s="3"/>
      <c r="G26" s="3"/>
      <c r="H26" s="3"/>
      <c r="I26" s="3"/>
      <c r="J26" s="4"/>
      <c r="K26" s="1"/>
      <c r="L26" s="84">
        <v>11502063.119999999</v>
      </c>
      <c r="M26" s="31">
        <f t="shared" si="3"/>
        <v>8083695.9689884791</v>
      </c>
      <c r="N26" s="87">
        <v>11421015</v>
      </c>
      <c r="O26" s="31">
        <f t="shared" si="4"/>
        <v>8026735.0260600001</v>
      </c>
      <c r="P26" s="87">
        <v>8499519</v>
      </c>
      <c r="Q26" s="31">
        <f t="shared" si="5"/>
        <v>5973495.9512759997</v>
      </c>
      <c r="R26" s="90">
        <v>1699903.8</v>
      </c>
      <c r="S26" s="93">
        <f>L26-N26</f>
        <v>81048.11999999918</v>
      </c>
      <c r="T26" s="31">
        <f t="shared" si="6"/>
        <v>1194699.1902552</v>
      </c>
      <c r="U26" s="50" t="s">
        <v>135</v>
      </c>
      <c r="V26" s="5">
        <v>326515.59000000003</v>
      </c>
      <c r="W26" s="34">
        <f t="shared" si="1"/>
        <v>229476.46271436001</v>
      </c>
      <c r="X26" s="99">
        <v>0</v>
      </c>
      <c r="Y26" s="57"/>
      <c r="Z26" s="37">
        <f t="shared" si="2"/>
        <v>0</v>
      </c>
      <c r="AA26" s="132">
        <v>0</v>
      </c>
      <c r="AB26" s="96">
        <v>0</v>
      </c>
      <c r="AC26" s="34"/>
      <c r="AD26" s="38"/>
      <c r="AE26" s="38"/>
      <c r="AF26" s="38"/>
      <c r="AG26" s="39"/>
      <c r="AH26" s="45">
        <f t="shared" si="7"/>
        <v>0</v>
      </c>
      <c r="AI26" s="87">
        <f t="shared" ref="AI26" si="12">R26-AB26</f>
        <v>1699903.8</v>
      </c>
      <c r="AJ26" s="31">
        <f t="shared" si="8"/>
        <v>1194699.1902552</v>
      </c>
      <c r="AK26" s="103" t="s">
        <v>106</v>
      </c>
      <c r="AL26" s="8" t="s">
        <v>47</v>
      </c>
      <c r="AM26" s="73" t="s">
        <v>88</v>
      </c>
      <c r="AN26" s="73" t="s">
        <v>89</v>
      </c>
      <c r="AO26" s="67" t="s">
        <v>122</v>
      </c>
      <c r="AP26" s="68"/>
    </row>
    <row r="27" spans="1:42" ht="43.15" customHeight="1" x14ac:dyDescent="0.25">
      <c r="A27" s="74"/>
      <c r="B27" s="82"/>
      <c r="C27" s="82"/>
      <c r="D27" s="2"/>
      <c r="E27" s="3"/>
      <c r="F27" s="3"/>
      <c r="G27" s="3"/>
      <c r="H27" s="3"/>
      <c r="I27" s="3"/>
      <c r="J27" s="4"/>
      <c r="K27" s="1"/>
      <c r="L27" s="85"/>
      <c r="M27" s="33"/>
      <c r="N27" s="88"/>
      <c r="O27" s="33"/>
      <c r="P27" s="88"/>
      <c r="Q27" s="33"/>
      <c r="R27" s="91"/>
      <c r="S27" s="94"/>
      <c r="T27" s="33"/>
      <c r="U27" s="50" t="s">
        <v>136</v>
      </c>
      <c r="V27" s="5">
        <v>1222369.32</v>
      </c>
      <c r="W27" s="34">
        <f t="shared" si="1"/>
        <v>859086.04757328006</v>
      </c>
      <c r="X27" s="135"/>
      <c r="Y27" s="58"/>
      <c r="Z27" s="44"/>
      <c r="AA27" s="133"/>
      <c r="AB27" s="97"/>
      <c r="AC27" s="34"/>
      <c r="AD27" s="38"/>
      <c r="AE27" s="38"/>
      <c r="AF27" s="38"/>
      <c r="AG27" s="39"/>
      <c r="AH27" s="54"/>
      <c r="AI27" s="88"/>
      <c r="AJ27" s="33"/>
      <c r="AK27" s="105"/>
      <c r="AL27" s="8" t="s">
        <v>47</v>
      </c>
      <c r="AM27" s="74"/>
      <c r="AN27" s="74"/>
      <c r="AO27" s="69"/>
      <c r="AP27" s="70"/>
    </row>
    <row r="28" spans="1:42" ht="34.9" customHeight="1" x14ac:dyDescent="0.25">
      <c r="A28" s="75"/>
      <c r="B28" s="83"/>
      <c r="C28" s="83"/>
      <c r="D28" s="2"/>
      <c r="E28" s="3"/>
      <c r="F28" s="3"/>
      <c r="G28" s="3"/>
      <c r="H28" s="3"/>
      <c r="I28" s="3"/>
      <c r="J28" s="4"/>
      <c r="K28" s="1"/>
      <c r="L28" s="86"/>
      <c r="M28" s="32"/>
      <c r="N28" s="89"/>
      <c r="O28" s="32"/>
      <c r="P28" s="89"/>
      <c r="Q28" s="32"/>
      <c r="R28" s="92"/>
      <c r="S28" s="95"/>
      <c r="T28" s="32"/>
      <c r="U28" s="50" t="s">
        <v>137</v>
      </c>
      <c r="V28" s="5">
        <v>48100</v>
      </c>
      <c r="W28" s="34">
        <f t="shared" si="1"/>
        <v>33804.8724</v>
      </c>
      <c r="X28" s="100"/>
      <c r="Y28" s="58"/>
      <c r="Z28" s="42"/>
      <c r="AA28" s="134"/>
      <c r="AB28" s="98"/>
      <c r="AC28" s="34"/>
      <c r="AD28" s="38"/>
      <c r="AE28" s="38"/>
      <c r="AF28" s="38"/>
      <c r="AG28" s="39"/>
      <c r="AH28" s="52"/>
      <c r="AI28" s="89"/>
      <c r="AJ28" s="32"/>
      <c r="AK28" s="107"/>
      <c r="AL28" s="8" t="s">
        <v>47</v>
      </c>
      <c r="AM28" s="75"/>
      <c r="AN28" s="75"/>
      <c r="AO28" s="71"/>
      <c r="AP28" s="72"/>
    </row>
    <row r="29" spans="1:42" ht="40.15" customHeight="1" x14ac:dyDescent="0.25">
      <c r="A29" s="1">
        <v>8</v>
      </c>
      <c r="B29" s="17" t="s">
        <v>70</v>
      </c>
      <c r="C29" s="17" t="s">
        <v>71</v>
      </c>
      <c r="D29" s="2"/>
      <c r="E29" s="3"/>
      <c r="F29" s="3"/>
      <c r="G29" s="3"/>
      <c r="H29" s="3"/>
      <c r="I29" s="3"/>
      <c r="J29" s="4"/>
      <c r="K29" s="1"/>
      <c r="L29" s="5">
        <v>79319653.930000007</v>
      </c>
      <c r="M29" s="33">
        <f t="shared" si="3"/>
        <v>55746170.060619727</v>
      </c>
      <c r="N29" s="34">
        <v>79580481.739999995</v>
      </c>
      <c r="O29" s="33">
        <f t="shared" si="4"/>
        <v>55929480.888798952</v>
      </c>
      <c r="P29" s="34">
        <v>58838450</v>
      </c>
      <c r="Q29" s="33">
        <f t="shared" si="5"/>
        <v>41351898.013800003</v>
      </c>
      <c r="R29" s="34">
        <v>5883845</v>
      </c>
      <c r="S29" s="34">
        <f>L29-N29</f>
        <v>-260827.80999998748</v>
      </c>
      <c r="T29" s="33">
        <f t="shared" si="6"/>
        <v>4135189.8013800001</v>
      </c>
      <c r="U29" s="5" t="s">
        <v>47</v>
      </c>
      <c r="V29" s="5">
        <v>0</v>
      </c>
      <c r="W29" s="34" t="s">
        <v>47</v>
      </c>
      <c r="X29" s="34">
        <v>0</v>
      </c>
      <c r="Y29" s="35"/>
      <c r="Z29" s="44">
        <f t="shared" si="2"/>
        <v>0</v>
      </c>
      <c r="AA29" s="35">
        <v>0</v>
      </c>
      <c r="AB29" s="35">
        <v>0</v>
      </c>
      <c r="AC29" s="34"/>
      <c r="AD29" s="38"/>
      <c r="AE29" s="38"/>
      <c r="AF29" s="38"/>
      <c r="AG29" s="39"/>
      <c r="AH29" s="51">
        <f t="shared" si="7"/>
        <v>0</v>
      </c>
      <c r="AI29" s="47">
        <f>R29-AB29</f>
        <v>5883845</v>
      </c>
      <c r="AJ29" s="33">
        <f t="shared" si="8"/>
        <v>4135189.8013800001</v>
      </c>
      <c r="AK29" s="8" t="s">
        <v>47</v>
      </c>
      <c r="AL29" s="8" t="s">
        <v>47</v>
      </c>
      <c r="AM29" s="8" t="s">
        <v>80</v>
      </c>
      <c r="AN29" s="8" t="s">
        <v>85</v>
      </c>
      <c r="AO29" s="78" t="s">
        <v>121</v>
      </c>
      <c r="AP29" s="79"/>
    </row>
    <row r="30" spans="1:42" ht="57" customHeight="1" x14ac:dyDescent="0.25">
      <c r="A30" s="1">
        <v>9</v>
      </c>
      <c r="B30" s="17" t="s">
        <v>9</v>
      </c>
      <c r="C30" s="17" t="s">
        <v>10</v>
      </c>
      <c r="D30" s="2" t="s">
        <v>12</v>
      </c>
      <c r="E30" s="3" t="s">
        <v>11</v>
      </c>
      <c r="F30" s="3" t="s">
        <v>13</v>
      </c>
      <c r="G30" s="3" t="s">
        <v>17</v>
      </c>
      <c r="H30" s="3" t="s">
        <v>16</v>
      </c>
      <c r="I30" s="3" t="s">
        <v>23</v>
      </c>
      <c r="J30" s="4" t="s">
        <v>54</v>
      </c>
      <c r="K30" s="1" t="s">
        <v>28</v>
      </c>
      <c r="L30" s="5">
        <v>3520641.89</v>
      </c>
      <c r="M30" s="34">
        <f t="shared" si="3"/>
        <v>2474321.20285956</v>
      </c>
      <c r="N30" s="34">
        <v>3534100</v>
      </c>
      <c r="O30" s="34">
        <f t="shared" si="4"/>
        <v>2483779.6164000002</v>
      </c>
      <c r="P30" s="34">
        <v>2968644</v>
      </c>
      <c r="Q30" s="34">
        <f t="shared" si="5"/>
        <v>2086374.877776</v>
      </c>
      <c r="R30" s="34">
        <v>695539.69</v>
      </c>
      <c r="S30" s="34">
        <f>L30-N30</f>
        <v>-13458.10999999987</v>
      </c>
      <c r="T30" s="34">
        <f t="shared" si="6"/>
        <v>488828.07629075996</v>
      </c>
      <c r="U30" s="5" t="s">
        <v>47</v>
      </c>
      <c r="V30" s="5">
        <v>0</v>
      </c>
      <c r="W30" s="34" t="s">
        <v>47</v>
      </c>
      <c r="X30" s="34">
        <v>0</v>
      </c>
      <c r="Y30" s="35"/>
      <c r="Z30" s="35">
        <f t="shared" si="2"/>
        <v>0</v>
      </c>
      <c r="AA30" s="35">
        <v>0</v>
      </c>
      <c r="AB30" s="35">
        <v>0</v>
      </c>
      <c r="AC30" s="34"/>
      <c r="AD30" s="38"/>
      <c r="AE30" s="38"/>
      <c r="AF30" s="38"/>
      <c r="AG30" s="39"/>
      <c r="AH30" s="39">
        <f t="shared" si="7"/>
        <v>0</v>
      </c>
      <c r="AI30" s="47">
        <f t="shared" ref="AI30" si="13">R30-AB30</f>
        <v>695539.69</v>
      </c>
      <c r="AJ30" s="34">
        <f t="shared" si="8"/>
        <v>488828.07629075996</v>
      </c>
      <c r="AK30" s="22" t="s">
        <v>47</v>
      </c>
      <c r="AL30" s="22" t="s">
        <v>47</v>
      </c>
      <c r="AM30" s="22" t="s">
        <v>81</v>
      </c>
      <c r="AN30" s="22" t="s">
        <v>82</v>
      </c>
      <c r="AO30" s="78" t="s">
        <v>121</v>
      </c>
      <c r="AP30" s="79"/>
    </row>
    <row r="32" spans="1:42" x14ac:dyDescent="0.25">
      <c r="L32" s="25">
        <v>0.70280399999999998</v>
      </c>
    </row>
    <row r="33" spans="1:37" ht="30.75" x14ac:dyDescent="0.45">
      <c r="A33" s="48" t="s">
        <v>139</v>
      </c>
      <c r="T33" s="64" t="s">
        <v>147</v>
      </c>
    </row>
    <row r="34" spans="1:37" ht="30.75" x14ac:dyDescent="0.45">
      <c r="A34" t="s">
        <v>140</v>
      </c>
      <c r="T34" s="64" t="s">
        <v>146</v>
      </c>
      <c r="AJ34" s="126" t="s">
        <v>145</v>
      </c>
      <c r="AK34" s="126"/>
    </row>
    <row r="35" spans="1:37" ht="16.5" x14ac:dyDescent="0.25">
      <c r="A35" s="49" t="s">
        <v>141</v>
      </c>
    </row>
  </sheetData>
  <mergeCells count="134">
    <mergeCell ref="AJ34:AK34"/>
    <mergeCell ref="AK22:AK24"/>
    <mergeCell ref="AO22:AP24"/>
    <mergeCell ref="AK26:AK28"/>
    <mergeCell ref="M6:M7"/>
    <mergeCell ref="O6:O7"/>
    <mergeCell ref="Q6:Q7"/>
    <mergeCell ref="T6:T7"/>
    <mergeCell ref="U6:W6"/>
    <mergeCell ref="Z6:Z7"/>
    <mergeCell ref="AH6:AH7"/>
    <mergeCell ref="AJ6:AJ7"/>
    <mergeCell ref="P6:P7"/>
    <mergeCell ref="R6:R7"/>
    <mergeCell ref="S6:S7"/>
    <mergeCell ref="X6:X7"/>
    <mergeCell ref="AN16:AN17"/>
    <mergeCell ref="AI26:AI28"/>
    <mergeCell ref="AM26:AM28"/>
    <mergeCell ref="AN26:AN28"/>
    <mergeCell ref="AA26:AA28"/>
    <mergeCell ref="AB26:AB28"/>
    <mergeCell ref="X26:X28"/>
    <mergeCell ref="AN18:AN21"/>
    <mergeCell ref="A10:A11"/>
    <mergeCell ref="A18:A21"/>
    <mergeCell ref="A5:AP5"/>
    <mergeCell ref="A6:A7"/>
    <mergeCell ref="B6:B7"/>
    <mergeCell ref="C6:C7"/>
    <mergeCell ref="J6:J7"/>
    <mergeCell ref="K6:K7"/>
    <mergeCell ref="L6:L7"/>
    <mergeCell ref="AI6:AI7"/>
    <mergeCell ref="AK6:AK7"/>
    <mergeCell ref="AL6:AL7"/>
    <mergeCell ref="AM6:AM7"/>
    <mergeCell ref="AN6:AN7"/>
    <mergeCell ref="AO6:AP7"/>
    <mergeCell ref="AA6:AA7"/>
    <mergeCell ref="AB6:AB7"/>
    <mergeCell ref="AD6:AD7"/>
    <mergeCell ref="AE6:AE7"/>
    <mergeCell ref="AO18:AP21"/>
    <mergeCell ref="AO8:AP8"/>
    <mergeCell ref="B10:B11"/>
    <mergeCell ref="C10:C11"/>
    <mergeCell ref="AO10:AP11"/>
    <mergeCell ref="AB10:AB11"/>
    <mergeCell ref="AI10:AI11"/>
    <mergeCell ref="AL10:AL11"/>
    <mergeCell ref="R10:R11"/>
    <mergeCell ref="S10:S11"/>
    <mergeCell ref="AK10:AK11"/>
    <mergeCell ref="A22:A24"/>
    <mergeCell ref="B22:B24"/>
    <mergeCell ref="N22:N24"/>
    <mergeCell ref="P22:P24"/>
    <mergeCell ref="R22:R24"/>
    <mergeCell ref="S22:S24"/>
    <mergeCell ref="S12:S15"/>
    <mergeCell ref="AB12:AB15"/>
    <mergeCell ref="A12:A15"/>
    <mergeCell ref="B12:B15"/>
    <mergeCell ref="C12:C15"/>
    <mergeCell ref="L12:L15"/>
    <mergeCell ref="N12:N15"/>
    <mergeCell ref="P12:P15"/>
    <mergeCell ref="R12:R15"/>
    <mergeCell ref="A16:A17"/>
    <mergeCell ref="P18:P21"/>
    <mergeCell ref="B16:B17"/>
    <mergeCell ref="B4:R4"/>
    <mergeCell ref="L18:L21"/>
    <mergeCell ref="C18:C21"/>
    <mergeCell ref="B18:B21"/>
    <mergeCell ref="AK12:AK15"/>
    <mergeCell ref="AK18:AK21"/>
    <mergeCell ref="P10:P11"/>
    <mergeCell ref="AM10:AM11"/>
    <mergeCell ref="L10:L11"/>
    <mergeCell ref="AN10:AN11"/>
    <mergeCell ref="AF6:AF7"/>
    <mergeCell ref="AG6:AG7"/>
    <mergeCell ref="N6:N7"/>
    <mergeCell ref="C16:C17"/>
    <mergeCell ref="L16:L17"/>
    <mergeCell ref="N16:N17"/>
    <mergeCell ref="N10:N11"/>
    <mergeCell ref="N18:N21"/>
    <mergeCell ref="S18:S21"/>
    <mergeCell ref="R18:R21"/>
    <mergeCell ref="Y18:Y21"/>
    <mergeCell ref="AA18:AA21"/>
    <mergeCell ref="AB18:AB21"/>
    <mergeCell ref="AI18:AI21"/>
    <mergeCell ref="AL18:AL19"/>
    <mergeCell ref="AM18:AM21"/>
    <mergeCell ref="AO16:AP17"/>
    <mergeCell ref="P16:P17"/>
    <mergeCell ref="R16:R17"/>
    <mergeCell ref="S16:S17"/>
    <mergeCell ref="AI16:AI17"/>
    <mergeCell ref="AL16:AL17"/>
    <mergeCell ref="AM16:AM17"/>
    <mergeCell ref="AN12:AN15"/>
    <mergeCell ref="AL12:AL15"/>
    <mergeCell ref="AM12:AM15"/>
    <mergeCell ref="AI12:AI15"/>
    <mergeCell ref="AO12:AP15"/>
    <mergeCell ref="AK1:AP3"/>
    <mergeCell ref="AO26:AP28"/>
    <mergeCell ref="AL22:AL24"/>
    <mergeCell ref="AO25:AP25"/>
    <mergeCell ref="AO29:AP29"/>
    <mergeCell ref="AO30:AP30"/>
    <mergeCell ref="A9:C9"/>
    <mergeCell ref="AK9:AP9"/>
    <mergeCell ref="AN22:AN24"/>
    <mergeCell ref="A26:A28"/>
    <mergeCell ref="B26:B28"/>
    <mergeCell ref="C26:C28"/>
    <mergeCell ref="L26:L28"/>
    <mergeCell ref="N26:N28"/>
    <mergeCell ref="P26:P28"/>
    <mergeCell ref="R26:R28"/>
    <mergeCell ref="S26:S28"/>
    <mergeCell ref="AA22:AA24"/>
    <mergeCell ref="AB22:AB24"/>
    <mergeCell ref="AI22:AI24"/>
    <mergeCell ref="AM22:AM24"/>
    <mergeCell ref="C22:C24"/>
    <mergeCell ref="L22:L24"/>
    <mergeCell ref="AL20:AL21"/>
  </mergeCells>
  <printOptions horizontalCentered="1"/>
  <pageMargins left="0.25" right="0.25"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KF </vt:lpstr>
      <vt:lpstr>'KF '!Print_Area</vt:lpstr>
      <vt:lpstr>'KF '!Print_Titles</vt:lpstr>
    </vt:vector>
  </TitlesOfParts>
  <Company>Finanšu ministrija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Informācija par 2004.-2006.gada plānošanas perioda KF projektu slēgšanu </dc:title>
  <dc:subject>Informācija par 2004.-2006.gada plānošanas perioda KF projektu slēgšanu </dc:subject>
  <dc:creator>Artūrs Šluburs</dc:creator>
  <dc:description>Artūrs Šluburs
Eiropas Savienības fondu uzraudzības departamenta
Uzņēmējdarbības un inovāciju nodaļas vecākais eksperts
Tālr. 67083964, fakss 67095697
Arturs.Sluburs@fm.gov.lv</dc:description>
  <cp:lastModifiedBy>Artūrs Šluburs</cp:lastModifiedBy>
  <cp:lastPrinted>2013-11-14T11:28:48Z</cp:lastPrinted>
  <dcterms:created xsi:type="dcterms:W3CDTF">2010-11-15T14:08:37Z</dcterms:created>
  <dcterms:modified xsi:type="dcterms:W3CDTF">2013-11-15T12:10:36Z</dcterms:modified>
</cp:coreProperties>
</file>