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4_maijs_2016_iesniedzams MK līdz 31.05.2016\Publ_esfondi.lv\"/>
    </mc:Choice>
  </mc:AlternateContent>
  <bookViews>
    <workbookView xWindow="0" yWindow="0" windowWidth="20580" windowHeight="11640" tabRatio="734"/>
  </bookViews>
  <sheets>
    <sheet name="DPP" sheetId="23" r:id="rId1"/>
    <sheet name="EM" sheetId="35" r:id="rId2"/>
    <sheet name="FM" sheetId="36" r:id="rId3"/>
    <sheet name="IZM" sheetId="37" r:id="rId4"/>
    <sheet name="KM" sheetId="38" r:id="rId5"/>
    <sheet name="LM" sheetId="39" r:id="rId6"/>
    <sheet name="SM" sheetId="40" r:id="rId7"/>
    <sheet name="TM" sheetId="41" r:id="rId8"/>
    <sheet name="VARAM" sheetId="42" r:id="rId9"/>
    <sheet name="VK" sheetId="43" r:id="rId10"/>
    <sheet name="VM" sheetId="44" r:id="rId11"/>
    <sheet name="ZM" sheetId="45" r:id="rId12"/>
    <sheet name="pa gadiem aktuālais" sheetId="22" state="hidden" r:id="rId13"/>
  </sheets>
  <definedNames>
    <definedName name="_xlnm._FilterDatabase" localSheetId="0" hidden="1">DPP!$B$7:$AJ$143</definedName>
    <definedName name="_xlnm._FilterDatabase" localSheetId="1" hidden="1">EM!$B$7:$AJ$143</definedName>
    <definedName name="_xlnm._FilterDatabase" localSheetId="2" hidden="1">FM!$B$7:$AJ$143</definedName>
    <definedName name="_xlnm._FilterDatabase" localSheetId="3" hidden="1">IZM!$B$7:$AJ$143</definedName>
    <definedName name="_xlnm._FilterDatabase" localSheetId="4" hidden="1">KM!$B$7:$AJ$143</definedName>
    <definedName name="_xlnm._FilterDatabase" localSheetId="5" hidden="1">LM!$B$7:$AJ$143</definedName>
    <definedName name="_xlnm._FilterDatabase" localSheetId="6" hidden="1">SM!$B$7:$AJ$143</definedName>
    <definedName name="_xlnm._FilterDatabase" localSheetId="7" hidden="1">TM!$B$7:$AJ$143</definedName>
    <definedName name="_xlnm._FilterDatabase" localSheetId="8" hidden="1">VARAM!$B$7:$AJ$143</definedName>
    <definedName name="_xlnm._FilterDatabase" localSheetId="9" hidden="1">VK!$B$7:$AJ$143</definedName>
    <definedName name="_xlnm._FilterDatabase" localSheetId="10" hidden="1">VM!$B$7:$AJ$143</definedName>
    <definedName name="_xlnm._FilterDatabase" localSheetId="11" hidden="1">ZM!$B$7:$AJ$143</definedName>
    <definedName name="_xlnm.Print_Area" localSheetId="0">DPP!$A$1:$AI$160</definedName>
    <definedName name="_xlnm.Print_Area" localSheetId="1">EM!$A$1:$AI$160</definedName>
    <definedName name="_xlnm.Print_Area" localSheetId="2">FM!$A$1:$AI$160</definedName>
    <definedName name="_xlnm.Print_Area" localSheetId="3">IZM!$A$1:$AI$160</definedName>
    <definedName name="_xlnm.Print_Area" localSheetId="4">KM!$A$1:$AI$160</definedName>
    <definedName name="_xlnm.Print_Area" localSheetId="5">LM!$A$1:$AI$160</definedName>
    <definedName name="_xlnm.Print_Area" localSheetId="6">SM!$A$1:$AI$160</definedName>
    <definedName name="_xlnm.Print_Area" localSheetId="7">TM!$A$1:$AI$160</definedName>
    <definedName name="_xlnm.Print_Area" localSheetId="8">VARAM!$A$1:$AI$160</definedName>
    <definedName name="_xlnm.Print_Area" localSheetId="9">VK!$A$1:$AI$160</definedName>
    <definedName name="_xlnm.Print_Area" localSheetId="10">VM!$A$1:$AI$160</definedName>
    <definedName name="_xlnm.Print_Area" localSheetId="11">ZM!$A$1:$AI$160</definedName>
    <definedName name="_xlnm.Print_Titles" localSheetId="0">DPP!$5:$6</definedName>
    <definedName name="_xlnm.Print_Titles" localSheetId="1">EM!$5:$6</definedName>
    <definedName name="_xlnm.Print_Titles" localSheetId="2">FM!$5:$6</definedName>
    <definedName name="_xlnm.Print_Titles" localSheetId="3">IZM!$5:$6</definedName>
    <definedName name="_xlnm.Print_Titles" localSheetId="4">KM!$5:$6</definedName>
    <definedName name="_xlnm.Print_Titles" localSheetId="5">LM!$5:$6</definedName>
    <definedName name="_xlnm.Print_Titles" localSheetId="6">SM!$5:$6</definedName>
    <definedName name="_xlnm.Print_Titles" localSheetId="7">TM!$5:$6</definedName>
    <definedName name="_xlnm.Print_Titles" localSheetId="8">VARAM!$5:$6</definedName>
    <definedName name="_xlnm.Print_Titles" localSheetId="9">VK!$5:$6</definedName>
    <definedName name="_xlnm.Print_Titles" localSheetId="10">VM!$5:$6</definedName>
    <definedName name="_xlnm.Print_Titles" localSheetId="11">ZM!$5:$6</definedName>
  </definedNames>
  <calcPr calcId="152511"/>
</workbook>
</file>

<file path=xl/calcChain.xml><?xml version="1.0" encoding="utf-8"?>
<calcChain xmlns="http://schemas.openxmlformats.org/spreadsheetml/2006/main">
  <c r="S142" i="45" l="1"/>
  <c r="M141" i="45"/>
  <c r="H141" i="45"/>
  <c r="G141" i="45" s="1"/>
  <c r="M140" i="45"/>
  <c r="H140" i="45"/>
  <c r="M139" i="45"/>
  <c r="H139" i="45"/>
  <c r="G139" i="45"/>
  <c r="M138" i="45"/>
  <c r="H138" i="45"/>
  <c r="M137" i="45"/>
  <c r="H137" i="45"/>
  <c r="G137" i="45" s="1"/>
  <c r="M136" i="45"/>
  <c r="G136" i="45"/>
  <c r="S135" i="45"/>
  <c r="M135" i="45"/>
  <c r="H135" i="45"/>
  <c r="G135" i="45" s="1"/>
  <c r="M134" i="45"/>
  <c r="G134" i="45" s="1"/>
  <c r="O134" i="45" s="1"/>
  <c r="H134" i="45"/>
  <c r="M133" i="45"/>
  <c r="G133" i="45" s="1"/>
  <c r="Q133" i="45" s="1"/>
  <c r="H133" i="45"/>
  <c r="M132" i="45"/>
  <c r="G132" i="45" s="1"/>
  <c r="O131" i="45"/>
  <c r="M131" i="45"/>
  <c r="G131" i="45"/>
  <c r="S131" i="45" s="1"/>
  <c r="M130" i="45"/>
  <c r="H130" i="45"/>
  <c r="G130" i="45" s="1"/>
  <c r="O130" i="45" s="1"/>
  <c r="M129" i="45"/>
  <c r="G129" i="45" s="1"/>
  <c r="L129" i="45"/>
  <c r="M128" i="45"/>
  <c r="H128" i="45"/>
  <c r="S127" i="45"/>
  <c r="Q127" i="45"/>
  <c r="O127" i="45"/>
  <c r="L127" i="45"/>
  <c r="M126" i="45"/>
  <c r="G126" i="45" s="1"/>
  <c r="O126" i="45" s="1"/>
  <c r="H126" i="45"/>
  <c r="M125" i="45"/>
  <c r="H125" i="45"/>
  <c r="M124" i="45"/>
  <c r="H124" i="45"/>
  <c r="G124" i="45"/>
  <c r="S124" i="45" s="1"/>
  <c r="M123" i="45"/>
  <c r="H123" i="45"/>
  <c r="K122" i="45"/>
  <c r="M121" i="45"/>
  <c r="G121" i="45" s="1"/>
  <c r="S121" i="45" s="1"/>
  <c r="H121" i="45"/>
  <c r="L121" i="45" s="1"/>
  <c r="M120" i="45"/>
  <c r="H120" i="45"/>
  <c r="M119" i="45"/>
  <c r="H119" i="45"/>
  <c r="G119" i="45" s="1"/>
  <c r="O119" i="45" s="1"/>
  <c r="M118" i="45"/>
  <c r="G118" i="45" s="1"/>
  <c r="O118" i="45" s="1"/>
  <c r="H118" i="45"/>
  <c r="M117" i="45"/>
  <c r="H117" i="45"/>
  <c r="G117" i="45"/>
  <c r="O117" i="45" s="1"/>
  <c r="M116" i="45"/>
  <c r="H116" i="45"/>
  <c r="N115" i="45"/>
  <c r="M115" i="45"/>
  <c r="M122" i="45" s="1"/>
  <c r="G122" i="45" s="1"/>
  <c r="K115" i="45"/>
  <c r="H115" i="45" s="1"/>
  <c r="G115" i="45" s="1"/>
  <c r="S115" i="45" s="1"/>
  <c r="M114" i="45"/>
  <c r="H114" i="45"/>
  <c r="M112" i="45"/>
  <c r="H112" i="45"/>
  <c r="M111" i="45"/>
  <c r="H111" i="45"/>
  <c r="O110" i="45"/>
  <c r="M110" i="45"/>
  <c r="H110" i="45"/>
  <c r="G110" i="45"/>
  <c r="M109" i="45"/>
  <c r="H109" i="45"/>
  <c r="M108" i="45"/>
  <c r="H108" i="45"/>
  <c r="G108" i="45" s="1"/>
  <c r="M107" i="45"/>
  <c r="H107" i="45"/>
  <c r="M106" i="45"/>
  <c r="H106" i="45"/>
  <c r="G106" i="45"/>
  <c r="M105" i="45"/>
  <c r="H105" i="45"/>
  <c r="G105" i="45" s="1"/>
  <c r="M104" i="45"/>
  <c r="H104" i="45"/>
  <c r="G104" i="45" s="1"/>
  <c r="M103" i="45"/>
  <c r="H103" i="45"/>
  <c r="G103" i="45"/>
  <c r="M102" i="45"/>
  <c r="H102" i="45"/>
  <c r="M101" i="45"/>
  <c r="H101" i="45"/>
  <c r="H100" i="45"/>
  <c r="G100" i="45" s="1"/>
  <c r="H99" i="45"/>
  <c r="G99" i="45" s="1"/>
  <c r="M98" i="45"/>
  <c r="H98" i="45"/>
  <c r="G98" i="45" s="1"/>
  <c r="M97" i="45"/>
  <c r="H97" i="45"/>
  <c r="G97" i="45"/>
  <c r="M96" i="45"/>
  <c r="G96" i="45" s="1"/>
  <c r="L96" i="45" s="1"/>
  <c r="M95" i="45"/>
  <c r="H95" i="45"/>
  <c r="M94" i="45"/>
  <c r="H94" i="45"/>
  <c r="G94" i="45" s="1"/>
  <c r="M93" i="45"/>
  <c r="H93" i="45"/>
  <c r="M92" i="45"/>
  <c r="H92" i="45"/>
  <c r="G92" i="45"/>
  <c r="M91" i="45"/>
  <c r="H91" i="45"/>
  <c r="G91" i="45"/>
  <c r="M90" i="45"/>
  <c r="G90" i="45" s="1"/>
  <c r="L90" i="45" s="1"/>
  <c r="H90" i="45"/>
  <c r="M89" i="45"/>
  <c r="H89" i="45"/>
  <c r="M88" i="45"/>
  <c r="H88" i="45"/>
  <c r="L88" i="45" s="1"/>
  <c r="G88" i="45"/>
  <c r="Q88" i="45" s="1"/>
  <c r="M87" i="45"/>
  <c r="H87" i="45"/>
  <c r="G87" i="45"/>
  <c r="S87" i="45" s="1"/>
  <c r="S86" i="45"/>
  <c r="Q86" i="45"/>
  <c r="O86" i="45"/>
  <c r="L86" i="45"/>
  <c r="M85" i="45"/>
  <c r="G85" i="45" s="1"/>
  <c r="S85" i="45" s="1"/>
  <c r="H85" i="45"/>
  <c r="M84" i="45"/>
  <c r="H84" i="45"/>
  <c r="M83" i="45"/>
  <c r="H83" i="45"/>
  <c r="G83" i="45" s="1"/>
  <c r="O83" i="45" s="1"/>
  <c r="M82" i="45"/>
  <c r="G82" i="45" s="1"/>
  <c r="O82" i="45" s="1"/>
  <c r="H82" i="45"/>
  <c r="M81" i="45"/>
  <c r="H81" i="45"/>
  <c r="M80" i="45"/>
  <c r="H80" i="45"/>
  <c r="M79" i="45"/>
  <c r="H79" i="45"/>
  <c r="M78" i="45"/>
  <c r="G78" i="45" s="1"/>
  <c r="Q78" i="45" s="1"/>
  <c r="L78" i="45"/>
  <c r="M77" i="45"/>
  <c r="H77" i="45"/>
  <c r="M76" i="45"/>
  <c r="G76" i="45" s="1"/>
  <c r="O76" i="45" s="1"/>
  <c r="H76" i="45"/>
  <c r="M75" i="45"/>
  <c r="H75" i="45"/>
  <c r="G75" i="45"/>
  <c r="M74" i="45"/>
  <c r="H74" i="45"/>
  <c r="M73" i="45"/>
  <c r="H73" i="45"/>
  <c r="G73" i="45" s="1"/>
  <c r="S73" i="45" s="1"/>
  <c r="M72" i="45"/>
  <c r="H72" i="45"/>
  <c r="M71" i="45"/>
  <c r="H71" i="45"/>
  <c r="M70" i="45"/>
  <c r="H70" i="45"/>
  <c r="M69" i="45"/>
  <c r="G69" i="45" s="1"/>
  <c r="H69" i="45"/>
  <c r="M68" i="45"/>
  <c r="H68" i="45"/>
  <c r="M67" i="45"/>
  <c r="G67" i="45"/>
  <c r="O67" i="45" s="1"/>
  <c r="M66" i="45"/>
  <c r="G66" i="45" s="1"/>
  <c r="H66" i="45"/>
  <c r="M65" i="45"/>
  <c r="H65" i="45"/>
  <c r="M64" i="45"/>
  <c r="H64" i="45"/>
  <c r="G64" i="45" s="1"/>
  <c r="O64" i="45" s="1"/>
  <c r="M63" i="45"/>
  <c r="H63" i="45"/>
  <c r="G63" i="45" s="1"/>
  <c r="S63" i="45" s="1"/>
  <c r="M62" i="45"/>
  <c r="H62" i="45"/>
  <c r="G62" i="45" s="1"/>
  <c r="M61" i="45"/>
  <c r="G61" i="45" s="1"/>
  <c r="S61" i="45" s="1"/>
  <c r="L61" i="45"/>
  <c r="H61" i="45"/>
  <c r="M60" i="45"/>
  <c r="H60" i="45"/>
  <c r="G60" i="45" s="1"/>
  <c r="O60" i="45" s="1"/>
  <c r="M59" i="45"/>
  <c r="H59" i="45"/>
  <c r="G59" i="45" s="1"/>
  <c r="M58" i="45"/>
  <c r="H58" i="45"/>
  <c r="M57" i="45"/>
  <c r="H57" i="45"/>
  <c r="M56" i="45"/>
  <c r="H56" i="45"/>
  <c r="M55" i="45"/>
  <c r="H55" i="45"/>
  <c r="G55" i="45" s="1"/>
  <c r="M54" i="45"/>
  <c r="H54" i="45"/>
  <c r="M53" i="45"/>
  <c r="H53" i="45"/>
  <c r="G53" i="45"/>
  <c r="Q53" i="45" s="1"/>
  <c r="M52" i="45"/>
  <c r="H52" i="45"/>
  <c r="M51" i="45"/>
  <c r="H51" i="45"/>
  <c r="M50" i="45"/>
  <c r="H50" i="45"/>
  <c r="M49" i="45"/>
  <c r="G49" i="45" s="1"/>
  <c r="H49" i="45"/>
  <c r="M48" i="45"/>
  <c r="H48" i="45"/>
  <c r="G48" i="45" s="1"/>
  <c r="O48" i="45" s="1"/>
  <c r="M47" i="45"/>
  <c r="H47" i="45"/>
  <c r="G47" i="45" s="1"/>
  <c r="S47" i="45" s="1"/>
  <c r="M46" i="45"/>
  <c r="H46" i="45"/>
  <c r="G46" i="45" s="1"/>
  <c r="S46" i="45" s="1"/>
  <c r="M45" i="45"/>
  <c r="H45" i="45"/>
  <c r="Q44" i="45"/>
  <c r="M44" i="45"/>
  <c r="H44" i="45"/>
  <c r="G44" i="45" s="1"/>
  <c r="O44" i="45" s="1"/>
  <c r="M43" i="45"/>
  <c r="H43" i="45"/>
  <c r="G43" i="45" s="1"/>
  <c r="M42" i="45"/>
  <c r="H42" i="45"/>
  <c r="G42" i="45"/>
  <c r="S42" i="45" s="1"/>
  <c r="M41" i="45"/>
  <c r="H41" i="45"/>
  <c r="G41" i="45" s="1"/>
  <c r="M40" i="45"/>
  <c r="H40" i="45"/>
  <c r="M39" i="45"/>
  <c r="H39" i="45"/>
  <c r="S38" i="45"/>
  <c r="Q38" i="45"/>
  <c r="O38" i="45"/>
  <c r="M38" i="45"/>
  <c r="H38" i="45"/>
  <c r="L38" i="45" s="1"/>
  <c r="M37" i="45"/>
  <c r="H37" i="45"/>
  <c r="M36" i="45"/>
  <c r="H36" i="45"/>
  <c r="G36" i="45" s="1"/>
  <c r="O35" i="45"/>
  <c r="M35" i="45"/>
  <c r="H35" i="45"/>
  <c r="G35" i="45"/>
  <c r="S35" i="45" s="1"/>
  <c r="M34" i="45"/>
  <c r="H34" i="45"/>
  <c r="L34" i="45" s="1"/>
  <c r="G34" i="45"/>
  <c r="Q34" i="45" s="1"/>
  <c r="M33" i="45"/>
  <c r="H33" i="45"/>
  <c r="M32" i="45"/>
  <c r="H32" i="45"/>
  <c r="G32" i="45" s="1"/>
  <c r="M31" i="45"/>
  <c r="G31" i="45" s="1"/>
  <c r="M30" i="45"/>
  <c r="H30" i="45"/>
  <c r="M29" i="45"/>
  <c r="H29" i="45"/>
  <c r="M28" i="45"/>
  <c r="H28" i="45"/>
  <c r="G28" i="45" s="1"/>
  <c r="M27" i="45"/>
  <c r="H27" i="45"/>
  <c r="G27" i="45" s="1"/>
  <c r="Q27" i="45" s="1"/>
  <c r="M26" i="45"/>
  <c r="H26" i="45"/>
  <c r="M25" i="45"/>
  <c r="H25" i="45"/>
  <c r="G25" i="45"/>
  <c r="S25" i="45" s="1"/>
  <c r="M24" i="45"/>
  <c r="H24" i="45"/>
  <c r="M23" i="45"/>
  <c r="H23" i="45"/>
  <c r="M22" i="45"/>
  <c r="H22" i="45"/>
  <c r="M21" i="45"/>
  <c r="H21" i="45"/>
  <c r="G21" i="45"/>
  <c r="S21" i="45" s="1"/>
  <c r="M20" i="45"/>
  <c r="H20" i="45"/>
  <c r="G20" i="45"/>
  <c r="Q20" i="45" s="1"/>
  <c r="M19" i="45"/>
  <c r="G19" i="45" s="1"/>
  <c r="H19" i="45"/>
  <c r="L19" i="45" s="1"/>
  <c r="M18" i="45"/>
  <c r="H18" i="45"/>
  <c r="M17" i="45"/>
  <c r="H17" i="45"/>
  <c r="G17" i="45" s="1"/>
  <c r="S17" i="45" s="1"/>
  <c r="M16" i="45"/>
  <c r="H16" i="45"/>
  <c r="G16" i="45"/>
  <c r="S16" i="45" s="1"/>
  <c r="M15" i="45"/>
  <c r="H15" i="45"/>
  <c r="G15" i="45" s="1"/>
  <c r="M14" i="45"/>
  <c r="H14" i="45"/>
  <c r="M13" i="45"/>
  <c r="H13" i="45"/>
  <c r="M12" i="45"/>
  <c r="H12" i="45"/>
  <c r="G12" i="45" s="1"/>
  <c r="O11" i="45"/>
  <c r="M11" i="45"/>
  <c r="H11" i="45"/>
  <c r="G11" i="45"/>
  <c r="M10" i="45"/>
  <c r="H10" i="45"/>
  <c r="M9" i="45"/>
  <c r="H9" i="45"/>
  <c r="M8" i="45"/>
  <c r="H8" i="45"/>
  <c r="S142" i="44"/>
  <c r="M141" i="44"/>
  <c r="H141" i="44"/>
  <c r="G141" i="44" s="1"/>
  <c r="O141" i="44" s="1"/>
  <c r="M140" i="44"/>
  <c r="H140" i="44"/>
  <c r="M139" i="44"/>
  <c r="H139" i="44"/>
  <c r="M138" i="44"/>
  <c r="H138" i="44"/>
  <c r="M137" i="44"/>
  <c r="G137" i="44" s="1"/>
  <c r="Q137" i="44" s="1"/>
  <c r="H137" i="44"/>
  <c r="M136" i="44"/>
  <c r="G136" i="44" s="1"/>
  <c r="O136" i="44" s="1"/>
  <c r="M135" i="44"/>
  <c r="H135" i="44"/>
  <c r="M134" i="44"/>
  <c r="H134" i="44"/>
  <c r="M133" i="44"/>
  <c r="H133" i="44"/>
  <c r="G133" i="44"/>
  <c r="S132" i="44"/>
  <c r="M132" i="44"/>
  <c r="G132" i="44" s="1"/>
  <c r="L132" i="44"/>
  <c r="M131" i="44"/>
  <c r="G131" i="44" s="1"/>
  <c r="Q131" i="44" s="1"/>
  <c r="M130" i="44"/>
  <c r="H130" i="44"/>
  <c r="G130" i="44" s="1"/>
  <c r="S130" i="44" s="1"/>
  <c r="M129" i="44"/>
  <c r="G129" i="44"/>
  <c r="L129" i="44" s="1"/>
  <c r="M128" i="44"/>
  <c r="G128" i="44" s="1"/>
  <c r="H128" i="44"/>
  <c r="S127" i="44"/>
  <c r="Q127" i="44"/>
  <c r="O127" i="44"/>
  <c r="L127" i="44"/>
  <c r="M126" i="44"/>
  <c r="H126" i="44"/>
  <c r="G126" i="44" s="1"/>
  <c r="M125" i="44"/>
  <c r="H125" i="44"/>
  <c r="G125" i="44" s="1"/>
  <c r="O125" i="44" s="1"/>
  <c r="O124" i="44"/>
  <c r="M124" i="44"/>
  <c r="H124" i="44"/>
  <c r="G124" i="44" s="1"/>
  <c r="M123" i="44"/>
  <c r="H123" i="44"/>
  <c r="K122" i="44"/>
  <c r="M121" i="44"/>
  <c r="H121" i="44"/>
  <c r="G121" i="44" s="1"/>
  <c r="M120" i="44"/>
  <c r="H120" i="44"/>
  <c r="M119" i="44"/>
  <c r="H119" i="44"/>
  <c r="M118" i="44"/>
  <c r="G118" i="44" s="1"/>
  <c r="H118" i="44"/>
  <c r="M117" i="44"/>
  <c r="H117" i="44"/>
  <c r="M116" i="44"/>
  <c r="H116" i="44"/>
  <c r="N115" i="44"/>
  <c r="M115" i="44"/>
  <c r="M122" i="44" s="1"/>
  <c r="N122" i="44" s="1"/>
  <c r="L115" i="44"/>
  <c r="K115" i="44"/>
  <c r="H115" i="44" s="1"/>
  <c r="G115" i="44" s="1"/>
  <c r="S115" i="44" s="1"/>
  <c r="M114" i="44"/>
  <c r="H114" i="44"/>
  <c r="M112" i="44"/>
  <c r="H112" i="44"/>
  <c r="M111" i="44"/>
  <c r="H111" i="44"/>
  <c r="M110" i="44"/>
  <c r="H110" i="44"/>
  <c r="M109" i="44"/>
  <c r="H109" i="44"/>
  <c r="M108" i="44"/>
  <c r="H108" i="44"/>
  <c r="M107" i="44"/>
  <c r="H107" i="44"/>
  <c r="G107" i="44" s="1"/>
  <c r="M106" i="44"/>
  <c r="H106" i="44"/>
  <c r="G106" i="44" s="1"/>
  <c r="M105" i="44"/>
  <c r="H105" i="44"/>
  <c r="M104" i="44"/>
  <c r="H104" i="44"/>
  <c r="M103" i="44"/>
  <c r="H103" i="44"/>
  <c r="M102" i="44"/>
  <c r="H102" i="44"/>
  <c r="M101" i="44"/>
  <c r="H101" i="44"/>
  <c r="Q100" i="44"/>
  <c r="H100" i="44"/>
  <c r="G100" i="44"/>
  <c r="S99" i="44"/>
  <c r="L99" i="44"/>
  <c r="H99" i="44"/>
  <c r="G99" i="44" s="1"/>
  <c r="M98" i="44"/>
  <c r="H98" i="44"/>
  <c r="G98" i="44" s="1"/>
  <c r="M97" i="44"/>
  <c r="H97" i="44"/>
  <c r="G97" i="44" s="1"/>
  <c r="O97" i="44" s="1"/>
  <c r="M96" i="44"/>
  <c r="G96" i="44" s="1"/>
  <c r="M95" i="44"/>
  <c r="G95" i="44" s="1"/>
  <c r="S95" i="44" s="1"/>
  <c r="H95" i="44"/>
  <c r="M94" i="44"/>
  <c r="H94" i="44"/>
  <c r="G94" i="44" s="1"/>
  <c r="M93" i="44"/>
  <c r="H93" i="44"/>
  <c r="M92" i="44"/>
  <c r="G92" i="44" s="1"/>
  <c r="S92" i="44" s="1"/>
  <c r="H92" i="44"/>
  <c r="M91" i="44"/>
  <c r="H91" i="44"/>
  <c r="M90" i="44"/>
  <c r="H90" i="44"/>
  <c r="G90" i="44" s="1"/>
  <c r="M89" i="44"/>
  <c r="H89" i="44"/>
  <c r="M88" i="44"/>
  <c r="H88" i="44"/>
  <c r="M87" i="44"/>
  <c r="H87" i="44"/>
  <c r="S86" i="44"/>
  <c r="Q86" i="44"/>
  <c r="O86" i="44"/>
  <c r="L86" i="44"/>
  <c r="M85" i="44"/>
  <c r="H85" i="44"/>
  <c r="M84" i="44"/>
  <c r="H84" i="44"/>
  <c r="G84" i="44" s="1"/>
  <c r="M83" i="44"/>
  <c r="H83" i="44"/>
  <c r="G83" i="44"/>
  <c r="M82" i="44"/>
  <c r="G82" i="44" s="1"/>
  <c r="H82" i="44"/>
  <c r="M81" i="44"/>
  <c r="H81" i="44"/>
  <c r="M80" i="44"/>
  <c r="H80" i="44"/>
  <c r="G80" i="44"/>
  <c r="Q80" i="44" s="1"/>
  <c r="M79" i="44"/>
  <c r="G79" i="44" s="1"/>
  <c r="H79" i="44"/>
  <c r="M78" i="44"/>
  <c r="G78" i="44" s="1"/>
  <c r="L78" i="44" s="1"/>
  <c r="M77" i="44"/>
  <c r="H77" i="44"/>
  <c r="M76" i="44"/>
  <c r="G76" i="44" s="1"/>
  <c r="H76" i="44"/>
  <c r="M75" i="44"/>
  <c r="H75" i="44"/>
  <c r="G75" i="44" s="1"/>
  <c r="M74" i="44"/>
  <c r="H74" i="44"/>
  <c r="O73" i="44"/>
  <c r="M73" i="44"/>
  <c r="H73" i="44"/>
  <c r="G73" i="44" s="1"/>
  <c r="M72" i="44"/>
  <c r="G72" i="44" s="1"/>
  <c r="H72" i="44"/>
  <c r="M71" i="44"/>
  <c r="H71" i="44"/>
  <c r="M70" i="44"/>
  <c r="H70" i="44"/>
  <c r="M69" i="44"/>
  <c r="G69" i="44" s="1"/>
  <c r="S69" i="44" s="1"/>
  <c r="H69" i="44"/>
  <c r="M68" i="44"/>
  <c r="G68" i="44" s="1"/>
  <c r="O68" i="44" s="1"/>
  <c r="H68" i="44"/>
  <c r="M67" i="44"/>
  <c r="G67" i="44" s="1"/>
  <c r="S67" i="44" s="1"/>
  <c r="M66" i="44"/>
  <c r="H66" i="44"/>
  <c r="G66" i="44"/>
  <c r="S66" i="44" s="1"/>
  <c r="M65" i="44"/>
  <c r="G65" i="44" s="1"/>
  <c r="O65" i="44" s="1"/>
  <c r="H65" i="44"/>
  <c r="M64" i="44"/>
  <c r="H64" i="44"/>
  <c r="M63" i="44"/>
  <c r="H63" i="44"/>
  <c r="G63" i="44" s="1"/>
  <c r="M62" i="44"/>
  <c r="H62" i="44"/>
  <c r="M61" i="44"/>
  <c r="H61" i="44"/>
  <c r="M60" i="44"/>
  <c r="H60" i="44"/>
  <c r="M59" i="44"/>
  <c r="H59" i="44"/>
  <c r="G59" i="44" s="1"/>
  <c r="M58" i="44"/>
  <c r="H58" i="44"/>
  <c r="G58" i="44"/>
  <c r="S58" i="44" s="1"/>
  <c r="M57" i="44"/>
  <c r="G57" i="44" s="1"/>
  <c r="H57" i="44"/>
  <c r="M56" i="44"/>
  <c r="H56" i="44"/>
  <c r="G56" i="44" s="1"/>
  <c r="M55" i="44"/>
  <c r="H55" i="44"/>
  <c r="G55" i="44" s="1"/>
  <c r="S55" i="44" s="1"/>
  <c r="M54" i="44"/>
  <c r="H54" i="44"/>
  <c r="M53" i="44"/>
  <c r="H53" i="44"/>
  <c r="M52" i="44"/>
  <c r="H52" i="44"/>
  <c r="M51" i="44"/>
  <c r="H51" i="44"/>
  <c r="M50" i="44"/>
  <c r="H50" i="44"/>
  <c r="G50" i="44"/>
  <c r="M49" i="44"/>
  <c r="H49" i="44"/>
  <c r="G49" i="44"/>
  <c r="O49" i="44" s="1"/>
  <c r="M48" i="44"/>
  <c r="H48" i="44"/>
  <c r="G48" i="44" s="1"/>
  <c r="S48" i="44" s="1"/>
  <c r="M47" i="44"/>
  <c r="H47" i="44"/>
  <c r="M46" i="44"/>
  <c r="H46" i="44"/>
  <c r="M45" i="44"/>
  <c r="H45" i="44"/>
  <c r="M44" i="44"/>
  <c r="H44" i="44"/>
  <c r="M43" i="44"/>
  <c r="H43" i="44"/>
  <c r="M42" i="44"/>
  <c r="G42" i="44" s="1"/>
  <c r="H42" i="44"/>
  <c r="M41" i="44"/>
  <c r="H41" i="44"/>
  <c r="M40" i="44"/>
  <c r="H40" i="44"/>
  <c r="M39" i="44"/>
  <c r="G39" i="44" s="1"/>
  <c r="S39" i="44" s="1"/>
  <c r="H39" i="44"/>
  <c r="S38" i="44"/>
  <c r="Q38" i="44"/>
  <c r="O38" i="44"/>
  <c r="M38" i="44"/>
  <c r="H38" i="44"/>
  <c r="L38" i="44" s="1"/>
  <c r="M37" i="44"/>
  <c r="H37" i="44"/>
  <c r="M36" i="44"/>
  <c r="H36" i="44"/>
  <c r="G36" i="44" s="1"/>
  <c r="M35" i="44"/>
  <c r="H35" i="44"/>
  <c r="M34" i="44"/>
  <c r="H34" i="44"/>
  <c r="M33" i="44"/>
  <c r="H33" i="44"/>
  <c r="G33" i="44" s="1"/>
  <c r="M32" i="44"/>
  <c r="G32" i="44" s="1"/>
  <c r="S32" i="44" s="1"/>
  <c r="H32" i="44"/>
  <c r="M31" i="44"/>
  <c r="G31" i="44" s="1"/>
  <c r="O31" i="44" s="1"/>
  <c r="M30" i="44"/>
  <c r="H30" i="44"/>
  <c r="G30" i="44" s="1"/>
  <c r="M29" i="44"/>
  <c r="G29" i="44" s="1"/>
  <c r="S29" i="44" s="1"/>
  <c r="H29" i="44"/>
  <c r="M28" i="44"/>
  <c r="H28" i="44"/>
  <c r="G28" i="44" s="1"/>
  <c r="M27" i="44"/>
  <c r="G27" i="44" s="1"/>
  <c r="S27" i="44" s="1"/>
  <c r="L27" i="44"/>
  <c r="H27" i="44"/>
  <c r="M26" i="44"/>
  <c r="H26" i="44"/>
  <c r="G26" i="44" s="1"/>
  <c r="O26" i="44" s="1"/>
  <c r="M25" i="44"/>
  <c r="H25" i="44"/>
  <c r="G25" i="44" s="1"/>
  <c r="M24" i="44"/>
  <c r="H24" i="44"/>
  <c r="M23" i="44"/>
  <c r="H23" i="44"/>
  <c r="M22" i="44"/>
  <c r="H22" i="44"/>
  <c r="M21" i="44"/>
  <c r="H21" i="44"/>
  <c r="G21" i="44"/>
  <c r="S21" i="44" s="1"/>
  <c r="M20" i="44"/>
  <c r="H20" i="44"/>
  <c r="G20" i="44"/>
  <c r="M19" i="44"/>
  <c r="H19" i="44"/>
  <c r="M18" i="44"/>
  <c r="H18" i="44"/>
  <c r="M17" i="44"/>
  <c r="H17" i="44"/>
  <c r="G17" i="44" s="1"/>
  <c r="M16" i="44"/>
  <c r="H16" i="44"/>
  <c r="M15" i="44"/>
  <c r="H15" i="44"/>
  <c r="M14" i="44"/>
  <c r="H14" i="44"/>
  <c r="G14" i="44" s="1"/>
  <c r="M13" i="44"/>
  <c r="G13" i="44" s="1"/>
  <c r="S13" i="44" s="1"/>
  <c r="H13" i="44"/>
  <c r="M12" i="44"/>
  <c r="H12" i="44"/>
  <c r="G12" i="44" s="1"/>
  <c r="M11" i="44"/>
  <c r="H11" i="44"/>
  <c r="G11" i="44" s="1"/>
  <c r="M10" i="44"/>
  <c r="H10" i="44"/>
  <c r="M9" i="44"/>
  <c r="H9" i="44"/>
  <c r="G9" i="44" s="1"/>
  <c r="M8" i="44"/>
  <c r="H8" i="44"/>
  <c r="S142" i="43"/>
  <c r="M141" i="43"/>
  <c r="H141" i="43"/>
  <c r="G141" i="43" s="1"/>
  <c r="O141" i="43" s="1"/>
  <c r="M140" i="43"/>
  <c r="H140" i="43"/>
  <c r="M139" i="43"/>
  <c r="H139" i="43"/>
  <c r="M138" i="43"/>
  <c r="H138" i="43"/>
  <c r="M137" i="43"/>
  <c r="H137" i="43"/>
  <c r="G137" i="43" s="1"/>
  <c r="M136" i="43"/>
  <c r="G136" i="43" s="1"/>
  <c r="O136" i="43" s="1"/>
  <c r="M135" i="43"/>
  <c r="H135" i="43"/>
  <c r="M134" i="43"/>
  <c r="H134" i="43"/>
  <c r="G134" i="43" s="1"/>
  <c r="M133" i="43"/>
  <c r="H133" i="43"/>
  <c r="G133" i="43"/>
  <c r="M132" i="43"/>
  <c r="G132" i="43" s="1"/>
  <c r="L132" i="43"/>
  <c r="M131" i="43"/>
  <c r="G131" i="43"/>
  <c r="M130" i="43"/>
  <c r="H130" i="43"/>
  <c r="G130" i="43" s="1"/>
  <c r="M129" i="43"/>
  <c r="G129" i="43" s="1"/>
  <c r="M128" i="43"/>
  <c r="H128" i="43"/>
  <c r="G128" i="43"/>
  <c r="S127" i="43"/>
  <c r="Q127" i="43"/>
  <c r="O127" i="43"/>
  <c r="L127" i="43"/>
  <c r="M126" i="43"/>
  <c r="H126" i="43"/>
  <c r="G126" i="43" s="1"/>
  <c r="M125" i="43"/>
  <c r="H125" i="43"/>
  <c r="M124" i="43"/>
  <c r="H124" i="43"/>
  <c r="G124" i="43" s="1"/>
  <c r="M123" i="43"/>
  <c r="H123" i="43"/>
  <c r="K122" i="43"/>
  <c r="M121" i="43"/>
  <c r="H121" i="43"/>
  <c r="G121" i="43" s="1"/>
  <c r="S121" i="43" s="1"/>
  <c r="S120" i="43"/>
  <c r="M120" i="43"/>
  <c r="H120" i="43"/>
  <c r="G120" i="43" s="1"/>
  <c r="M119" i="43"/>
  <c r="H119" i="43"/>
  <c r="M118" i="43"/>
  <c r="H118" i="43"/>
  <c r="M117" i="43"/>
  <c r="H117" i="43"/>
  <c r="M116" i="43"/>
  <c r="H116" i="43"/>
  <c r="N115" i="43"/>
  <c r="M115" i="43"/>
  <c r="M122" i="43" s="1"/>
  <c r="N122" i="43" s="1"/>
  <c r="K115" i="43"/>
  <c r="H115" i="43" s="1"/>
  <c r="G115" i="43" s="1"/>
  <c r="S115" i="43" s="1"/>
  <c r="M114" i="43"/>
  <c r="H114" i="43"/>
  <c r="G114" i="43" s="1"/>
  <c r="O114" i="43" s="1"/>
  <c r="O112" i="43"/>
  <c r="M112" i="43"/>
  <c r="H112" i="43"/>
  <c r="G112" i="43" s="1"/>
  <c r="M111" i="43"/>
  <c r="H111" i="43"/>
  <c r="M110" i="43"/>
  <c r="H110" i="43"/>
  <c r="M109" i="43"/>
  <c r="H109" i="43"/>
  <c r="M108" i="43"/>
  <c r="H108" i="43"/>
  <c r="G108" i="43" s="1"/>
  <c r="Q108" i="43" s="1"/>
  <c r="M107" i="43"/>
  <c r="H107" i="43"/>
  <c r="G107" i="43"/>
  <c r="M106" i="43"/>
  <c r="H106" i="43"/>
  <c r="M105" i="43"/>
  <c r="H105" i="43"/>
  <c r="M104" i="43"/>
  <c r="H104" i="43"/>
  <c r="M103" i="43"/>
  <c r="H103" i="43"/>
  <c r="M102" i="43"/>
  <c r="H102" i="43"/>
  <c r="M101" i="43"/>
  <c r="H101" i="43"/>
  <c r="H100" i="43"/>
  <c r="G100" i="43" s="1"/>
  <c r="Q100" i="43" s="1"/>
  <c r="H99" i="43"/>
  <c r="G99" i="43" s="1"/>
  <c r="S99" i="43" s="1"/>
  <c r="M98" i="43"/>
  <c r="H98" i="43"/>
  <c r="G98" i="43"/>
  <c r="S98" i="43" s="1"/>
  <c r="M97" i="43"/>
  <c r="G97" i="43" s="1"/>
  <c r="H97" i="43"/>
  <c r="S96" i="43"/>
  <c r="M96" i="43"/>
  <c r="G96" i="43" s="1"/>
  <c r="L96" i="43" s="1"/>
  <c r="M95" i="43"/>
  <c r="H95" i="43"/>
  <c r="G95" i="43"/>
  <c r="M94" i="43"/>
  <c r="H94" i="43"/>
  <c r="G94" i="43"/>
  <c r="O94" i="43" s="1"/>
  <c r="M93" i="43"/>
  <c r="H93" i="43"/>
  <c r="M92" i="43"/>
  <c r="G92" i="43" s="1"/>
  <c r="S92" i="43" s="1"/>
  <c r="H92" i="43"/>
  <c r="M91" i="43"/>
  <c r="G91" i="43" s="1"/>
  <c r="O91" i="43" s="1"/>
  <c r="H91" i="43"/>
  <c r="M90" i="43"/>
  <c r="H90" i="43"/>
  <c r="M89" i="43"/>
  <c r="H89" i="43"/>
  <c r="M88" i="43"/>
  <c r="H88" i="43"/>
  <c r="M87" i="43"/>
  <c r="G87" i="43" s="1"/>
  <c r="H87" i="43"/>
  <c r="S86" i="43"/>
  <c r="Q86" i="43"/>
  <c r="O86" i="43"/>
  <c r="L86" i="43"/>
  <c r="M85" i="43"/>
  <c r="H85" i="43"/>
  <c r="M84" i="43"/>
  <c r="H84" i="43"/>
  <c r="O83" i="43"/>
  <c r="M83" i="43"/>
  <c r="H83" i="43"/>
  <c r="G83" i="43"/>
  <c r="S83" i="43" s="1"/>
  <c r="O82" i="43"/>
  <c r="M82" i="43"/>
  <c r="H82" i="43"/>
  <c r="G82" i="43"/>
  <c r="M81" i="43"/>
  <c r="H81" i="43"/>
  <c r="M80" i="43"/>
  <c r="H80" i="43"/>
  <c r="M79" i="43"/>
  <c r="G79" i="43" s="1"/>
  <c r="H79" i="43"/>
  <c r="M78" i="43"/>
  <c r="G78" i="43" s="1"/>
  <c r="L78" i="43" s="1"/>
  <c r="M77" i="43"/>
  <c r="H77" i="43"/>
  <c r="G77" i="43" s="1"/>
  <c r="Q77" i="43" s="1"/>
  <c r="M76" i="43"/>
  <c r="H76" i="43"/>
  <c r="G76" i="43"/>
  <c r="M75" i="43"/>
  <c r="H75" i="43"/>
  <c r="M74" i="43"/>
  <c r="H74" i="43"/>
  <c r="M73" i="43"/>
  <c r="H73" i="43"/>
  <c r="M72" i="43"/>
  <c r="H72" i="43"/>
  <c r="G72" i="43"/>
  <c r="O72" i="43" s="1"/>
  <c r="M71" i="43"/>
  <c r="H71" i="43"/>
  <c r="G71" i="43" s="1"/>
  <c r="S71" i="43" s="1"/>
  <c r="M70" i="43"/>
  <c r="H70" i="43"/>
  <c r="M69" i="43"/>
  <c r="H69" i="43"/>
  <c r="M68" i="43"/>
  <c r="G68" i="43" s="1"/>
  <c r="H68" i="43"/>
  <c r="M67" i="43"/>
  <c r="G67" i="43" s="1"/>
  <c r="S67" i="43" s="1"/>
  <c r="L67" i="43"/>
  <c r="M66" i="43"/>
  <c r="H66" i="43"/>
  <c r="M65" i="43"/>
  <c r="H65" i="43"/>
  <c r="M64" i="43"/>
  <c r="H64" i="43"/>
  <c r="M63" i="43"/>
  <c r="H63" i="43"/>
  <c r="M62" i="43"/>
  <c r="H62" i="43"/>
  <c r="M61" i="43"/>
  <c r="H61" i="43"/>
  <c r="G61" i="43" s="1"/>
  <c r="O61" i="43" s="1"/>
  <c r="M60" i="43"/>
  <c r="H60" i="43"/>
  <c r="M59" i="43"/>
  <c r="H59" i="43"/>
  <c r="G59" i="43" s="1"/>
  <c r="O59" i="43" s="1"/>
  <c r="M58" i="43"/>
  <c r="H58" i="43"/>
  <c r="M57" i="43"/>
  <c r="H57" i="43"/>
  <c r="M56" i="43"/>
  <c r="H56" i="43"/>
  <c r="M55" i="43"/>
  <c r="H55" i="43"/>
  <c r="G55" i="43" s="1"/>
  <c r="M54" i="43"/>
  <c r="H54" i="43"/>
  <c r="G54" i="43"/>
  <c r="M53" i="43"/>
  <c r="H53" i="43"/>
  <c r="G53" i="43"/>
  <c r="O53" i="43" s="1"/>
  <c r="M52" i="43"/>
  <c r="H52" i="43"/>
  <c r="G52" i="43" s="1"/>
  <c r="S52" i="43" s="1"/>
  <c r="M51" i="43"/>
  <c r="H51" i="43"/>
  <c r="M50" i="43"/>
  <c r="H50" i="43"/>
  <c r="M49" i="43"/>
  <c r="G49" i="43" s="1"/>
  <c r="H49" i="43"/>
  <c r="M48" i="43"/>
  <c r="H48" i="43"/>
  <c r="M47" i="43"/>
  <c r="H47" i="43"/>
  <c r="O46" i="43"/>
  <c r="M46" i="43"/>
  <c r="H46" i="43"/>
  <c r="G46" i="43"/>
  <c r="S46" i="43" s="1"/>
  <c r="O45" i="43"/>
  <c r="M45" i="43"/>
  <c r="H45" i="43"/>
  <c r="G45" i="43"/>
  <c r="S44" i="43"/>
  <c r="M44" i="43"/>
  <c r="H44" i="43"/>
  <c r="G44" i="43" s="1"/>
  <c r="L44" i="43" s="1"/>
  <c r="M43" i="43"/>
  <c r="H43" i="43"/>
  <c r="G43" i="43" s="1"/>
  <c r="O43" i="43" s="1"/>
  <c r="M42" i="43"/>
  <c r="H42" i="43"/>
  <c r="M41" i="43"/>
  <c r="H41" i="43"/>
  <c r="M40" i="43"/>
  <c r="H40" i="43"/>
  <c r="M39" i="43"/>
  <c r="H39" i="43"/>
  <c r="S38" i="43"/>
  <c r="Q38" i="43"/>
  <c r="O38" i="43"/>
  <c r="M38" i="43"/>
  <c r="H38" i="43"/>
  <c r="L38" i="43" s="1"/>
  <c r="M37" i="43"/>
  <c r="H37" i="43"/>
  <c r="M36" i="43"/>
  <c r="H36" i="43"/>
  <c r="G36" i="43" s="1"/>
  <c r="M35" i="43"/>
  <c r="H35" i="43"/>
  <c r="G35" i="43" s="1"/>
  <c r="M34" i="43"/>
  <c r="H34" i="43"/>
  <c r="G34" i="43"/>
  <c r="Q34" i="43" s="1"/>
  <c r="M33" i="43"/>
  <c r="G33" i="43" s="1"/>
  <c r="H33" i="43"/>
  <c r="M32" i="43"/>
  <c r="H32" i="43"/>
  <c r="G32" i="43" s="1"/>
  <c r="M31" i="43"/>
  <c r="G31" i="43" s="1"/>
  <c r="O31" i="43" s="1"/>
  <c r="M30" i="43"/>
  <c r="H30" i="43"/>
  <c r="M29" i="43"/>
  <c r="H29" i="43"/>
  <c r="M28" i="43"/>
  <c r="H28" i="43"/>
  <c r="G28" i="43" s="1"/>
  <c r="M27" i="43"/>
  <c r="G27" i="43" s="1"/>
  <c r="Q27" i="43" s="1"/>
  <c r="H27" i="43"/>
  <c r="M26" i="43"/>
  <c r="G26" i="43" s="1"/>
  <c r="H26" i="43"/>
  <c r="M25" i="43"/>
  <c r="H25" i="43"/>
  <c r="G25" i="43" s="1"/>
  <c r="M24" i="43"/>
  <c r="H24" i="43"/>
  <c r="M23" i="43"/>
  <c r="H23" i="43"/>
  <c r="G23" i="43"/>
  <c r="Q23" i="43" s="1"/>
  <c r="M22" i="43"/>
  <c r="G22" i="43" s="1"/>
  <c r="H22" i="43"/>
  <c r="M21" i="43"/>
  <c r="H21" i="43"/>
  <c r="G21" i="43" s="1"/>
  <c r="M20" i="43"/>
  <c r="H20" i="43"/>
  <c r="M19" i="43"/>
  <c r="H19" i="43"/>
  <c r="M18" i="43"/>
  <c r="H18" i="43"/>
  <c r="M17" i="43"/>
  <c r="H17" i="43"/>
  <c r="M16" i="43"/>
  <c r="H16" i="43"/>
  <c r="G16" i="43" s="1"/>
  <c r="M15" i="43"/>
  <c r="H15" i="43"/>
  <c r="M14" i="43"/>
  <c r="H14" i="43"/>
  <c r="M13" i="43"/>
  <c r="H13" i="43"/>
  <c r="M12" i="43"/>
  <c r="H12" i="43"/>
  <c r="G12" i="43" s="1"/>
  <c r="M11" i="43"/>
  <c r="G11" i="43" s="1"/>
  <c r="O11" i="43" s="1"/>
  <c r="H11" i="43"/>
  <c r="M10" i="43"/>
  <c r="H10" i="43"/>
  <c r="M9" i="43"/>
  <c r="H9" i="43"/>
  <c r="G9" i="43" s="1"/>
  <c r="M8" i="43"/>
  <c r="H8" i="43"/>
  <c r="G8" i="43" s="1"/>
  <c r="S142" i="42"/>
  <c r="M141" i="42"/>
  <c r="H141" i="42"/>
  <c r="G141" i="42" s="1"/>
  <c r="M140" i="42"/>
  <c r="H140" i="42"/>
  <c r="M139" i="42"/>
  <c r="G139" i="42" s="1"/>
  <c r="H139" i="42"/>
  <c r="M138" i="42"/>
  <c r="H138" i="42"/>
  <c r="M137" i="42"/>
  <c r="H137" i="42"/>
  <c r="M136" i="42"/>
  <c r="G136" i="42"/>
  <c r="M135" i="42"/>
  <c r="H135" i="42"/>
  <c r="M134" i="42"/>
  <c r="H134" i="42"/>
  <c r="G134" i="42"/>
  <c r="M133" i="42"/>
  <c r="H133" i="42"/>
  <c r="M132" i="42"/>
  <c r="G132" i="42" s="1"/>
  <c r="L132" i="42"/>
  <c r="M131" i="42"/>
  <c r="G131" i="42"/>
  <c r="S131" i="42" s="1"/>
  <c r="O130" i="42"/>
  <c r="M130" i="42"/>
  <c r="H130" i="42"/>
  <c r="G130" i="42"/>
  <c r="M129" i="42"/>
  <c r="G129" i="42" s="1"/>
  <c r="L129" i="42" s="1"/>
  <c r="M128" i="42"/>
  <c r="H128" i="42"/>
  <c r="S127" i="42"/>
  <c r="Q127" i="42"/>
  <c r="O127" i="42"/>
  <c r="L127" i="42"/>
  <c r="S126" i="42"/>
  <c r="M126" i="42"/>
  <c r="H126" i="42"/>
  <c r="G126" i="42"/>
  <c r="M125" i="42"/>
  <c r="H125" i="42"/>
  <c r="M124" i="42"/>
  <c r="G124" i="42" s="1"/>
  <c r="H124" i="42"/>
  <c r="M123" i="42"/>
  <c r="H123" i="42"/>
  <c r="K122" i="42"/>
  <c r="M121" i="42"/>
  <c r="H121" i="42"/>
  <c r="M120" i="42"/>
  <c r="H120" i="42"/>
  <c r="M119" i="42"/>
  <c r="H119" i="42"/>
  <c r="M118" i="42"/>
  <c r="H118" i="42"/>
  <c r="G118" i="42"/>
  <c r="Q118" i="42" s="1"/>
  <c r="M117" i="42"/>
  <c r="H117" i="42"/>
  <c r="L117" i="42" s="1"/>
  <c r="G117" i="42"/>
  <c r="Q117" i="42" s="1"/>
  <c r="M116" i="42"/>
  <c r="H116" i="42"/>
  <c r="N115" i="42"/>
  <c r="M115" i="42"/>
  <c r="M122" i="42" s="1"/>
  <c r="G122" i="42" s="1"/>
  <c r="K115" i="42"/>
  <c r="H115" i="42" s="1"/>
  <c r="M114" i="42"/>
  <c r="H114" i="42"/>
  <c r="Q112" i="42"/>
  <c r="M112" i="42"/>
  <c r="H112" i="42"/>
  <c r="G112" i="42" s="1"/>
  <c r="O112" i="42" s="1"/>
  <c r="M111" i="42"/>
  <c r="G111" i="42" s="1"/>
  <c r="H111" i="42"/>
  <c r="M110" i="42"/>
  <c r="G110" i="42" s="1"/>
  <c r="H110" i="42"/>
  <c r="L110" i="42" s="1"/>
  <c r="M109" i="42"/>
  <c r="H109" i="42"/>
  <c r="M108" i="42"/>
  <c r="H108" i="42"/>
  <c r="G108" i="42" s="1"/>
  <c r="M107" i="42"/>
  <c r="H107" i="42"/>
  <c r="M106" i="42"/>
  <c r="G106" i="42" s="1"/>
  <c r="S106" i="42" s="1"/>
  <c r="H106" i="42"/>
  <c r="M105" i="42"/>
  <c r="H105" i="42"/>
  <c r="M104" i="42"/>
  <c r="H104" i="42"/>
  <c r="M103" i="42"/>
  <c r="H103" i="42"/>
  <c r="M102" i="42"/>
  <c r="H102" i="42"/>
  <c r="M101" i="42"/>
  <c r="H101" i="42"/>
  <c r="H100" i="42"/>
  <c r="G100" i="42"/>
  <c r="S100" i="42" s="1"/>
  <c r="O99" i="42"/>
  <c r="H99" i="42"/>
  <c r="G99" i="42" s="1"/>
  <c r="M98" i="42"/>
  <c r="H98" i="42"/>
  <c r="G98" i="42"/>
  <c r="S98" i="42" s="1"/>
  <c r="M97" i="42"/>
  <c r="H97" i="42"/>
  <c r="G97" i="42"/>
  <c r="Q97" i="42" s="1"/>
  <c r="O96" i="42"/>
  <c r="M96" i="42"/>
  <c r="G96" i="42" s="1"/>
  <c r="L96" i="42"/>
  <c r="M95" i="42"/>
  <c r="H95" i="42"/>
  <c r="G95" i="42" s="1"/>
  <c r="S95" i="42" s="1"/>
  <c r="M94" i="42"/>
  <c r="H94" i="42"/>
  <c r="G94" i="42"/>
  <c r="Q94" i="42" s="1"/>
  <c r="M93" i="42"/>
  <c r="H93" i="42"/>
  <c r="G93" i="42" s="1"/>
  <c r="O93" i="42" s="1"/>
  <c r="M92" i="42"/>
  <c r="G92" i="42" s="1"/>
  <c r="S92" i="42" s="1"/>
  <c r="H92" i="42"/>
  <c r="M91" i="42"/>
  <c r="H91" i="42"/>
  <c r="G91" i="42" s="1"/>
  <c r="Q91" i="42" s="1"/>
  <c r="M90" i="42"/>
  <c r="H90" i="42"/>
  <c r="G90" i="42"/>
  <c r="O90" i="42" s="1"/>
  <c r="M89" i="42"/>
  <c r="H89" i="42"/>
  <c r="G89" i="42" s="1"/>
  <c r="O89" i="42" s="1"/>
  <c r="M88" i="42"/>
  <c r="H88" i="42"/>
  <c r="G88" i="42"/>
  <c r="O88" i="42" s="1"/>
  <c r="M87" i="42"/>
  <c r="H87" i="42"/>
  <c r="S86" i="42"/>
  <c r="Q86" i="42"/>
  <c r="O86" i="42"/>
  <c r="L86" i="42"/>
  <c r="M85" i="42"/>
  <c r="H85" i="42"/>
  <c r="M84" i="42"/>
  <c r="H84" i="42"/>
  <c r="M83" i="42"/>
  <c r="H83" i="42"/>
  <c r="M82" i="42"/>
  <c r="H82" i="42"/>
  <c r="M81" i="42"/>
  <c r="H81" i="42"/>
  <c r="M80" i="42"/>
  <c r="H80" i="42"/>
  <c r="M79" i="42"/>
  <c r="H79" i="42"/>
  <c r="G79" i="42"/>
  <c r="Q79" i="42" s="1"/>
  <c r="M78" i="42"/>
  <c r="G78" i="42" s="1"/>
  <c r="Q78" i="42" s="1"/>
  <c r="L78" i="42"/>
  <c r="M77" i="42"/>
  <c r="H77" i="42"/>
  <c r="M76" i="42"/>
  <c r="H76" i="42"/>
  <c r="M75" i="42"/>
  <c r="H75" i="42"/>
  <c r="G75" i="42"/>
  <c r="O75" i="42" s="1"/>
  <c r="M74" i="42"/>
  <c r="H74" i="42"/>
  <c r="M73" i="42"/>
  <c r="G73" i="42" s="1"/>
  <c r="H73" i="42"/>
  <c r="L73" i="42" s="1"/>
  <c r="M72" i="42"/>
  <c r="G72" i="42" s="1"/>
  <c r="H72" i="42"/>
  <c r="M71" i="42"/>
  <c r="H71" i="42"/>
  <c r="M70" i="42"/>
  <c r="H70" i="42"/>
  <c r="M69" i="42"/>
  <c r="H69" i="42"/>
  <c r="G69" i="42" s="1"/>
  <c r="M68" i="42"/>
  <c r="G68" i="42" s="1"/>
  <c r="H68" i="42"/>
  <c r="L68" i="42" s="1"/>
  <c r="M67" i="42"/>
  <c r="G67" i="42" s="1"/>
  <c r="M66" i="42"/>
  <c r="H66" i="42"/>
  <c r="M65" i="42"/>
  <c r="G65" i="42" s="1"/>
  <c r="H65" i="42"/>
  <c r="L65" i="42" s="1"/>
  <c r="M64" i="42"/>
  <c r="H64" i="42"/>
  <c r="M63" i="42"/>
  <c r="H63" i="42"/>
  <c r="G63" i="42" s="1"/>
  <c r="M62" i="42"/>
  <c r="H62" i="42"/>
  <c r="G62" i="42" s="1"/>
  <c r="M61" i="42"/>
  <c r="H61" i="42"/>
  <c r="M60" i="42"/>
  <c r="H60" i="42"/>
  <c r="M59" i="42"/>
  <c r="H59" i="42"/>
  <c r="M58" i="42"/>
  <c r="H58" i="42"/>
  <c r="O57" i="42"/>
  <c r="M57" i="42"/>
  <c r="H57" i="42"/>
  <c r="G57" i="42"/>
  <c r="M56" i="42"/>
  <c r="H56" i="42"/>
  <c r="M55" i="42"/>
  <c r="H55" i="42"/>
  <c r="G55" i="42" s="1"/>
  <c r="M54" i="42"/>
  <c r="H54" i="42"/>
  <c r="M53" i="42"/>
  <c r="H53" i="42"/>
  <c r="G53" i="42"/>
  <c r="M52" i="42"/>
  <c r="H52" i="42"/>
  <c r="M51" i="42"/>
  <c r="H51" i="42"/>
  <c r="G51" i="42" s="1"/>
  <c r="M50" i="42"/>
  <c r="H50" i="42"/>
  <c r="G50" i="42"/>
  <c r="M49" i="42"/>
  <c r="H49" i="42"/>
  <c r="M48" i="42"/>
  <c r="H48" i="42"/>
  <c r="M47" i="42"/>
  <c r="H47" i="42"/>
  <c r="G47" i="42" s="1"/>
  <c r="M46" i="42"/>
  <c r="H46" i="42"/>
  <c r="G46" i="42"/>
  <c r="S46" i="42" s="1"/>
  <c r="M45" i="42"/>
  <c r="H45" i="42"/>
  <c r="M44" i="42"/>
  <c r="H44" i="42"/>
  <c r="M43" i="42"/>
  <c r="H43" i="42"/>
  <c r="M42" i="42"/>
  <c r="H42" i="42"/>
  <c r="G42" i="42" s="1"/>
  <c r="M41" i="42"/>
  <c r="G41" i="42" s="1"/>
  <c r="H41" i="42"/>
  <c r="M40" i="42"/>
  <c r="H40" i="42"/>
  <c r="M39" i="42"/>
  <c r="H39" i="42"/>
  <c r="G39" i="42"/>
  <c r="O39" i="42" s="1"/>
  <c r="S38" i="42"/>
  <c r="Q38" i="42"/>
  <c r="O38" i="42"/>
  <c r="M38" i="42"/>
  <c r="H38" i="42"/>
  <c r="L38" i="42" s="1"/>
  <c r="M37" i="42"/>
  <c r="H37" i="42"/>
  <c r="Q36" i="42"/>
  <c r="M36" i="42"/>
  <c r="H36" i="42"/>
  <c r="G36" i="42" s="1"/>
  <c r="O36" i="42" s="1"/>
  <c r="O35" i="42"/>
  <c r="M35" i="42"/>
  <c r="H35" i="42"/>
  <c r="G35" i="42"/>
  <c r="S34" i="42"/>
  <c r="M34" i="42"/>
  <c r="H34" i="42"/>
  <c r="G34" i="42"/>
  <c r="Q34" i="42" s="1"/>
  <c r="M33" i="42"/>
  <c r="H33" i="42"/>
  <c r="M32" i="42"/>
  <c r="G32" i="42" s="1"/>
  <c r="H32" i="42"/>
  <c r="M31" i="42"/>
  <c r="G31" i="42"/>
  <c r="M30" i="42"/>
  <c r="H30" i="42"/>
  <c r="M29" i="42"/>
  <c r="H29" i="42"/>
  <c r="G29" i="42" s="1"/>
  <c r="S29" i="42" s="1"/>
  <c r="M28" i="42"/>
  <c r="H28" i="42"/>
  <c r="M27" i="42"/>
  <c r="G27" i="42" s="1"/>
  <c r="O27" i="42" s="1"/>
  <c r="H27" i="42"/>
  <c r="M26" i="42"/>
  <c r="H26" i="42"/>
  <c r="Q25" i="42"/>
  <c r="M25" i="42"/>
  <c r="H25" i="42"/>
  <c r="G25" i="42" s="1"/>
  <c r="O25" i="42" s="1"/>
  <c r="M24" i="42"/>
  <c r="H24" i="42"/>
  <c r="M23" i="42"/>
  <c r="H23" i="42"/>
  <c r="G23" i="42"/>
  <c r="O23" i="42" s="1"/>
  <c r="M22" i="42"/>
  <c r="H22" i="42"/>
  <c r="M21" i="42"/>
  <c r="G21" i="42" s="1"/>
  <c r="H21" i="42"/>
  <c r="M20" i="42"/>
  <c r="H20" i="42"/>
  <c r="M19" i="42"/>
  <c r="H19" i="42"/>
  <c r="G19" i="42"/>
  <c r="O19" i="42" s="1"/>
  <c r="M18" i="42"/>
  <c r="H18" i="42"/>
  <c r="M17" i="42"/>
  <c r="H17" i="42"/>
  <c r="G17" i="42"/>
  <c r="O17" i="42" s="1"/>
  <c r="M16" i="42"/>
  <c r="H16" i="42"/>
  <c r="G16" i="42"/>
  <c r="Q16" i="42" s="1"/>
  <c r="M15" i="42"/>
  <c r="G15" i="42" s="1"/>
  <c r="H15" i="42"/>
  <c r="M14" i="42"/>
  <c r="H14" i="42"/>
  <c r="M13" i="42"/>
  <c r="H13" i="42"/>
  <c r="G13" i="42" s="1"/>
  <c r="S13" i="42" s="1"/>
  <c r="M12" i="42"/>
  <c r="G12" i="42" s="1"/>
  <c r="S12" i="42" s="1"/>
  <c r="H12" i="42"/>
  <c r="M11" i="42"/>
  <c r="G11" i="42" s="1"/>
  <c r="H11" i="42"/>
  <c r="M10" i="42"/>
  <c r="H10" i="42"/>
  <c r="M9" i="42"/>
  <c r="H9" i="42"/>
  <c r="M8" i="42"/>
  <c r="H8" i="42"/>
  <c r="G8" i="42" s="1"/>
  <c r="O8" i="42" s="1"/>
  <c r="S142" i="41"/>
  <c r="M141" i="41"/>
  <c r="H141" i="41"/>
  <c r="G141" i="41" s="1"/>
  <c r="M140" i="41"/>
  <c r="H140" i="41"/>
  <c r="M139" i="41"/>
  <c r="G139" i="41" s="1"/>
  <c r="H139" i="41"/>
  <c r="M138" i="41"/>
  <c r="H138" i="41"/>
  <c r="M137" i="41"/>
  <c r="H137" i="41"/>
  <c r="G137" i="41"/>
  <c r="M136" i="41"/>
  <c r="G136" i="41" s="1"/>
  <c r="M135" i="41"/>
  <c r="H135" i="41"/>
  <c r="M134" i="41"/>
  <c r="H134" i="41"/>
  <c r="G134" i="41"/>
  <c r="M133" i="41"/>
  <c r="G133" i="41" s="1"/>
  <c r="H133" i="41"/>
  <c r="M132" i="41"/>
  <c r="G132" i="41" s="1"/>
  <c r="O131" i="41"/>
  <c r="M131" i="41"/>
  <c r="G131" i="41"/>
  <c r="S131" i="41" s="1"/>
  <c r="M130" i="41"/>
  <c r="G130" i="41" s="1"/>
  <c r="O130" i="41" s="1"/>
  <c r="H130" i="41"/>
  <c r="M129" i="41"/>
  <c r="G129" i="41" s="1"/>
  <c r="M128" i="41"/>
  <c r="H128" i="41"/>
  <c r="S127" i="41"/>
  <c r="Q127" i="41"/>
  <c r="O127" i="41"/>
  <c r="L127" i="41"/>
  <c r="M126" i="41"/>
  <c r="H126" i="41"/>
  <c r="G126" i="41" s="1"/>
  <c r="M125" i="41"/>
  <c r="H125" i="41"/>
  <c r="M124" i="41"/>
  <c r="H124" i="41"/>
  <c r="M123" i="41"/>
  <c r="H123" i="41"/>
  <c r="K122" i="41"/>
  <c r="M121" i="41"/>
  <c r="G121" i="41" s="1"/>
  <c r="S121" i="41" s="1"/>
  <c r="H121" i="41"/>
  <c r="M120" i="41"/>
  <c r="H120" i="41"/>
  <c r="Q119" i="41"/>
  <c r="M119" i="41"/>
  <c r="H119" i="41"/>
  <c r="G119" i="41" s="1"/>
  <c r="O119" i="41" s="1"/>
  <c r="M118" i="41"/>
  <c r="G118" i="41" s="1"/>
  <c r="H118" i="41"/>
  <c r="M117" i="41"/>
  <c r="H117" i="41"/>
  <c r="G117" i="41" s="1"/>
  <c r="O117" i="41" s="1"/>
  <c r="M116" i="41"/>
  <c r="H116" i="41"/>
  <c r="N115" i="41"/>
  <c r="M115" i="41"/>
  <c r="M122" i="41" s="1"/>
  <c r="G122" i="41" s="1"/>
  <c r="K115" i="41"/>
  <c r="H115" i="41" s="1"/>
  <c r="M114" i="41"/>
  <c r="H114" i="41"/>
  <c r="M112" i="41"/>
  <c r="H112" i="41"/>
  <c r="M111" i="41"/>
  <c r="G111" i="41" s="1"/>
  <c r="O111" i="41" s="1"/>
  <c r="H111" i="41"/>
  <c r="M110" i="41"/>
  <c r="H110" i="41"/>
  <c r="G110" i="41" s="1"/>
  <c r="O110" i="41" s="1"/>
  <c r="M109" i="41"/>
  <c r="H109" i="41"/>
  <c r="M108" i="41"/>
  <c r="H108" i="41"/>
  <c r="M107" i="41"/>
  <c r="H107" i="41"/>
  <c r="S106" i="41"/>
  <c r="M106" i="41"/>
  <c r="H106" i="41"/>
  <c r="G106" i="41"/>
  <c r="M105" i="41"/>
  <c r="H105" i="41"/>
  <c r="M104" i="41"/>
  <c r="H104" i="41"/>
  <c r="M103" i="41"/>
  <c r="H103" i="41"/>
  <c r="M102" i="41"/>
  <c r="G102" i="41" s="1"/>
  <c r="L102" i="41"/>
  <c r="H102" i="41"/>
  <c r="M101" i="41"/>
  <c r="H101" i="41"/>
  <c r="H100" i="41"/>
  <c r="G100" i="41" s="1"/>
  <c r="H99" i="41"/>
  <c r="G99" i="41" s="1"/>
  <c r="O99" i="41" s="1"/>
  <c r="O98" i="41"/>
  <c r="M98" i="41"/>
  <c r="H98" i="41"/>
  <c r="G98" i="41"/>
  <c r="S98" i="41" s="1"/>
  <c r="Q97" i="41"/>
  <c r="M97" i="41"/>
  <c r="H97" i="41"/>
  <c r="G97" i="41"/>
  <c r="O96" i="41"/>
  <c r="M96" i="41"/>
  <c r="G96" i="41" s="1"/>
  <c r="L96" i="41"/>
  <c r="M95" i="41"/>
  <c r="G95" i="41" s="1"/>
  <c r="S95" i="41" s="1"/>
  <c r="H95" i="41"/>
  <c r="M94" i="41"/>
  <c r="G94" i="41" s="1"/>
  <c r="Q94" i="41" s="1"/>
  <c r="H94" i="41"/>
  <c r="M93" i="41"/>
  <c r="H93" i="41"/>
  <c r="M92" i="41"/>
  <c r="H92" i="41"/>
  <c r="M91" i="41"/>
  <c r="H91" i="41"/>
  <c r="G91" i="41" s="1"/>
  <c r="Q91" i="41" s="1"/>
  <c r="M90" i="41"/>
  <c r="H90" i="41"/>
  <c r="M89" i="41"/>
  <c r="H89" i="41"/>
  <c r="M88" i="41"/>
  <c r="H88" i="41"/>
  <c r="G88" i="41" s="1"/>
  <c r="O88" i="41" s="1"/>
  <c r="M87" i="41"/>
  <c r="H87" i="41"/>
  <c r="G87" i="41" s="1"/>
  <c r="Q87" i="41" s="1"/>
  <c r="S86" i="41"/>
  <c r="Q86" i="41"/>
  <c r="O86" i="41"/>
  <c r="L86" i="41"/>
  <c r="M85" i="41"/>
  <c r="H85" i="41"/>
  <c r="M84" i="41"/>
  <c r="H84" i="41"/>
  <c r="M83" i="41"/>
  <c r="H83" i="41"/>
  <c r="M82" i="41"/>
  <c r="G82" i="41" s="1"/>
  <c r="O82" i="41" s="1"/>
  <c r="H82" i="41"/>
  <c r="M81" i="41"/>
  <c r="H81" i="41"/>
  <c r="Q80" i="41"/>
  <c r="M80" i="41"/>
  <c r="H80" i="41"/>
  <c r="G80" i="41" s="1"/>
  <c r="O80" i="41" s="1"/>
  <c r="M79" i="41"/>
  <c r="G79" i="41" s="1"/>
  <c r="S79" i="41" s="1"/>
  <c r="H79" i="41"/>
  <c r="S78" i="41"/>
  <c r="O78" i="41"/>
  <c r="M78" i="41"/>
  <c r="G78" i="41" s="1"/>
  <c r="Q78" i="41" s="1"/>
  <c r="L78" i="41"/>
  <c r="M77" i="41"/>
  <c r="H77" i="41"/>
  <c r="M76" i="41"/>
  <c r="H76" i="41"/>
  <c r="M75" i="41"/>
  <c r="H75" i="41"/>
  <c r="G75" i="41"/>
  <c r="M74" i="41"/>
  <c r="H74" i="41"/>
  <c r="M73" i="41"/>
  <c r="G73" i="41" s="1"/>
  <c r="L73" i="41"/>
  <c r="H73" i="41"/>
  <c r="M72" i="41"/>
  <c r="H72" i="41"/>
  <c r="G72" i="41" s="1"/>
  <c r="M71" i="41"/>
  <c r="H71" i="41"/>
  <c r="M70" i="41"/>
  <c r="G70" i="41" s="1"/>
  <c r="H70" i="41"/>
  <c r="M69" i="41"/>
  <c r="H69" i="41"/>
  <c r="G69" i="41" s="1"/>
  <c r="M68" i="41"/>
  <c r="H68" i="41"/>
  <c r="S67" i="41"/>
  <c r="M67" i="41"/>
  <c r="G67" i="41"/>
  <c r="M66" i="41"/>
  <c r="G66" i="41" s="1"/>
  <c r="Q66" i="41" s="1"/>
  <c r="H66" i="41"/>
  <c r="M65" i="41"/>
  <c r="H65" i="41"/>
  <c r="M64" i="41"/>
  <c r="H64" i="41"/>
  <c r="M63" i="41"/>
  <c r="H63" i="41"/>
  <c r="G63" i="41"/>
  <c r="O63" i="41" s="1"/>
  <c r="M62" i="41"/>
  <c r="G62" i="41" s="1"/>
  <c r="H62" i="41"/>
  <c r="M61" i="41"/>
  <c r="G61" i="41" s="1"/>
  <c r="S61" i="41" s="1"/>
  <c r="H61" i="41"/>
  <c r="M60" i="41"/>
  <c r="H60" i="41"/>
  <c r="M59" i="41"/>
  <c r="H59" i="41"/>
  <c r="M58" i="41"/>
  <c r="G58" i="41" s="1"/>
  <c r="O58" i="41" s="1"/>
  <c r="H58" i="41"/>
  <c r="M57" i="41"/>
  <c r="H57" i="41"/>
  <c r="G57" i="41"/>
  <c r="M56" i="41"/>
  <c r="H56" i="41"/>
  <c r="M55" i="41"/>
  <c r="G55" i="41" s="1"/>
  <c r="Q55" i="41" s="1"/>
  <c r="H55" i="41"/>
  <c r="M54" i="41"/>
  <c r="H54" i="41"/>
  <c r="M53" i="41"/>
  <c r="H53" i="41"/>
  <c r="M52" i="41"/>
  <c r="H52" i="41"/>
  <c r="O51" i="41"/>
  <c r="M51" i="41"/>
  <c r="G51" i="41" s="1"/>
  <c r="H51" i="41"/>
  <c r="M50" i="41"/>
  <c r="H50" i="41"/>
  <c r="G50" i="41" s="1"/>
  <c r="M49" i="41"/>
  <c r="H49" i="41"/>
  <c r="M48" i="41"/>
  <c r="H48" i="41"/>
  <c r="M47" i="41"/>
  <c r="G47" i="41" s="1"/>
  <c r="L47" i="41"/>
  <c r="H47" i="41"/>
  <c r="O46" i="41"/>
  <c r="M46" i="41"/>
  <c r="G46" i="41" s="1"/>
  <c r="S46" i="41" s="1"/>
  <c r="H46" i="41"/>
  <c r="M45" i="41"/>
  <c r="G45" i="41" s="1"/>
  <c r="L45" i="41" s="1"/>
  <c r="H45" i="41"/>
  <c r="M44" i="41"/>
  <c r="H44" i="41"/>
  <c r="Q43" i="41"/>
  <c r="M43" i="41"/>
  <c r="H43" i="41"/>
  <c r="G43" i="41" s="1"/>
  <c r="O43" i="41" s="1"/>
  <c r="M42" i="41"/>
  <c r="G42" i="41" s="1"/>
  <c r="O42" i="41" s="1"/>
  <c r="H42" i="41"/>
  <c r="M41" i="41"/>
  <c r="H41" i="41"/>
  <c r="G41" i="41" s="1"/>
  <c r="O41" i="41" s="1"/>
  <c r="M40" i="41"/>
  <c r="H40" i="41"/>
  <c r="O39" i="41"/>
  <c r="M39" i="41"/>
  <c r="H39" i="41"/>
  <c r="G39" i="41"/>
  <c r="S39" i="41" s="1"/>
  <c r="S38" i="41"/>
  <c r="Q38" i="41"/>
  <c r="O38" i="41"/>
  <c r="M38" i="41"/>
  <c r="H38" i="41"/>
  <c r="L38" i="41" s="1"/>
  <c r="M37" i="41"/>
  <c r="H37" i="41"/>
  <c r="M36" i="41"/>
  <c r="H36" i="41"/>
  <c r="M35" i="41"/>
  <c r="H35" i="41"/>
  <c r="M34" i="41"/>
  <c r="G34" i="41" s="1"/>
  <c r="S34" i="41" s="1"/>
  <c r="H34" i="41"/>
  <c r="M33" i="41"/>
  <c r="H33" i="41"/>
  <c r="M32" i="41"/>
  <c r="H32" i="41"/>
  <c r="G32" i="41"/>
  <c r="Q32" i="41" s="1"/>
  <c r="M31" i="41"/>
  <c r="G31" i="41" s="1"/>
  <c r="M30" i="41"/>
  <c r="H30" i="41"/>
  <c r="M29" i="41"/>
  <c r="H29" i="41"/>
  <c r="M28" i="41"/>
  <c r="H28" i="41"/>
  <c r="M27" i="41"/>
  <c r="G27" i="41" s="1"/>
  <c r="H27" i="41"/>
  <c r="M26" i="41"/>
  <c r="H26" i="41"/>
  <c r="M25" i="41"/>
  <c r="H25" i="41"/>
  <c r="G25" i="41"/>
  <c r="M24" i="41"/>
  <c r="G24" i="41" s="1"/>
  <c r="H24" i="41"/>
  <c r="M23" i="41"/>
  <c r="G23" i="41" s="1"/>
  <c r="L23" i="41" s="1"/>
  <c r="H23" i="41"/>
  <c r="M22" i="41"/>
  <c r="H22" i="41"/>
  <c r="S21" i="41"/>
  <c r="M21" i="41"/>
  <c r="H21" i="41"/>
  <c r="G21" i="41"/>
  <c r="Q21" i="41" s="1"/>
  <c r="O20" i="41"/>
  <c r="M20" i="41"/>
  <c r="H20" i="41"/>
  <c r="G20" i="41"/>
  <c r="S20" i="41" s="1"/>
  <c r="M19" i="41"/>
  <c r="H19" i="41"/>
  <c r="M18" i="41"/>
  <c r="H18" i="41"/>
  <c r="M17" i="41"/>
  <c r="H17" i="41"/>
  <c r="G17" i="41" s="1"/>
  <c r="S17" i="41" s="1"/>
  <c r="M16" i="41"/>
  <c r="H16" i="41"/>
  <c r="G16" i="41"/>
  <c r="M15" i="41"/>
  <c r="L15" i="41"/>
  <c r="H15" i="41"/>
  <c r="G15" i="41" s="1"/>
  <c r="M14" i="41"/>
  <c r="H14" i="41"/>
  <c r="M13" i="41"/>
  <c r="H13" i="41"/>
  <c r="M12" i="41"/>
  <c r="H12" i="41"/>
  <c r="M11" i="41"/>
  <c r="H11" i="41"/>
  <c r="G11" i="41" s="1"/>
  <c r="O11" i="41" s="1"/>
  <c r="M10" i="41"/>
  <c r="H10" i="41"/>
  <c r="M9" i="41"/>
  <c r="H9" i="41"/>
  <c r="M8" i="41"/>
  <c r="H8" i="41"/>
  <c r="S142" i="40"/>
  <c r="M141" i="40"/>
  <c r="G141" i="40" s="1"/>
  <c r="H141" i="40"/>
  <c r="L141" i="40" s="1"/>
  <c r="M140" i="40"/>
  <c r="H140" i="40"/>
  <c r="M139" i="40"/>
  <c r="G139" i="40" s="1"/>
  <c r="S139" i="40" s="1"/>
  <c r="L139" i="40"/>
  <c r="H139" i="40"/>
  <c r="M138" i="40"/>
  <c r="H138" i="40"/>
  <c r="M137" i="40"/>
  <c r="H137" i="40"/>
  <c r="M136" i="40"/>
  <c r="G136" i="40" s="1"/>
  <c r="O136" i="40" s="1"/>
  <c r="M135" i="40"/>
  <c r="H135" i="40"/>
  <c r="M134" i="40"/>
  <c r="H134" i="40"/>
  <c r="M133" i="40"/>
  <c r="H133" i="40"/>
  <c r="S132" i="40"/>
  <c r="M132" i="40"/>
  <c r="G132" i="40" s="1"/>
  <c r="Q132" i="40" s="1"/>
  <c r="L132" i="40"/>
  <c r="Q131" i="40"/>
  <c r="M131" i="40"/>
  <c r="G131" i="40"/>
  <c r="S131" i="40" s="1"/>
  <c r="M130" i="40"/>
  <c r="H130" i="40"/>
  <c r="M129" i="40"/>
  <c r="G129" i="40"/>
  <c r="S129" i="40" s="1"/>
  <c r="M128" i="40"/>
  <c r="G128" i="40" s="1"/>
  <c r="H128" i="40"/>
  <c r="S127" i="40"/>
  <c r="Q127" i="40"/>
  <c r="O127" i="40"/>
  <c r="L127" i="40"/>
  <c r="M126" i="40"/>
  <c r="H126" i="40"/>
  <c r="M125" i="40"/>
  <c r="H125" i="40"/>
  <c r="M124" i="40"/>
  <c r="G124" i="40" s="1"/>
  <c r="H124" i="40"/>
  <c r="L124" i="40" s="1"/>
  <c r="M123" i="40"/>
  <c r="H123" i="40"/>
  <c r="M122" i="40"/>
  <c r="G122" i="40" s="1"/>
  <c r="K122" i="40"/>
  <c r="M121" i="40"/>
  <c r="G121" i="40" s="1"/>
  <c r="H121" i="40"/>
  <c r="M120" i="40"/>
  <c r="H120" i="40"/>
  <c r="M119" i="40"/>
  <c r="H119" i="40"/>
  <c r="M118" i="40"/>
  <c r="H118" i="40"/>
  <c r="M117" i="40"/>
  <c r="G117" i="40" s="1"/>
  <c r="H117" i="40"/>
  <c r="Q116" i="40"/>
  <c r="M116" i="40"/>
  <c r="H116" i="40"/>
  <c r="G116" i="40" s="1"/>
  <c r="O116" i="40" s="1"/>
  <c r="N115" i="40"/>
  <c r="M115" i="40"/>
  <c r="K115" i="40"/>
  <c r="H115" i="40" s="1"/>
  <c r="G115" i="40"/>
  <c r="Q115" i="40" s="1"/>
  <c r="M114" i="40"/>
  <c r="H114" i="40"/>
  <c r="M112" i="40"/>
  <c r="H112" i="40"/>
  <c r="G112" i="40"/>
  <c r="M111" i="40"/>
  <c r="H111" i="40"/>
  <c r="G111" i="40"/>
  <c r="M110" i="40"/>
  <c r="G110" i="40" s="1"/>
  <c r="H110" i="40"/>
  <c r="M109" i="40"/>
  <c r="H109" i="40"/>
  <c r="M108" i="40"/>
  <c r="G108" i="40" s="1"/>
  <c r="Q108" i="40" s="1"/>
  <c r="H108" i="40"/>
  <c r="M107" i="40"/>
  <c r="H107" i="40"/>
  <c r="M106" i="40"/>
  <c r="H106" i="40"/>
  <c r="M105" i="40"/>
  <c r="H105" i="40"/>
  <c r="M104" i="40"/>
  <c r="H104" i="40"/>
  <c r="M103" i="40"/>
  <c r="G103" i="40" s="1"/>
  <c r="S103" i="40" s="1"/>
  <c r="H103" i="40"/>
  <c r="M102" i="40"/>
  <c r="G102" i="40" s="1"/>
  <c r="H102" i="40"/>
  <c r="L102" i="40" s="1"/>
  <c r="M101" i="40"/>
  <c r="H101" i="40"/>
  <c r="H100" i="40"/>
  <c r="G100" i="40" s="1"/>
  <c r="H99" i="40"/>
  <c r="M98" i="40"/>
  <c r="H98" i="40"/>
  <c r="M97" i="40"/>
  <c r="H97" i="40"/>
  <c r="G97" i="40"/>
  <c r="M96" i="40"/>
  <c r="G96" i="40" s="1"/>
  <c r="Q96" i="40" s="1"/>
  <c r="L96" i="40"/>
  <c r="M95" i="40"/>
  <c r="H95" i="40"/>
  <c r="M94" i="40"/>
  <c r="H94" i="40"/>
  <c r="S93" i="40"/>
  <c r="O93" i="40"/>
  <c r="M93" i="40"/>
  <c r="H93" i="40"/>
  <c r="G93" i="40" s="1"/>
  <c r="Q93" i="40" s="1"/>
  <c r="M92" i="40"/>
  <c r="H92" i="40"/>
  <c r="M91" i="40"/>
  <c r="H91" i="40"/>
  <c r="G91" i="40"/>
  <c r="M90" i="40"/>
  <c r="H90" i="40"/>
  <c r="M89" i="40"/>
  <c r="H89" i="40"/>
  <c r="M88" i="40"/>
  <c r="H88" i="40"/>
  <c r="M87" i="40"/>
  <c r="H87" i="40"/>
  <c r="S86" i="40"/>
  <c r="Q86" i="40"/>
  <c r="O86" i="40"/>
  <c r="L86" i="40"/>
  <c r="M85" i="40"/>
  <c r="G85" i="40" s="1"/>
  <c r="H85" i="40"/>
  <c r="M84" i="40"/>
  <c r="H84" i="40"/>
  <c r="G84" i="40" s="1"/>
  <c r="M83" i="40"/>
  <c r="H83" i="40"/>
  <c r="M82" i="40"/>
  <c r="H82" i="40"/>
  <c r="M81" i="40"/>
  <c r="H81" i="40"/>
  <c r="G81" i="40" s="1"/>
  <c r="M80" i="40"/>
  <c r="H80" i="40"/>
  <c r="M79" i="40"/>
  <c r="H79" i="40"/>
  <c r="M78" i="40"/>
  <c r="G78" i="40" s="1"/>
  <c r="O78" i="40" s="1"/>
  <c r="M77" i="40"/>
  <c r="H77" i="40"/>
  <c r="M76" i="40"/>
  <c r="H76" i="40"/>
  <c r="M75" i="40"/>
  <c r="G75" i="40" s="1"/>
  <c r="L75" i="40" s="1"/>
  <c r="H75" i="40"/>
  <c r="M74" i="40"/>
  <c r="H74" i="40"/>
  <c r="M73" i="40"/>
  <c r="G73" i="40" s="1"/>
  <c r="L73" i="40"/>
  <c r="H73" i="40"/>
  <c r="M72" i="40"/>
  <c r="G72" i="40" s="1"/>
  <c r="H72" i="40"/>
  <c r="M71" i="40"/>
  <c r="G71" i="40" s="1"/>
  <c r="Q71" i="40" s="1"/>
  <c r="H71" i="40"/>
  <c r="M70" i="40"/>
  <c r="H70" i="40"/>
  <c r="G70" i="40" s="1"/>
  <c r="L70" i="40" s="1"/>
  <c r="M69" i="40"/>
  <c r="H69" i="40"/>
  <c r="M68" i="40"/>
  <c r="H68" i="40"/>
  <c r="G68" i="40"/>
  <c r="Q68" i="40" s="1"/>
  <c r="Q67" i="40"/>
  <c r="M67" i="40"/>
  <c r="G67" i="40"/>
  <c r="M66" i="40"/>
  <c r="H66" i="40"/>
  <c r="G66" i="40" s="1"/>
  <c r="O66" i="40" s="1"/>
  <c r="M65" i="40"/>
  <c r="H65" i="40"/>
  <c r="M64" i="40"/>
  <c r="H64" i="40"/>
  <c r="M63" i="40"/>
  <c r="H63" i="40"/>
  <c r="M62" i="40"/>
  <c r="H62" i="40"/>
  <c r="M61" i="40"/>
  <c r="H61" i="40"/>
  <c r="G61" i="40" s="1"/>
  <c r="O61" i="40" s="1"/>
  <c r="M60" i="40"/>
  <c r="H60" i="40"/>
  <c r="M59" i="40"/>
  <c r="H59" i="40"/>
  <c r="M58" i="40"/>
  <c r="H58" i="40"/>
  <c r="G58" i="40" s="1"/>
  <c r="O58" i="40" s="1"/>
  <c r="M57" i="40"/>
  <c r="H57" i="40"/>
  <c r="G57" i="40" s="1"/>
  <c r="S57" i="40" s="1"/>
  <c r="M56" i="40"/>
  <c r="H56" i="40"/>
  <c r="G56" i="40"/>
  <c r="S56" i="40" s="1"/>
  <c r="M55" i="40"/>
  <c r="H55" i="40"/>
  <c r="M54" i="40"/>
  <c r="H54" i="40"/>
  <c r="M53" i="40"/>
  <c r="H53" i="40"/>
  <c r="G53" i="40" s="1"/>
  <c r="O52" i="40"/>
  <c r="M52" i="40"/>
  <c r="H52" i="40"/>
  <c r="G52" i="40"/>
  <c r="S52" i="40" s="1"/>
  <c r="M51" i="40"/>
  <c r="H51" i="40"/>
  <c r="M50" i="40"/>
  <c r="H50" i="40"/>
  <c r="M49" i="40"/>
  <c r="H49" i="40"/>
  <c r="M48" i="40"/>
  <c r="H48" i="40"/>
  <c r="G48" i="40" s="1"/>
  <c r="M47" i="40"/>
  <c r="H47" i="40"/>
  <c r="M46" i="40"/>
  <c r="H46" i="40"/>
  <c r="M45" i="40"/>
  <c r="G45" i="40" s="1"/>
  <c r="Q45" i="40" s="1"/>
  <c r="H45" i="40"/>
  <c r="M44" i="40"/>
  <c r="H44" i="40"/>
  <c r="M43" i="40"/>
  <c r="H43" i="40"/>
  <c r="M42" i="40"/>
  <c r="H42" i="40"/>
  <c r="G42" i="40" s="1"/>
  <c r="O42" i="40" s="1"/>
  <c r="M41" i="40"/>
  <c r="H41" i="40"/>
  <c r="G41" i="40"/>
  <c r="S41" i="40" s="1"/>
  <c r="M40" i="40"/>
  <c r="G40" i="40" s="1"/>
  <c r="S40" i="40" s="1"/>
  <c r="H40" i="40"/>
  <c r="M39" i="40"/>
  <c r="H39" i="40"/>
  <c r="G39" i="40" s="1"/>
  <c r="S38" i="40"/>
  <c r="Q38" i="40"/>
  <c r="O38" i="40"/>
  <c r="M38" i="40"/>
  <c r="H38" i="40"/>
  <c r="L38" i="40" s="1"/>
  <c r="M37" i="40"/>
  <c r="H37" i="40"/>
  <c r="M36" i="40"/>
  <c r="H36" i="40"/>
  <c r="M35" i="40"/>
  <c r="H35" i="40"/>
  <c r="G35" i="40" s="1"/>
  <c r="M34" i="40"/>
  <c r="G34" i="40" s="1"/>
  <c r="Q34" i="40" s="1"/>
  <c r="H34" i="40"/>
  <c r="M33" i="40"/>
  <c r="G33" i="40" s="1"/>
  <c r="H33" i="40"/>
  <c r="M32" i="40"/>
  <c r="H32" i="40"/>
  <c r="G32" i="40" s="1"/>
  <c r="M31" i="40"/>
  <c r="G31" i="40" s="1"/>
  <c r="O31" i="40" s="1"/>
  <c r="M30" i="40"/>
  <c r="H30" i="40"/>
  <c r="M29" i="40"/>
  <c r="H29" i="40"/>
  <c r="M28" i="40"/>
  <c r="H28" i="40"/>
  <c r="G28" i="40" s="1"/>
  <c r="M27" i="40"/>
  <c r="H27" i="40"/>
  <c r="M26" i="40"/>
  <c r="H26" i="40"/>
  <c r="M25" i="40"/>
  <c r="H25" i="40"/>
  <c r="M24" i="40"/>
  <c r="H24" i="40"/>
  <c r="G24" i="40" s="1"/>
  <c r="M23" i="40"/>
  <c r="G23" i="40" s="1"/>
  <c r="Q23" i="40" s="1"/>
  <c r="H23" i="40"/>
  <c r="M22" i="40"/>
  <c r="H22" i="40"/>
  <c r="M21" i="40"/>
  <c r="H21" i="40"/>
  <c r="G21" i="40" s="1"/>
  <c r="M20" i="40"/>
  <c r="H20" i="40"/>
  <c r="G20" i="40" s="1"/>
  <c r="M19" i="40"/>
  <c r="H19" i="40"/>
  <c r="G19" i="40"/>
  <c r="O19" i="40" s="1"/>
  <c r="M18" i="40"/>
  <c r="H18" i="40"/>
  <c r="M17" i="40"/>
  <c r="H17" i="40"/>
  <c r="M16" i="40"/>
  <c r="H16" i="40"/>
  <c r="O15" i="40"/>
  <c r="M15" i="40"/>
  <c r="H15" i="40"/>
  <c r="G15" i="40"/>
  <c r="M14" i="40"/>
  <c r="G14" i="40" s="1"/>
  <c r="H14" i="40"/>
  <c r="M13" i="40"/>
  <c r="H13" i="40"/>
  <c r="G13" i="40" s="1"/>
  <c r="S13" i="40" s="1"/>
  <c r="M12" i="40"/>
  <c r="H12" i="40"/>
  <c r="M11" i="40"/>
  <c r="H11" i="40"/>
  <c r="M10" i="40"/>
  <c r="H10" i="40"/>
  <c r="M9" i="40"/>
  <c r="H9" i="40"/>
  <c r="M8" i="40"/>
  <c r="H8" i="40"/>
  <c r="S142" i="39"/>
  <c r="M141" i="39"/>
  <c r="G141" i="39" s="1"/>
  <c r="O141" i="39" s="1"/>
  <c r="H141" i="39"/>
  <c r="Q140" i="39"/>
  <c r="M140" i="39"/>
  <c r="G140" i="39" s="1"/>
  <c r="H140" i="39"/>
  <c r="M139" i="39"/>
  <c r="G139" i="39" s="1"/>
  <c r="L139" i="39"/>
  <c r="H139" i="39"/>
  <c r="M138" i="39"/>
  <c r="H138" i="39"/>
  <c r="M137" i="39"/>
  <c r="H137" i="39"/>
  <c r="O136" i="39"/>
  <c r="M136" i="39"/>
  <c r="G136" i="39" s="1"/>
  <c r="M135" i="39"/>
  <c r="H135" i="39"/>
  <c r="M134" i="39"/>
  <c r="H134" i="39"/>
  <c r="M133" i="39"/>
  <c r="H133" i="39"/>
  <c r="S132" i="39"/>
  <c r="O132" i="39"/>
  <c r="M132" i="39"/>
  <c r="G132" i="39" s="1"/>
  <c r="Q132" i="39" s="1"/>
  <c r="L132" i="39"/>
  <c r="S131" i="39"/>
  <c r="Q131" i="39"/>
  <c r="M131" i="39"/>
  <c r="G131" i="39"/>
  <c r="M130" i="39"/>
  <c r="G130" i="39" s="1"/>
  <c r="O130" i="39" s="1"/>
  <c r="H130" i="39"/>
  <c r="Q129" i="39"/>
  <c r="M129" i="39"/>
  <c r="G129" i="39" s="1"/>
  <c r="M128" i="39"/>
  <c r="H128" i="39"/>
  <c r="S127" i="39"/>
  <c r="Q127" i="39"/>
  <c r="O127" i="39"/>
  <c r="L127" i="39"/>
  <c r="M126" i="39"/>
  <c r="H126" i="39"/>
  <c r="M125" i="39"/>
  <c r="H125" i="39"/>
  <c r="M124" i="39"/>
  <c r="G124" i="39" s="1"/>
  <c r="H124" i="39"/>
  <c r="M123" i="39"/>
  <c r="G123" i="39" s="1"/>
  <c r="S123" i="39" s="1"/>
  <c r="H123" i="39"/>
  <c r="K122" i="39"/>
  <c r="S121" i="39"/>
  <c r="M121" i="39"/>
  <c r="H121" i="39"/>
  <c r="G121" i="39"/>
  <c r="M120" i="39"/>
  <c r="H120" i="39"/>
  <c r="M119" i="39"/>
  <c r="H119" i="39"/>
  <c r="G119" i="39" s="1"/>
  <c r="Q119" i="39" s="1"/>
  <c r="M118" i="39"/>
  <c r="H118" i="39"/>
  <c r="G118" i="39" s="1"/>
  <c r="M117" i="39"/>
  <c r="H117" i="39"/>
  <c r="Q116" i="39"/>
  <c r="M116" i="39"/>
  <c r="H116" i="39"/>
  <c r="G116" i="39" s="1"/>
  <c r="O116" i="39" s="1"/>
  <c r="N115" i="39"/>
  <c r="M115" i="39"/>
  <c r="K115" i="39"/>
  <c r="H115" i="39" s="1"/>
  <c r="M114" i="39"/>
  <c r="H114" i="39"/>
  <c r="M112" i="39"/>
  <c r="H112" i="39"/>
  <c r="M111" i="39"/>
  <c r="H111" i="39"/>
  <c r="M110" i="39"/>
  <c r="H110" i="39"/>
  <c r="M109" i="39"/>
  <c r="H109" i="39"/>
  <c r="M108" i="39"/>
  <c r="G108" i="39" s="1"/>
  <c r="H108" i="39"/>
  <c r="O107" i="39"/>
  <c r="M107" i="39"/>
  <c r="H107" i="39"/>
  <c r="G107" i="39"/>
  <c r="S107" i="39" s="1"/>
  <c r="M106" i="39"/>
  <c r="G106" i="39" s="1"/>
  <c r="H106" i="39"/>
  <c r="M105" i="39"/>
  <c r="H105" i="39"/>
  <c r="M104" i="39"/>
  <c r="H104" i="39"/>
  <c r="M103" i="39"/>
  <c r="H103" i="39"/>
  <c r="G103" i="39"/>
  <c r="M102" i="39"/>
  <c r="H102" i="39"/>
  <c r="M101" i="39"/>
  <c r="H101" i="39"/>
  <c r="S100" i="39"/>
  <c r="H100" i="39"/>
  <c r="G100" i="39" s="1"/>
  <c r="O100" i="39" s="1"/>
  <c r="H99" i="39"/>
  <c r="M98" i="39"/>
  <c r="H98" i="39"/>
  <c r="M97" i="39"/>
  <c r="H97" i="39"/>
  <c r="G97" i="39"/>
  <c r="Q97" i="39" s="1"/>
  <c r="M96" i="39"/>
  <c r="G96" i="39" s="1"/>
  <c r="M95" i="39"/>
  <c r="H95" i="39"/>
  <c r="G95" i="39" s="1"/>
  <c r="M94" i="39"/>
  <c r="H94" i="39"/>
  <c r="S93" i="39"/>
  <c r="O93" i="39"/>
  <c r="M93" i="39"/>
  <c r="H93" i="39"/>
  <c r="G93" i="39" s="1"/>
  <c r="Q93" i="39" s="1"/>
  <c r="M92" i="39"/>
  <c r="H92" i="39"/>
  <c r="M91" i="39"/>
  <c r="H91" i="39"/>
  <c r="G91" i="39"/>
  <c r="M90" i="39"/>
  <c r="G90" i="39" s="1"/>
  <c r="Q90" i="39" s="1"/>
  <c r="H90" i="39"/>
  <c r="M89" i="39"/>
  <c r="H89" i="39"/>
  <c r="M88" i="39"/>
  <c r="H88" i="39"/>
  <c r="M87" i="39"/>
  <c r="H87" i="39"/>
  <c r="S86" i="39"/>
  <c r="Q86" i="39"/>
  <c r="O86" i="39"/>
  <c r="L86" i="39"/>
  <c r="M85" i="39"/>
  <c r="H85" i="39"/>
  <c r="M84" i="39"/>
  <c r="H84" i="39"/>
  <c r="M83" i="39"/>
  <c r="H83" i="39"/>
  <c r="G83" i="39" s="1"/>
  <c r="M82" i="39"/>
  <c r="H82" i="39"/>
  <c r="M81" i="39"/>
  <c r="H81" i="39"/>
  <c r="M80" i="39"/>
  <c r="G80" i="39" s="1"/>
  <c r="S80" i="39" s="1"/>
  <c r="H80" i="39"/>
  <c r="M79" i="39"/>
  <c r="H79" i="39"/>
  <c r="M78" i="39"/>
  <c r="G78" i="39" s="1"/>
  <c r="O78" i="39" s="1"/>
  <c r="M77" i="39"/>
  <c r="H77" i="39"/>
  <c r="G77" i="39" s="1"/>
  <c r="M76" i="39"/>
  <c r="H76" i="39"/>
  <c r="M75" i="39"/>
  <c r="G75" i="39" s="1"/>
  <c r="H75" i="39"/>
  <c r="M74" i="39"/>
  <c r="H74" i="39"/>
  <c r="M73" i="39"/>
  <c r="H73" i="39"/>
  <c r="G73" i="39" s="1"/>
  <c r="Q73" i="39" s="1"/>
  <c r="M72" i="39"/>
  <c r="H72" i="39"/>
  <c r="G72" i="39" s="1"/>
  <c r="M71" i="39"/>
  <c r="H71" i="39"/>
  <c r="M70" i="39"/>
  <c r="G70" i="39" s="1"/>
  <c r="H70" i="39"/>
  <c r="M69" i="39"/>
  <c r="H69" i="39"/>
  <c r="M68" i="39"/>
  <c r="H68" i="39"/>
  <c r="G68" i="39"/>
  <c r="M67" i="39"/>
  <c r="G67" i="39" s="1"/>
  <c r="Q67" i="39" s="1"/>
  <c r="M66" i="39"/>
  <c r="H66" i="39"/>
  <c r="O65" i="39"/>
  <c r="M65" i="39"/>
  <c r="H65" i="39"/>
  <c r="G65" i="39"/>
  <c r="Q64" i="39"/>
  <c r="M64" i="39"/>
  <c r="H64" i="39"/>
  <c r="G64" i="39"/>
  <c r="M63" i="39"/>
  <c r="G63" i="39" s="1"/>
  <c r="H63" i="39"/>
  <c r="M62" i="39"/>
  <c r="H62" i="39"/>
  <c r="S61" i="39"/>
  <c r="M61" i="39"/>
  <c r="H61" i="39"/>
  <c r="G61" i="39"/>
  <c r="Q61" i="39" s="1"/>
  <c r="M60" i="39"/>
  <c r="H60" i="39"/>
  <c r="G60" i="39" s="1"/>
  <c r="M59" i="39"/>
  <c r="H59" i="39"/>
  <c r="M58" i="39"/>
  <c r="H58" i="39"/>
  <c r="M57" i="39"/>
  <c r="H57" i="39"/>
  <c r="G57" i="39" s="1"/>
  <c r="M56" i="39"/>
  <c r="H56" i="39"/>
  <c r="G56" i="39"/>
  <c r="M55" i="39"/>
  <c r="H55" i="39"/>
  <c r="M54" i="39"/>
  <c r="H54" i="39"/>
  <c r="M53" i="39"/>
  <c r="H53" i="39"/>
  <c r="M52" i="39"/>
  <c r="H52" i="39"/>
  <c r="G52" i="39" s="1"/>
  <c r="M51" i="39"/>
  <c r="H51" i="39"/>
  <c r="M50" i="39"/>
  <c r="H50" i="39"/>
  <c r="M49" i="39"/>
  <c r="H49" i="39"/>
  <c r="G49" i="39" s="1"/>
  <c r="M48" i="39"/>
  <c r="H48" i="39"/>
  <c r="G48" i="39"/>
  <c r="M47" i="39"/>
  <c r="H47" i="39"/>
  <c r="M46" i="39"/>
  <c r="H46" i="39"/>
  <c r="M45" i="39"/>
  <c r="H45" i="39"/>
  <c r="M44" i="39"/>
  <c r="H44" i="39"/>
  <c r="G44" i="39" s="1"/>
  <c r="M43" i="39"/>
  <c r="H43" i="39"/>
  <c r="M42" i="39"/>
  <c r="H42" i="39"/>
  <c r="M41" i="39"/>
  <c r="H41" i="39"/>
  <c r="G41" i="39" s="1"/>
  <c r="M40" i="39"/>
  <c r="H40" i="39"/>
  <c r="G40" i="39"/>
  <c r="M39" i="39"/>
  <c r="H39" i="39"/>
  <c r="S38" i="39"/>
  <c r="Q38" i="39"/>
  <c r="O38" i="39"/>
  <c r="M38" i="39"/>
  <c r="L38" i="39"/>
  <c r="H38" i="39"/>
  <c r="M37" i="39"/>
  <c r="H37" i="39"/>
  <c r="M36" i="39"/>
  <c r="G36" i="39" s="1"/>
  <c r="H36" i="39"/>
  <c r="M35" i="39"/>
  <c r="H35" i="39"/>
  <c r="M34" i="39"/>
  <c r="H34" i="39"/>
  <c r="G34" i="39" s="1"/>
  <c r="M33" i="39"/>
  <c r="G33" i="39" s="1"/>
  <c r="S33" i="39" s="1"/>
  <c r="H33" i="39"/>
  <c r="M32" i="39"/>
  <c r="H32" i="39"/>
  <c r="G32" i="39" s="1"/>
  <c r="M31" i="39"/>
  <c r="G31" i="39" s="1"/>
  <c r="S31" i="39" s="1"/>
  <c r="L31" i="39"/>
  <c r="M30" i="39"/>
  <c r="H30" i="39"/>
  <c r="G30" i="39"/>
  <c r="S30" i="39" s="1"/>
  <c r="M29" i="39"/>
  <c r="H29" i="39"/>
  <c r="M28" i="39"/>
  <c r="H28" i="39"/>
  <c r="M27" i="39"/>
  <c r="H27" i="39"/>
  <c r="M26" i="39"/>
  <c r="H26" i="39"/>
  <c r="G26" i="39"/>
  <c r="O26" i="39" s="1"/>
  <c r="M25" i="39"/>
  <c r="H25" i="39"/>
  <c r="M24" i="39"/>
  <c r="H24" i="39"/>
  <c r="M23" i="39"/>
  <c r="H23" i="39"/>
  <c r="S22" i="39"/>
  <c r="M22" i="39"/>
  <c r="H22" i="39"/>
  <c r="G22" i="39"/>
  <c r="O22" i="39" s="1"/>
  <c r="O21" i="39"/>
  <c r="M21" i="39"/>
  <c r="H21" i="39"/>
  <c r="G21" i="39"/>
  <c r="S21" i="39" s="1"/>
  <c r="S20" i="39"/>
  <c r="M20" i="39"/>
  <c r="H20" i="39"/>
  <c r="G20" i="39" s="1"/>
  <c r="M19" i="39"/>
  <c r="H19" i="39"/>
  <c r="G19" i="39" s="1"/>
  <c r="S19" i="39" s="1"/>
  <c r="M18" i="39"/>
  <c r="H18" i="39"/>
  <c r="G18" i="39"/>
  <c r="M17" i="39"/>
  <c r="H17" i="39"/>
  <c r="M16" i="39"/>
  <c r="H16" i="39"/>
  <c r="M15" i="39"/>
  <c r="H15" i="39"/>
  <c r="M14" i="39"/>
  <c r="H14" i="39"/>
  <c r="M13" i="39"/>
  <c r="G13" i="39" s="1"/>
  <c r="S13" i="39" s="1"/>
  <c r="H13" i="39"/>
  <c r="M12" i="39"/>
  <c r="H12" i="39"/>
  <c r="G12" i="39" s="1"/>
  <c r="M11" i="39"/>
  <c r="H11" i="39"/>
  <c r="G11" i="39"/>
  <c r="S11" i="39" s="1"/>
  <c r="M10" i="39"/>
  <c r="G10" i="39" s="1"/>
  <c r="H10" i="39"/>
  <c r="M9" i="39"/>
  <c r="G9" i="39" s="1"/>
  <c r="S9" i="39" s="1"/>
  <c r="H9" i="39"/>
  <c r="M8" i="39"/>
  <c r="H8" i="39"/>
  <c r="S142" i="38"/>
  <c r="M141" i="38"/>
  <c r="H141" i="38"/>
  <c r="M140" i="38"/>
  <c r="H140" i="38"/>
  <c r="M139" i="38"/>
  <c r="G139" i="38" s="1"/>
  <c r="O139" i="38" s="1"/>
  <c r="H139" i="38"/>
  <c r="M138" i="38"/>
  <c r="H138" i="38"/>
  <c r="M137" i="38"/>
  <c r="H137" i="38"/>
  <c r="G137" i="38" s="1"/>
  <c r="O137" i="38" s="1"/>
  <c r="M136" i="38"/>
  <c r="G136" i="38" s="1"/>
  <c r="Q136" i="38" s="1"/>
  <c r="M135" i="38"/>
  <c r="H135" i="38"/>
  <c r="M134" i="38"/>
  <c r="H134" i="38"/>
  <c r="G134" i="38" s="1"/>
  <c r="M133" i="38"/>
  <c r="H133" i="38"/>
  <c r="G133" i="38" s="1"/>
  <c r="M132" i="38"/>
  <c r="G132" i="38" s="1"/>
  <c r="L132" i="38"/>
  <c r="M131" i="38"/>
  <c r="G131" i="38" s="1"/>
  <c r="M130" i="38"/>
  <c r="H130" i="38"/>
  <c r="G130" i="38" s="1"/>
  <c r="S130" i="38" s="1"/>
  <c r="M129" i="38"/>
  <c r="G129" i="38" s="1"/>
  <c r="L129" i="38"/>
  <c r="M128" i="38"/>
  <c r="G128" i="38" s="1"/>
  <c r="O128" i="38" s="1"/>
  <c r="H128" i="38"/>
  <c r="S127" i="38"/>
  <c r="Q127" i="38"/>
  <c r="O127" i="38"/>
  <c r="L127" i="38"/>
  <c r="M126" i="38"/>
  <c r="H126" i="38"/>
  <c r="G126" i="38" s="1"/>
  <c r="M125" i="38"/>
  <c r="H125" i="38"/>
  <c r="M124" i="38"/>
  <c r="H124" i="38"/>
  <c r="L124" i="38" s="1"/>
  <c r="G124" i="38"/>
  <c r="O124" i="38" s="1"/>
  <c r="M123" i="38"/>
  <c r="H123" i="38"/>
  <c r="K122" i="38"/>
  <c r="G122" i="38"/>
  <c r="M121" i="38"/>
  <c r="H121" i="38"/>
  <c r="M120" i="38"/>
  <c r="H120" i="38"/>
  <c r="M119" i="38"/>
  <c r="L119" i="38"/>
  <c r="H119" i="38"/>
  <c r="G119" i="38" s="1"/>
  <c r="O119" i="38" s="1"/>
  <c r="M118" i="38"/>
  <c r="H118" i="38"/>
  <c r="G118" i="38" s="1"/>
  <c r="M117" i="38"/>
  <c r="H117" i="38"/>
  <c r="G117" i="38" s="1"/>
  <c r="M116" i="38"/>
  <c r="H116" i="38"/>
  <c r="N115" i="38"/>
  <c r="M115" i="38"/>
  <c r="M122" i="38" s="1"/>
  <c r="N122" i="38" s="1"/>
  <c r="L115" i="38"/>
  <c r="K115" i="38"/>
  <c r="H115" i="38" s="1"/>
  <c r="G115" i="38" s="1"/>
  <c r="S115" i="38" s="1"/>
  <c r="M114" i="38"/>
  <c r="H114" i="38"/>
  <c r="M112" i="38"/>
  <c r="H112" i="38"/>
  <c r="M111" i="38"/>
  <c r="H111" i="38"/>
  <c r="M110" i="38"/>
  <c r="G110" i="38" s="1"/>
  <c r="H110" i="38"/>
  <c r="M109" i="38"/>
  <c r="H109" i="38"/>
  <c r="M108" i="38"/>
  <c r="H108" i="38"/>
  <c r="G108" i="38"/>
  <c r="Q108" i="38" s="1"/>
  <c r="M107" i="38"/>
  <c r="H107" i="38"/>
  <c r="M106" i="38"/>
  <c r="H106" i="38"/>
  <c r="G106" i="38" s="1"/>
  <c r="M105" i="38"/>
  <c r="H105" i="38"/>
  <c r="M104" i="38"/>
  <c r="H104" i="38"/>
  <c r="G104" i="38"/>
  <c r="S104" i="38" s="1"/>
  <c r="M103" i="38"/>
  <c r="H103" i="38"/>
  <c r="G103" i="38"/>
  <c r="Q103" i="38" s="1"/>
  <c r="M102" i="38"/>
  <c r="G102" i="38" s="1"/>
  <c r="O102" i="38" s="1"/>
  <c r="H102" i="38"/>
  <c r="M101" i="38"/>
  <c r="H101" i="38"/>
  <c r="H100" i="38"/>
  <c r="O99" i="38"/>
  <c r="H99" i="38"/>
  <c r="G99" i="38" s="1"/>
  <c r="M98" i="38"/>
  <c r="H98" i="38"/>
  <c r="M97" i="38"/>
  <c r="H97" i="38"/>
  <c r="O96" i="38"/>
  <c r="M96" i="38"/>
  <c r="G96" i="38" s="1"/>
  <c r="L96" i="38" s="1"/>
  <c r="M95" i="38"/>
  <c r="H95" i="38"/>
  <c r="M94" i="38"/>
  <c r="H94" i="38"/>
  <c r="M93" i="38"/>
  <c r="H93" i="38"/>
  <c r="G93" i="38" s="1"/>
  <c r="M92" i="38"/>
  <c r="H92" i="38"/>
  <c r="M91" i="38"/>
  <c r="H91" i="38"/>
  <c r="M90" i="38"/>
  <c r="G90" i="38" s="1"/>
  <c r="H90" i="38"/>
  <c r="M89" i="38"/>
  <c r="H89" i="38"/>
  <c r="M88" i="38"/>
  <c r="H88" i="38"/>
  <c r="M87" i="38"/>
  <c r="H87" i="38"/>
  <c r="G87" i="38" s="1"/>
  <c r="S86" i="38"/>
  <c r="Q86" i="38"/>
  <c r="O86" i="38"/>
  <c r="L86" i="38"/>
  <c r="M85" i="38"/>
  <c r="H85" i="38"/>
  <c r="M84" i="38"/>
  <c r="H84" i="38"/>
  <c r="M83" i="38"/>
  <c r="H83" i="38"/>
  <c r="G83" i="38" s="1"/>
  <c r="O83" i="38" s="1"/>
  <c r="M82" i="38"/>
  <c r="G82" i="38" s="1"/>
  <c r="H82" i="38"/>
  <c r="M81" i="38"/>
  <c r="H81" i="38"/>
  <c r="M80" i="38"/>
  <c r="H80" i="38"/>
  <c r="M79" i="38"/>
  <c r="G79" i="38" s="1"/>
  <c r="O79" i="38" s="1"/>
  <c r="H79" i="38"/>
  <c r="M78" i="38"/>
  <c r="G78" i="38" s="1"/>
  <c r="Q78" i="38" s="1"/>
  <c r="M77" i="38"/>
  <c r="H77" i="38"/>
  <c r="M76" i="38"/>
  <c r="G76" i="38" s="1"/>
  <c r="Q76" i="38" s="1"/>
  <c r="H76" i="38"/>
  <c r="M75" i="38"/>
  <c r="H75" i="38"/>
  <c r="L75" i="38" s="1"/>
  <c r="G75" i="38"/>
  <c r="Q75" i="38" s="1"/>
  <c r="M74" i="38"/>
  <c r="H74" i="38"/>
  <c r="M73" i="38"/>
  <c r="H73" i="38"/>
  <c r="G73" i="38" s="1"/>
  <c r="M72" i="38"/>
  <c r="H72" i="38"/>
  <c r="M71" i="38"/>
  <c r="H71" i="38"/>
  <c r="M70" i="38"/>
  <c r="H70" i="38"/>
  <c r="M69" i="38"/>
  <c r="G69" i="38" s="1"/>
  <c r="H69" i="38"/>
  <c r="M68" i="38"/>
  <c r="H68" i="38"/>
  <c r="G68" i="38" s="1"/>
  <c r="O68" i="38" s="1"/>
  <c r="M67" i="38"/>
  <c r="G67" i="38" s="1"/>
  <c r="Q67" i="38" s="1"/>
  <c r="M66" i="38"/>
  <c r="G66" i="38" s="1"/>
  <c r="H66" i="38"/>
  <c r="S65" i="38"/>
  <c r="M65" i="38"/>
  <c r="H65" i="38"/>
  <c r="G65" i="38"/>
  <c r="Q65" i="38" s="1"/>
  <c r="M64" i="38"/>
  <c r="H64" i="38"/>
  <c r="M63" i="38"/>
  <c r="H63" i="38"/>
  <c r="G63" i="38" s="1"/>
  <c r="M62" i="38"/>
  <c r="H62" i="38"/>
  <c r="M61" i="38"/>
  <c r="H61" i="38"/>
  <c r="G61" i="38"/>
  <c r="S61" i="38" s="1"/>
  <c r="M60" i="38"/>
  <c r="H60" i="38"/>
  <c r="M59" i="38"/>
  <c r="H59" i="38"/>
  <c r="M58" i="38"/>
  <c r="H58" i="38"/>
  <c r="M57" i="38"/>
  <c r="H57" i="38"/>
  <c r="M56" i="38"/>
  <c r="H56" i="38"/>
  <c r="S55" i="38"/>
  <c r="M55" i="38"/>
  <c r="H55" i="38"/>
  <c r="G55" i="38"/>
  <c r="Q55" i="38" s="1"/>
  <c r="M54" i="38"/>
  <c r="H54" i="38"/>
  <c r="M53" i="38"/>
  <c r="G53" i="38" s="1"/>
  <c r="S53" i="38" s="1"/>
  <c r="H53" i="38"/>
  <c r="M52" i="38"/>
  <c r="H52" i="38"/>
  <c r="M51" i="38"/>
  <c r="H51" i="38"/>
  <c r="M50" i="38"/>
  <c r="H50" i="38"/>
  <c r="G50" i="38" s="1"/>
  <c r="Q50" i="38" s="1"/>
  <c r="M49" i="38"/>
  <c r="H49" i="38"/>
  <c r="G49" i="38" s="1"/>
  <c r="M48" i="38"/>
  <c r="H48" i="38"/>
  <c r="Q47" i="38"/>
  <c r="M47" i="38"/>
  <c r="H47" i="38"/>
  <c r="G47" i="38" s="1"/>
  <c r="O47" i="38" s="1"/>
  <c r="M46" i="38"/>
  <c r="H46" i="38"/>
  <c r="M45" i="38"/>
  <c r="H45" i="38"/>
  <c r="M44" i="38"/>
  <c r="H44" i="38"/>
  <c r="M43" i="38"/>
  <c r="H43" i="38"/>
  <c r="M42" i="38"/>
  <c r="H42" i="38"/>
  <c r="M41" i="38"/>
  <c r="H41" i="38"/>
  <c r="G41" i="38"/>
  <c r="O41" i="38" s="1"/>
  <c r="M40" i="38"/>
  <c r="H40" i="38"/>
  <c r="M39" i="38"/>
  <c r="G39" i="38" s="1"/>
  <c r="H39" i="38"/>
  <c r="S38" i="38"/>
  <c r="Q38" i="38"/>
  <c r="O38" i="38"/>
  <c r="M38" i="38"/>
  <c r="H38" i="38"/>
  <c r="L38" i="38" s="1"/>
  <c r="M37" i="38"/>
  <c r="H37" i="38"/>
  <c r="M36" i="38"/>
  <c r="H36" i="38"/>
  <c r="G36" i="38" s="1"/>
  <c r="M35" i="38"/>
  <c r="G35" i="38" s="1"/>
  <c r="H35" i="38"/>
  <c r="M34" i="38"/>
  <c r="G34" i="38" s="1"/>
  <c r="L34" i="38" s="1"/>
  <c r="H34" i="38"/>
  <c r="M33" i="38"/>
  <c r="H33" i="38"/>
  <c r="M32" i="38"/>
  <c r="H32" i="38"/>
  <c r="M31" i="38"/>
  <c r="G31" i="38"/>
  <c r="M30" i="38"/>
  <c r="H30" i="38"/>
  <c r="M29" i="38"/>
  <c r="H29" i="38"/>
  <c r="G29" i="38" s="1"/>
  <c r="M28" i="38"/>
  <c r="H28" i="38"/>
  <c r="M27" i="38"/>
  <c r="G27" i="38" s="1"/>
  <c r="H27" i="38"/>
  <c r="M26" i="38"/>
  <c r="L26" i="38"/>
  <c r="H26" i="38"/>
  <c r="G26" i="38" s="1"/>
  <c r="S26" i="38" s="1"/>
  <c r="M25" i="38"/>
  <c r="H25" i="38"/>
  <c r="G25" i="38" s="1"/>
  <c r="O25" i="38" s="1"/>
  <c r="M24" i="38"/>
  <c r="H24" i="38"/>
  <c r="G24" i="38" s="1"/>
  <c r="M23" i="38"/>
  <c r="G23" i="38" s="1"/>
  <c r="L23" i="38" s="1"/>
  <c r="H23" i="38"/>
  <c r="M22" i="38"/>
  <c r="H22" i="38"/>
  <c r="M21" i="38"/>
  <c r="H21" i="38"/>
  <c r="M20" i="38"/>
  <c r="H20" i="38"/>
  <c r="M19" i="38"/>
  <c r="G19" i="38" s="1"/>
  <c r="H19" i="38"/>
  <c r="M18" i="38"/>
  <c r="H18" i="38"/>
  <c r="M17" i="38"/>
  <c r="H17" i="38"/>
  <c r="G17" i="38" s="1"/>
  <c r="M16" i="38"/>
  <c r="H16" i="38"/>
  <c r="M15" i="38"/>
  <c r="H15" i="38"/>
  <c r="G15" i="38" s="1"/>
  <c r="O15" i="38" s="1"/>
  <c r="M14" i="38"/>
  <c r="H14" i="38"/>
  <c r="M13" i="38"/>
  <c r="H13" i="38"/>
  <c r="G13" i="38"/>
  <c r="M12" i="38"/>
  <c r="H12" i="38"/>
  <c r="M11" i="38"/>
  <c r="H11" i="38"/>
  <c r="G11" i="38" s="1"/>
  <c r="O11" i="38" s="1"/>
  <c r="M10" i="38"/>
  <c r="H10" i="38"/>
  <c r="G10" i="38" s="1"/>
  <c r="S10" i="38" s="1"/>
  <c r="M9" i="38"/>
  <c r="H9" i="38"/>
  <c r="G9" i="38" s="1"/>
  <c r="O9" i="38" s="1"/>
  <c r="M8" i="38"/>
  <c r="H8" i="38"/>
  <c r="G8" i="38" s="1"/>
  <c r="Q8" i="38" s="1"/>
  <c r="S142" i="37"/>
  <c r="M141" i="37"/>
  <c r="G141" i="37" s="1"/>
  <c r="H141" i="37"/>
  <c r="M140" i="37"/>
  <c r="H140" i="37"/>
  <c r="M139" i="37"/>
  <c r="H139" i="37"/>
  <c r="M138" i="37"/>
  <c r="H138" i="37"/>
  <c r="M137" i="37"/>
  <c r="H137" i="37"/>
  <c r="G137" i="37"/>
  <c r="M136" i="37"/>
  <c r="G136" i="37"/>
  <c r="M135" i="37"/>
  <c r="H135" i="37"/>
  <c r="M134" i="37"/>
  <c r="H134" i="37"/>
  <c r="G134" i="37"/>
  <c r="M133" i="37"/>
  <c r="H133" i="37"/>
  <c r="G133" i="37"/>
  <c r="M132" i="37"/>
  <c r="G132" i="37" s="1"/>
  <c r="M131" i="37"/>
  <c r="G131" i="37"/>
  <c r="O130" i="37"/>
  <c r="M130" i="37"/>
  <c r="H130" i="37"/>
  <c r="G130" i="37"/>
  <c r="M129" i="37"/>
  <c r="G129" i="37" s="1"/>
  <c r="M128" i="37"/>
  <c r="H128" i="37"/>
  <c r="S127" i="37"/>
  <c r="Q127" i="37"/>
  <c r="O127" i="37"/>
  <c r="L127" i="37"/>
  <c r="M126" i="37"/>
  <c r="G126" i="37" s="1"/>
  <c r="H126" i="37"/>
  <c r="M125" i="37"/>
  <c r="H125" i="37"/>
  <c r="M124" i="37"/>
  <c r="H124" i="37"/>
  <c r="G124" i="37"/>
  <c r="Q124" i="37" s="1"/>
  <c r="M123" i="37"/>
  <c r="H123" i="37"/>
  <c r="K122" i="37"/>
  <c r="M121" i="37"/>
  <c r="H121" i="37"/>
  <c r="M120" i="37"/>
  <c r="H120" i="37"/>
  <c r="M119" i="37"/>
  <c r="H119" i="37"/>
  <c r="M118" i="37"/>
  <c r="H118" i="37"/>
  <c r="M117" i="37"/>
  <c r="H117" i="37"/>
  <c r="G117" i="37"/>
  <c r="O117" i="37" s="1"/>
  <c r="M116" i="37"/>
  <c r="H116" i="37"/>
  <c r="N115" i="37"/>
  <c r="M115" i="37"/>
  <c r="M122" i="37" s="1"/>
  <c r="G122" i="37" s="1"/>
  <c r="K115" i="37"/>
  <c r="H115" i="37" s="1"/>
  <c r="M114" i="37"/>
  <c r="H114" i="37"/>
  <c r="M112" i="37"/>
  <c r="H112" i="37"/>
  <c r="M111" i="37"/>
  <c r="H111" i="37"/>
  <c r="O110" i="37"/>
  <c r="M110" i="37"/>
  <c r="H110" i="37"/>
  <c r="G110" i="37"/>
  <c r="S110" i="37" s="1"/>
  <c r="M109" i="37"/>
  <c r="H109" i="37"/>
  <c r="M108" i="37"/>
  <c r="H108" i="37"/>
  <c r="G108" i="37" s="1"/>
  <c r="M107" i="37"/>
  <c r="H107" i="37"/>
  <c r="M106" i="37"/>
  <c r="G106" i="37" s="1"/>
  <c r="H106" i="37"/>
  <c r="M105" i="37"/>
  <c r="H105" i="37"/>
  <c r="G105" i="37" s="1"/>
  <c r="M104" i="37"/>
  <c r="H104" i="37"/>
  <c r="G104" i="37"/>
  <c r="M103" i="37"/>
  <c r="H103" i="37"/>
  <c r="M102" i="37"/>
  <c r="H102" i="37"/>
  <c r="M101" i="37"/>
  <c r="H101" i="37"/>
  <c r="H100" i="37"/>
  <c r="G100" i="37"/>
  <c r="H99" i="37"/>
  <c r="G99" i="37" s="1"/>
  <c r="M98" i="37"/>
  <c r="H98" i="37"/>
  <c r="M97" i="37"/>
  <c r="H97" i="37"/>
  <c r="M96" i="37"/>
  <c r="G96" i="37" s="1"/>
  <c r="L96" i="37" s="1"/>
  <c r="M95" i="37"/>
  <c r="H95" i="37"/>
  <c r="G95" i="37" s="1"/>
  <c r="O95" i="37" s="1"/>
  <c r="M94" i="37"/>
  <c r="H94" i="37"/>
  <c r="G94" i="37" s="1"/>
  <c r="Q94" i="37" s="1"/>
  <c r="M93" i="37"/>
  <c r="H93" i="37"/>
  <c r="M92" i="37"/>
  <c r="G92" i="37" s="1"/>
  <c r="H92" i="37"/>
  <c r="M91" i="37"/>
  <c r="H91" i="37"/>
  <c r="M90" i="37"/>
  <c r="H90" i="37"/>
  <c r="M89" i="37"/>
  <c r="H89" i="37"/>
  <c r="M88" i="37"/>
  <c r="G88" i="37" s="1"/>
  <c r="L88" i="37"/>
  <c r="H88" i="37"/>
  <c r="M87" i="37"/>
  <c r="G87" i="37" s="1"/>
  <c r="S87" i="37" s="1"/>
  <c r="H87" i="37"/>
  <c r="S86" i="37"/>
  <c r="Q86" i="37"/>
  <c r="O86" i="37"/>
  <c r="L86" i="37"/>
  <c r="M85" i="37"/>
  <c r="G85" i="37" s="1"/>
  <c r="S85" i="37" s="1"/>
  <c r="H85" i="37"/>
  <c r="M84" i="37"/>
  <c r="H84" i="37"/>
  <c r="Q83" i="37"/>
  <c r="M83" i="37"/>
  <c r="H83" i="37"/>
  <c r="G83" i="37" s="1"/>
  <c r="O83" i="37" s="1"/>
  <c r="M82" i="37"/>
  <c r="H82" i="37"/>
  <c r="M81" i="37"/>
  <c r="H81" i="37"/>
  <c r="M80" i="37"/>
  <c r="H80" i="37"/>
  <c r="M79" i="37"/>
  <c r="H79" i="37"/>
  <c r="S78" i="37"/>
  <c r="M78" i="37"/>
  <c r="G78" i="37" s="1"/>
  <c r="Q78" i="37" s="1"/>
  <c r="L78" i="37"/>
  <c r="M77" i="37"/>
  <c r="H77" i="37"/>
  <c r="M76" i="37"/>
  <c r="H76" i="37"/>
  <c r="M75" i="37"/>
  <c r="H75" i="37"/>
  <c r="G75" i="37"/>
  <c r="M74" i="37"/>
  <c r="H74" i="37"/>
  <c r="M73" i="37"/>
  <c r="H73" i="37"/>
  <c r="M72" i="37"/>
  <c r="G72" i="37" s="1"/>
  <c r="H72" i="37"/>
  <c r="M71" i="37"/>
  <c r="H71" i="37"/>
  <c r="M70" i="37"/>
  <c r="H70" i="37"/>
  <c r="M69" i="37"/>
  <c r="G69" i="37" s="1"/>
  <c r="O69" i="37" s="1"/>
  <c r="H69" i="37"/>
  <c r="M68" i="37"/>
  <c r="H68" i="37"/>
  <c r="M67" i="37"/>
  <c r="G67" i="37"/>
  <c r="M66" i="37"/>
  <c r="H66" i="37"/>
  <c r="G66" i="37"/>
  <c r="O66" i="37" s="1"/>
  <c r="M65" i="37"/>
  <c r="H65" i="37"/>
  <c r="M64" i="37"/>
  <c r="H64" i="37"/>
  <c r="M63" i="37"/>
  <c r="H63" i="37"/>
  <c r="M62" i="37"/>
  <c r="H62" i="37"/>
  <c r="M61" i="37"/>
  <c r="G61" i="37" s="1"/>
  <c r="H61" i="37"/>
  <c r="L61" i="37" s="1"/>
  <c r="M60" i="37"/>
  <c r="H60" i="37"/>
  <c r="M59" i="37"/>
  <c r="G59" i="37" s="1"/>
  <c r="S59" i="37" s="1"/>
  <c r="H59" i="37"/>
  <c r="M58" i="37"/>
  <c r="G58" i="37" s="1"/>
  <c r="O58" i="37" s="1"/>
  <c r="H58" i="37"/>
  <c r="S57" i="37"/>
  <c r="M57" i="37"/>
  <c r="G57" i="37" s="1"/>
  <c r="H57" i="37"/>
  <c r="M56" i="37"/>
  <c r="H56" i="37"/>
  <c r="G56" i="37" s="1"/>
  <c r="S56" i="37" s="1"/>
  <c r="M55" i="37"/>
  <c r="H55" i="37"/>
  <c r="M54" i="37"/>
  <c r="H54" i="37"/>
  <c r="G54" i="37" s="1"/>
  <c r="S54" i="37" s="1"/>
  <c r="M53" i="37"/>
  <c r="H53" i="37"/>
  <c r="G53" i="37" s="1"/>
  <c r="M52" i="37"/>
  <c r="H52" i="37"/>
  <c r="M51" i="37"/>
  <c r="H51" i="37"/>
  <c r="M50" i="37"/>
  <c r="H50" i="37"/>
  <c r="M49" i="37"/>
  <c r="H49" i="37"/>
  <c r="G49" i="37"/>
  <c r="M48" i="37"/>
  <c r="H48" i="37"/>
  <c r="M47" i="37"/>
  <c r="H47" i="37"/>
  <c r="G47" i="37" s="1"/>
  <c r="M46" i="37"/>
  <c r="H46" i="37"/>
  <c r="M45" i="37"/>
  <c r="H45" i="37"/>
  <c r="M44" i="37"/>
  <c r="H44" i="37"/>
  <c r="G44" i="37" s="1"/>
  <c r="S44" i="37" s="1"/>
  <c r="M43" i="37"/>
  <c r="H43" i="37"/>
  <c r="G43" i="37"/>
  <c r="O43" i="37" s="1"/>
  <c r="M42" i="37"/>
  <c r="H42" i="37"/>
  <c r="G42" i="37" s="1"/>
  <c r="Q42" i="37" s="1"/>
  <c r="M41" i="37"/>
  <c r="H41" i="37"/>
  <c r="M40" i="37"/>
  <c r="H40" i="37"/>
  <c r="M39" i="37"/>
  <c r="H39" i="37"/>
  <c r="G39" i="37" s="1"/>
  <c r="S38" i="37"/>
  <c r="Q38" i="37"/>
  <c r="O38" i="37"/>
  <c r="M38" i="37"/>
  <c r="H38" i="37"/>
  <c r="L38" i="37" s="1"/>
  <c r="M37" i="37"/>
  <c r="H37" i="37"/>
  <c r="G37" i="37" s="1"/>
  <c r="S37" i="37" s="1"/>
  <c r="O36" i="37"/>
  <c r="M36" i="37"/>
  <c r="H36" i="37"/>
  <c r="G36" i="37"/>
  <c r="Q35" i="37"/>
  <c r="M35" i="37"/>
  <c r="H35" i="37"/>
  <c r="G35" i="37"/>
  <c r="M34" i="37"/>
  <c r="G34" i="37" s="1"/>
  <c r="L34" i="37" s="1"/>
  <c r="H34" i="37"/>
  <c r="M33" i="37"/>
  <c r="H33" i="37"/>
  <c r="S32" i="37"/>
  <c r="M32" i="37"/>
  <c r="H32" i="37"/>
  <c r="G32" i="37" s="1"/>
  <c r="L32" i="37" s="1"/>
  <c r="Q31" i="37"/>
  <c r="O31" i="37"/>
  <c r="M31" i="37"/>
  <c r="G31" i="37" s="1"/>
  <c r="M30" i="37"/>
  <c r="H30" i="37"/>
  <c r="G30" i="37" s="1"/>
  <c r="M29" i="37"/>
  <c r="H29" i="37"/>
  <c r="G29" i="37" s="1"/>
  <c r="M28" i="37"/>
  <c r="H28" i="37"/>
  <c r="G28" i="37"/>
  <c r="O28" i="37" s="1"/>
  <c r="M27" i="37"/>
  <c r="H27" i="37"/>
  <c r="G27" i="37" s="1"/>
  <c r="S27" i="37" s="1"/>
  <c r="M26" i="37"/>
  <c r="H26" i="37"/>
  <c r="M25" i="37"/>
  <c r="H25" i="37"/>
  <c r="M24" i="37"/>
  <c r="G24" i="37" s="1"/>
  <c r="H24" i="37"/>
  <c r="M23" i="37"/>
  <c r="H23" i="37"/>
  <c r="Q22" i="37"/>
  <c r="M22" i="37"/>
  <c r="H22" i="37"/>
  <c r="G22" i="37" s="1"/>
  <c r="O22" i="37" s="1"/>
  <c r="M21" i="37"/>
  <c r="G21" i="37" s="1"/>
  <c r="S21" i="37" s="1"/>
  <c r="H21" i="37"/>
  <c r="M20" i="37"/>
  <c r="G20" i="37" s="1"/>
  <c r="O20" i="37" s="1"/>
  <c r="H20" i="37"/>
  <c r="M19" i="37"/>
  <c r="H19" i="37"/>
  <c r="M18" i="37"/>
  <c r="H18" i="37"/>
  <c r="G18" i="37" s="1"/>
  <c r="O18" i="37" s="1"/>
  <c r="M17" i="37"/>
  <c r="H17" i="37"/>
  <c r="M16" i="37"/>
  <c r="H16" i="37"/>
  <c r="M15" i="37"/>
  <c r="H15" i="37"/>
  <c r="M14" i="37"/>
  <c r="H14" i="37"/>
  <c r="G14" i="37" s="1"/>
  <c r="M13" i="37"/>
  <c r="H13" i="37"/>
  <c r="G13" i="37"/>
  <c r="M12" i="37"/>
  <c r="H12" i="37"/>
  <c r="G12" i="37"/>
  <c r="O12" i="37" s="1"/>
  <c r="M11" i="37"/>
  <c r="H11" i="37"/>
  <c r="G11" i="37" s="1"/>
  <c r="S11" i="37" s="1"/>
  <c r="M10" i="37"/>
  <c r="G10" i="37" s="1"/>
  <c r="H10" i="37"/>
  <c r="M9" i="37"/>
  <c r="H9" i="37"/>
  <c r="G9" i="37" s="1"/>
  <c r="M8" i="37"/>
  <c r="G8" i="37" s="1"/>
  <c r="S8" i="37" s="1"/>
  <c r="H8" i="37"/>
  <c r="S142" i="36"/>
  <c r="M141" i="36"/>
  <c r="H141" i="36"/>
  <c r="G141" i="36"/>
  <c r="S141" i="36" s="1"/>
  <c r="M140" i="36"/>
  <c r="H140" i="36"/>
  <c r="M139" i="36"/>
  <c r="H139" i="36"/>
  <c r="M138" i="36"/>
  <c r="H138" i="36"/>
  <c r="M137" i="36"/>
  <c r="H137" i="36"/>
  <c r="M136" i="36"/>
  <c r="G136" i="36" s="1"/>
  <c r="M135" i="36"/>
  <c r="H135" i="36"/>
  <c r="M134" i="36"/>
  <c r="G134" i="36" s="1"/>
  <c r="H134" i="36"/>
  <c r="M133" i="36"/>
  <c r="H133" i="36"/>
  <c r="M132" i="36"/>
  <c r="G132" i="36" s="1"/>
  <c r="M131" i="36"/>
  <c r="G131" i="36" s="1"/>
  <c r="S131" i="36" s="1"/>
  <c r="M130" i="36"/>
  <c r="H130" i="36"/>
  <c r="G130" i="36" s="1"/>
  <c r="O130" i="36" s="1"/>
  <c r="M129" i="36"/>
  <c r="G129" i="36" s="1"/>
  <c r="M128" i="36"/>
  <c r="H128" i="36"/>
  <c r="S127" i="36"/>
  <c r="Q127" i="36"/>
  <c r="O127" i="36"/>
  <c r="L127" i="36"/>
  <c r="M126" i="36"/>
  <c r="H126" i="36"/>
  <c r="M125" i="36"/>
  <c r="H125" i="36"/>
  <c r="M124" i="36"/>
  <c r="G124" i="36" s="1"/>
  <c r="Q124" i="36" s="1"/>
  <c r="H124" i="36"/>
  <c r="M123" i="36"/>
  <c r="H123" i="36"/>
  <c r="K122" i="36"/>
  <c r="M121" i="36"/>
  <c r="H121" i="36"/>
  <c r="M120" i="36"/>
  <c r="H120" i="36"/>
  <c r="M119" i="36"/>
  <c r="H119" i="36"/>
  <c r="M118" i="36"/>
  <c r="H118" i="36"/>
  <c r="M117" i="36"/>
  <c r="H117" i="36"/>
  <c r="M116" i="36"/>
  <c r="H116" i="36"/>
  <c r="N115" i="36"/>
  <c r="M115" i="36" s="1"/>
  <c r="M122" i="36" s="1"/>
  <c r="K115" i="36"/>
  <c r="H115" i="36" s="1"/>
  <c r="M114" i="36"/>
  <c r="H114" i="36"/>
  <c r="M112" i="36"/>
  <c r="H112" i="36"/>
  <c r="G112" i="36" s="1"/>
  <c r="S112" i="36" s="1"/>
  <c r="M111" i="36"/>
  <c r="H111" i="36"/>
  <c r="M110" i="36"/>
  <c r="H110" i="36"/>
  <c r="M109" i="36"/>
  <c r="H109" i="36"/>
  <c r="M108" i="36"/>
  <c r="H108" i="36"/>
  <c r="G108" i="36" s="1"/>
  <c r="S108" i="36" s="1"/>
  <c r="M107" i="36"/>
  <c r="H107" i="36"/>
  <c r="M106" i="36"/>
  <c r="H106" i="36"/>
  <c r="M105" i="36"/>
  <c r="H105" i="36"/>
  <c r="M104" i="36"/>
  <c r="H104" i="36"/>
  <c r="G104" i="36" s="1"/>
  <c r="M103" i="36"/>
  <c r="H103" i="36"/>
  <c r="M102" i="36"/>
  <c r="H102" i="36"/>
  <c r="G102" i="36" s="1"/>
  <c r="O102" i="36" s="1"/>
  <c r="M101" i="36"/>
  <c r="H101" i="36"/>
  <c r="H100" i="36"/>
  <c r="H99" i="36"/>
  <c r="G99" i="36" s="1"/>
  <c r="M98" i="36"/>
  <c r="H98" i="36"/>
  <c r="M97" i="36"/>
  <c r="H97" i="36"/>
  <c r="M96" i="36"/>
  <c r="G96" i="36" s="1"/>
  <c r="L96" i="36" s="1"/>
  <c r="M95" i="36"/>
  <c r="H95" i="36"/>
  <c r="M94" i="36"/>
  <c r="H94" i="36"/>
  <c r="M93" i="36"/>
  <c r="H93" i="36"/>
  <c r="M92" i="36"/>
  <c r="H92" i="36"/>
  <c r="M91" i="36"/>
  <c r="H91" i="36"/>
  <c r="M90" i="36"/>
  <c r="H90" i="36"/>
  <c r="M89" i="36"/>
  <c r="H89" i="36"/>
  <c r="M88" i="36"/>
  <c r="H88" i="36"/>
  <c r="M87" i="36"/>
  <c r="H87" i="36"/>
  <c r="S86" i="36"/>
  <c r="Q86" i="36"/>
  <c r="O86" i="36"/>
  <c r="L86" i="36"/>
  <c r="M85" i="36"/>
  <c r="H85" i="36"/>
  <c r="M84" i="36"/>
  <c r="H84" i="36"/>
  <c r="M83" i="36"/>
  <c r="H83" i="36"/>
  <c r="M82" i="36"/>
  <c r="H82" i="36"/>
  <c r="M81" i="36"/>
  <c r="H81" i="36"/>
  <c r="M80" i="36"/>
  <c r="H80" i="36"/>
  <c r="M79" i="36"/>
  <c r="H79" i="36"/>
  <c r="M78" i="36"/>
  <c r="G78" i="36" s="1"/>
  <c r="Q78" i="36" s="1"/>
  <c r="M77" i="36"/>
  <c r="H77" i="36"/>
  <c r="G77" i="36" s="1"/>
  <c r="O77" i="36" s="1"/>
  <c r="O76" i="36"/>
  <c r="M76" i="36"/>
  <c r="H76" i="36"/>
  <c r="G76" i="36"/>
  <c r="S76" i="36" s="1"/>
  <c r="S75" i="36"/>
  <c r="M75" i="36"/>
  <c r="H75" i="36"/>
  <c r="G75" i="36"/>
  <c r="Q75" i="36" s="1"/>
  <c r="M74" i="36"/>
  <c r="H74" i="36"/>
  <c r="M73" i="36"/>
  <c r="H73" i="36"/>
  <c r="G73" i="36" s="1"/>
  <c r="S73" i="36" s="1"/>
  <c r="M72" i="36"/>
  <c r="H72" i="36"/>
  <c r="M71" i="36"/>
  <c r="H71" i="36"/>
  <c r="M70" i="36"/>
  <c r="H70" i="36"/>
  <c r="M69" i="36"/>
  <c r="H69" i="36"/>
  <c r="M68" i="36"/>
  <c r="G68" i="36" s="1"/>
  <c r="H68" i="36"/>
  <c r="M67" i="36"/>
  <c r="G67" i="36" s="1"/>
  <c r="M66" i="36"/>
  <c r="H66" i="36"/>
  <c r="M65" i="36"/>
  <c r="H65" i="36"/>
  <c r="G65" i="36" s="1"/>
  <c r="O65" i="36" s="1"/>
  <c r="M64" i="36"/>
  <c r="H64" i="36"/>
  <c r="M63" i="36"/>
  <c r="H63" i="36"/>
  <c r="G63" i="36"/>
  <c r="S63" i="36" s="1"/>
  <c r="M62" i="36"/>
  <c r="H62" i="36"/>
  <c r="M61" i="36"/>
  <c r="H61" i="36"/>
  <c r="G61" i="36" s="1"/>
  <c r="O61" i="36" s="1"/>
  <c r="M60" i="36"/>
  <c r="H60" i="36"/>
  <c r="M59" i="36"/>
  <c r="H59" i="36"/>
  <c r="M58" i="36"/>
  <c r="G58" i="36" s="1"/>
  <c r="Q58" i="36" s="1"/>
  <c r="H58" i="36"/>
  <c r="M57" i="36"/>
  <c r="H57" i="36"/>
  <c r="M56" i="36"/>
  <c r="H56" i="36"/>
  <c r="M55" i="36"/>
  <c r="H55" i="36"/>
  <c r="G55" i="36" s="1"/>
  <c r="S55" i="36" s="1"/>
  <c r="M54" i="36"/>
  <c r="H54" i="36"/>
  <c r="M53" i="36"/>
  <c r="H53" i="36"/>
  <c r="M52" i="36"/>
  <c r="H52" i="36"/>
  <c r="M51" i="36"/>
  <c r="H51" i="36"/>
  <c r="G51" i="36" s="1"/>
  <c r="O51" i="36" s="1"/>
  <c r="M50" i="36"/>
  <c r="H50" i="36"/>
  <c r="M49" i="36"/>
  <c r="H49" i="36"/>
  <c r="G49" i="36" s="1"/>
  <c r="M48" i="36"/>
  <c r="H48" i="36"/>
  <c r="M47" i="36"/>
  <c r="G47" i="36" s="1"/>
  <c r="S47" i="36" s="1"/>
  <c r="H47" i="36"/>
  <c r="M46" i="36"/>
  <c r="H46" i="36"/>
  <c r="M45" i="36"/>
  <c r="H45" i="36"/>
  <c r="M44" i="36"/>
  <c r="H44" i="36"/>
  <c r="G44" i="36" s="1"/>
  <c r="S44" i="36" s="1"/>
  <c r="M43" i="36"/>
  <c r="H43" i="36"/>
  <c r="M42" i="36"/>
  <c r="H42" i="36"/>
  <c r="M41" i="36"/>
  <c r="H41" i="36"/>
  <c r="M40" i="36"/>
  <c r="H40" i="36"/>
  <c r="M39" i="36"/>
  <c r="H39" i="36"/>
  <c r="S38" i="36"/>
  <c r="Q38" i="36"/>
  <c r="O38" i="36"/>
  <c r="M38" i="36"/>
  <c r="H38" i="36"/>
  <c r="L38" i="36" s="1"/>
  <c r="M37" i="36"/>
  <c r="H37" i="36"/>
  <c r="M36" i="36"/>
  <c r="H36" i="36"/>
  <c r="G36" i="36" s="1"/>
  <c r="O36" i="36" s="1"/>
  <c r="M35" i="36"/>
  <c r="H35" i="36"/>
  <c r="M34" i="36"/>
  <c r="H34" i="36"/>
  <c r="M33" i="36"/>
  <c r="H33" i="36"/>
  <c r="M32" i="36"/>
  <c r="H32" i="36"/>
  <c r="G32" i="36"/>
  <c r="O32" i="36" s="1"/>
  <c r="M31" i="36"/>
  <c r="G31" i="36"/>
  <c r="M30" i="36"/>
  <c r="H30" i="36"/>
  <c r="M29" i="36"/>
  <c r="H29" i="36"/>
  <c r="G29" i="36"/>
  <c r="O28" i="36"/>
  <c r="M28" i="36"/>
  <c r="H28" i="36"/>
  <c r="G28" i="36"/>
  <c r="S28" i="36" s="1"/>
  <c r="M27" i="36"/>
  <c r="G27" i="36" s="1"/>
  <c r="H27" i="36"/>
  <c r="M26" i="36"/>
  <c r="H26" i="36"/>
  <c r="M25" i="36"/>
  <c r="H25" i="36"/>
  <c r="M24" i="36"/>
  <c r="H24" i="36"/>
  <c r="G24" i="36" s="1"/>
  <c r="M23" i="36"/>
  <c r="H23" i="36"/>
  <c r="M22" i="36"/>
  <c r="H22" i="36"/>
  <c r="M21" i="36"/>
  <c r="H21" i="36"/>
  <c r="M20" i="36"/>
  <c r="H20" i="36"/>
  <c r="M19" i="36"/>
  <c r="H19" i="36"/>
  <c r="M18" i="36"/>
  <c r="H18" i="36"/>
  <c r="M17" i="36"/>
  <c r="G17" i="36" s="1"/>
  <c r="S17" i="36" s="1"/>
  <c r="H17" i="36"/>
  <c r="M16" i="36"/>
  <c r="H16" i="36"/>
  <c r="M15" i="36"/>
  <c r="H15" i="36"/>
  <c r="M14" i="36"/>
  <c r="H14" i="36"/>
  <c r="M13" i="36"/>
  <c r="H13" i="36"/>
  <c r="M12" i="36"/>
  <c r="H12" i="36"/>
  <c r="G12" i="36" s="1"/>
  <c r="S12" i="36" s="1"/>
  <c r="M11" i="36"/>
  <c r="H11" i="36"/>
  <c r="M10" i="36"/>
  <c r="H10" i="36"/>
  <c r="M9" i="36"/>
  <c r="H9" i="36"/>
  <c r="M8" i="36"/>
  <c r="H8" i="36"/>
  <c r="S142" i="35"/>
  <c r="M141" i="35"/>
  <c r="H141" i="35"/>
  <c r="M140" i="35"/>
  <c r="H140" i="35"/>
  <c r="G140" i="35" s="1"/>
  <c r="M139" i="35"/>
  <c r="H139" i="35"/>
  <c r="M138" i="35"/>
  <c r="H138" i="35"/>
  <c r="M137" i="35"/>
  <c r="H137" i="35"/>
  <c r="M136" i="35"/>
  <c r="G136" i="35"/>
  <c r="S136" i="35" s="1"/>
  <c r="M135" i="35"/>
  <c r="H135" i="35"/>
  <c r="M134" i="35"/>
  <c r="H134" i="35"/>
  <c r="M133" i="35"/>
  <c r="H133" i="35"/>
  <c r="M132" i="35"/>
  <c r="G132" i="35"/>
  <c r="O132" i="35" s="1"/>
  <c r="M131" i="35"/>
  <c r="G131" i="35" s="1"/>
  <c r="S131" i="35" s="1"/>
  <c r="M130" i="35"/>
  <c r="H130" i="35"/>
  <c r="G130" i="35" s="1"/>
  <c r="Q130" i="35" s="1"/>
  <c r="M129" i="35"/>
  <c r="G129" i="35" s="1"/>
  <c r="M128" i="35"/>
  <c r="H128" i="35"/>
  <c r="S127" i="35"/>
  <c r="Q127" i="35"/>
  <c r="O127" i="35"/>
  <c r="L127" i="35"/>
  <c r="M126" i="35"/>
  <c r="H126" i="35"/>
  <c r="M125" i="35"/>
  <c r="H125" i="35"/>
  <c r="M124" i="35"/>
  <c r="H124" i="35"/>
  <c r="M123" i="35"/>
  <c r="H123" i="35"/>
  <c r="G123" i="35" s="1"/>
  <c r="K122" i="35"/>
  <c r="G122" i="35"/>
  <c r="M121" i="35"/>
  <c r="H121" i="35"/>
  <c r="M120" i="35"/>
  <c r="H120" i="35"/>
  <c r="M119" i="35"/>
  <c r="H119" i="35"/>
  <c r="M118" i="35"/>
  <c r="G118" i="35" s="1"/>
  <c r="O118" i="35" s="1"/>
  <c r="H118" i="35"/>
  <c r="M117" i="35"/>
  <c r="G117" i="35" s="1"/>
  <c r="Q117" i="35" s="1"/>
  <c r="H117" i="35"/>
  <c r="M116" i="35"/>
  <c r="H116" i="35"/>
  <c r="N115" i="35"/>
  <c r="M115" i="35"/>
  <c r="M122" i="35" s="1"/>
  <c r="N122" i="35" s="1"/>
  <c r="K115" i="35"/>
  <c r="H115" i="35"/>
  <c r="M114" i="35"/>
  <c r="H114" i="35"/>
  <c r="G114" i="35" s="1"/>
  <c r="O114" i="35" s="1"/>
  <c r="M112" i="35"/>
  <c r="H112" i="35"/>
  <c r="M111" i="35"/>
  <c r="H111" i="35"/>
  <c r="G111" i="35"/>
  <c r="S111" i="35" s="1"/>
  <c r="M110" i="35"/>
  <c r="H110" i="35"/>
  <c r="M109" i="35"/>
  <c r="H109" i="35"/>
  <c r="M108" i="35"/>
  <c r="H108" i="35"/>
  <c r="M107" i="35"/>
  <c r="H107" i="35"/>
  <c r="M106" i="35"/>
  <c r="H106" i="35"/>
  <c r="M105" i="35"/>
  <c r="H105" i="35"/>
  <c r="M104" i="35"/>
  <c r="H104" i="35"/>
  <c r="M103" i="35"/>
  <c r="H103" i="35"/>
  <c r="G103" i="35" s="1"/>
  <c r="M102" i="35"/>
  <c r="H102" i="35"/>
  <c r="M101" i="35"/>
  <c r="H101" i="35"/>
  <c r="H100" i="35"/>
  <c r="H99" i="35"/>
  <c r="G99" i="35"/>
  <c r="M98" i="35"/>
  <c r="H98" i="35"/>
  <c r="M97" i="35"/>
  <c r="H97" i="35"/>
  <c r="M96" i="35"/>
  <c r="G96" i="35"/>
  <c r="Q96" i="35" s="1"/>
  <c r="M95" i="35"/>
  <c r="H95" i="35"/>
  <c r="M94" i="35"/>
  <c r="H94" i="35"/>
  <c r="M93" i="35"/>
  <c r="H93" i="35"/>
  <c r="G93" i="35" s="1"/>
  <c r="Q93" i="35" s="1"/>
  <c r="M92" i="35"/>
  <c r="H92" i="35"/>
  <c r="M91" i="35"/>
  <c r="H91" i="35"/>
  <c r="M90" i="35"/>
  <c r="H90" i="35"/>
  <c r="M89" i="35"/>
  <c r="H89" i="35"/>
  <c r="M88" i="35"/>
  <c r="H88" i="35"/>
  <c r="M87" i="35"/>
  <c r="H87" i="35"/>
  <c r="G87" i="35" s="1"/>
  <c r="O87" i="35" s="1"/>
  <c r="S86" i="35"/>
  <c r="Q86" i="35"/>
  <c r="O86" i="35"/>
  <c r="L86" i="35"/>
  <c r="M85" i="35"/>
  <c r="H85" i="35"/>
  <c r="G85" i="35"/>
  <c r="Q85" i="35" s="1"/>
  <c r="M84" i="35"/>
  <c r="H84" i="35"/>
  <c r="M83" i="35"/>
  <c r="H83" i="35"/>
  <c r="M82" i="35"/>
  <c r="H82" i="35"/>
  <c r="G82" i="35"/>
  <c r="O82" i="35" s="1"/>
  <c r="M81" i="35"/>
  <c r="G81" i="35" s="1"/>
  <c r="Q81" i="35" s="1"/>
  <c r="H81" i="35"/>
  <c r="M80" i="35"/>
  <c r="H80" i="35"/>
  <c r="M79" i="35"/>
  <c r="H79" i="35"/>
  <c r="M78" i="35"/>
  <c r="G78" i="35" s="1"/>
  <c r="Q78" i="35" s="1"/>
  <c r="M77" i="35"/>
  <c r="H77" i="35"/>
  <c r="M76" i="35"/>
  <c r="H76" i="35"/>
  <c r="M75" i="35"/>
  <c r="H75" i="35"/>
  <c r="G75" i="35" s="1"/>
  <c r="M74" i="35"/>
  <c r="H74" i="35"/>
  <c r="M73" i="35"/>
  <c r="H73" i="35"/>
  <c r="M72" i="35"/>
  <c r="H72" i="35"/>
  <c r="M71" i="35"/>
  <c r="H71" i="35"/>
  <c r="G71" i="35"/>
  <c r="M70" i="35"/>
  <c r="H70" i="35"/>
  <c r="M69" i="35"/>
  <c r="H69" i="35"/>
  <c r="M68" i="35"/>
  <c r="H68" i="35"/>
  <c r="M67" i="35"/>
  <c r="G67" i="35" s="1"/>
  <c r="S67" i="35" s="1"/>
  <c r="M66" i="35"/>
  <c r="H66" i="35"/>
  <c r="G66" i="35" s="1"/>
  <c r="M65" i="35"/>
  <c r="H65" i="35"/>
  <c r="M64" i="35"/>
  <c r="G64" i="35" s="1"/>
  <c r="S64" i="35" s="1"/>
  <c r="H64" i="35"/>
  <c r="M63" i="35"/>
  <c r="H63" i="35"/>
  <c r="M62" i="35"/>
  <c r="H62" i="35"/>
  <c r="M61" i="35"/>
  <c r="H61" i="35"/>
  <c r="M60" i="35"/>
  <c r="G60" i="35" s="1"/>
  <c r="H60" i="35"/>
  <c r="M59" i="35"/>
  <c r="H59" i="35"/>
  <c r="M58" i="35"/>
  <c r="H58" i="35"/>
  <c r="M57" i="35"/>
  <c r="H57" i="35"/>
  <c r="M56" i="35"/>
  <c r="H56" i="35"/>
  <c r="M55" i="35"/>
  <c r="H55" i="35"/>
  <c r="M54" i="35"/>
  <c r="H54" i="35"/>
  <c r="G54" i="35" s="1"/>
  <c r="M53" i="35"/>
  <c r="H53" i="35"/>
  <c r="M52" i="35"/>
  <c r="H52" i="35"/>
  <c r="M51" i="35"/>
  <c r="H51" i="35"/>
  <c r="M50" i="35"/>
  <c r="H50" i="35"/>
  <c r="M49" i="35"/>
  <c r="H49" i="35"/>
  <c r="M48" i="35"/>
  <c r="H48" i="35"/>
  <c r="M47" i="35"/>
  <c r="H47" i="35"/>
  <c r="M46" i="35"/>
  <c r="H46" i="35"/>
  <c r="M45" i="35"/>
  <c r="G45" i="35" s="1"/>
  <c r="S45" i="35" s="1"/>
  <c r="H45" i="35"/>
  <c r="M44" i="35"/>
  <c r="H44" i="35"/>
  <c r="G44" i="35" s="1"/>
  <c r="M43" i="35"/>
  <c r="H43" i="35"/>
  <c r="M42" i="35"/>
  <c r="H42" i="35"/>
  <c r="M41" i="35"/>
  <c r="H41" i="35"/>
  <c r="M40" i="35"/>
  <c r="H40" i="35"/>
  <c r="M39" i="35"/>
  <c r="H39" i="35"/>
  <c r="S38" i="35"/>
  <c r="Q38" i="35"/>
  <c r="O38" i="35"/>
  <c r="M38" i="35"/>
  <c r="H38" i="35"/>
  <c r="L38" i="35" s="1"/>
  <c r="M37" i="35"/>
  <c r="H37" i="35"/>
  <c r="G37" i="35" s="1"/>
  <c r="M36" i="35"/>
  <c r="H36" i="35"/>
  <c r="M35" i="35"/>
  <c r="H35" i="35"/>
  <c r="M34" i="35"/>
  <c r="H34" i="35"/>
  <c r="M33" i="35"/>
  <c r="H33" i="35"/>
  <c r="G33" i="35" s="1"/>
  <c r="O33" i="35" s="1"/>
  <c r="M32" i="35"/>
  <c r="H32" i="35"/>
  <c r="G32" i="35" s="1"/>
  <c r="S32" i="35" s="1"/>
  <c r="M31" i="35"/>
  <c r="G31" i="35"/>
  <c r="M30" i="35"/>
  <c r="H30" i="35"/>
  <c r="M29" i="35"/>
  <c r="H29" i="35"/>
  <c r="G29" i="35" s="1"/>
  <c r="O29" i="35" s="1"/>
  <c r="M28" i="35"/>
  <c r="H28" i="35"/>
  <c r="G28" i="35" s="1"/>
  <c r="S28" i="35" s="1"/>
  <c r="M27" i="35"/>
  <c r="H27" i="35"/>
  <c r="M26" i="35"/>
  <c r="H26" i="35"/>
  <c r="M25" i="35"/>
  <c r="H25" i="35"/>
  <c r="M24" i="35"/>
  <c r="G24" i="35" s="1"/>
  <c r="Q24" i="35" s="1"/>
  <c r="H24" i="35"/>
  <c r="M23" i="35"/>
  <c r="H23" i="35"/>
  <c r="G23" i="35" s="1"/>
  <c r="M22" i="35"/>
  <c r="H22" i="35"/>
  <c r="M21" i="35"/>
  <c r="H21" i="35"/>
  <c r="M20" i="35"/>
  <c r="H20" i="35"/>
  <c r="G20" i="35" s="1"/>
  <c r="M19" i="35"/>
  <c r="H19" i="35"/>
  <c r="M18" i="35"/>
  <c r="H18" i="35"/>
  <c r="G18" i="35" s="1"/>
  <c r="Q18" i="35" s="1"/>
  <c r="M17" i="35"/>
  <c r="H17" i="35"/>
  <c r="M16" i="35"/>
  <c r="H16" i="35"/>
  <c r="G16" i="35" s="1"/>
  <c r="S16" i="35" s="1"/>
  <c r="M15" i="35"/>
  <c r="H15" i="35"/>
  <c r="M14" i="35"/>
  <c r="H14" i="35"/>
  <c r="M13" i="35"/>
  <c r="H13" i="35"/>
  <c r="M12" i="35"/>
  <c r="H12" i="35"/>
  <c r="M11" i="35"/>
  <c r="H11" i="35"/>
  <c r="M10" i="35"/>
  <c r="H10" i="35"/>
  <c r="M9" i="35"/>
  <c r="H9" i="35"/>
  <c r="M8" i="35"/>
  <c r="H8" i="35"/>
  <c r="L56" i="35" l="1"/>
  <c r="G9" i="35"/>
  <c r="G19" i="35"/>
  <c r="O19" i="35" s="1"/>
  <c r="G74" i="35"/>
  <c r="O74" i="35" s="1"/>
  <c r="G105" i="35"/>
  <c r="L105" i="35" s="1"/>
  <c r="G116" i="35"/>
  <c r="G27" i="35"/>
  <c r="S27" i="35" s="1"/>
  <c r="G65" i="35"/>
  <c r="O65" i="35" s="1"/>
  <c r="G69" i="35"/>
  <c r="Q69" i="35" s="1"/>
  <c r="G98" i="35"/>
  <c r="S98" i="35" s="1"/>
  <c r="Q136" i="35"/>
  <c r="G10" i="35"/>
  <c r="L10" i="35" s="1"/>
  <c r="G14" i="35"/>
  <c r="G35" i="35"/>
  <c r="O35" i="35" s="1"/>
  <c r="G42" i="35"/>
  <c r="G47" i="35"/>
  <c r="O47" i="35" s="1"/>
  <c r="G55" i="35"/>
  <c r="O55" i="35" s="1"/>
  <c r="G56" i="35"/>
  <c r="S56" i="35" s="1"/>
  <c r="G58" i="35"/>
  <c r="Q58" i="35" s="1"/>
  <c r="G79" i="35"/>
  <c r="O79" i="35" s="1"/>
  <c r="G84" i="35"/>
  <c r="L98" i="35"/>
  <c r="O111" i="35"/>
  <c r="G125" i="35"/>
  <c r="Q125" i="35" s="1"/>
  <c r="G133" i="35"/>
  <c r="G133" i="36"/>
  <c r="G11" i="36"/>
  <c r="O11" i="36" s="1"/>
  <c r="G117" i="36"/>
  <c r="O117" i="36" s="1"/>
  <c r="G10" i="36"/>
  <c r="G35" i="36"/>
  <c r="Q35" i="36" s="1"/>
  <c r="G43" i="36"/>
  <c r="O43" i="36" s="1"/>
  <c r="G60" i="36"/>
  <c r="Q60" i="36" s="1"/>
  <c r="G103" i="36"/>
  <c r="Q103" i="36" s="1"/>
  <c r="S24" i="36"/>
  <c r="O24" i="36"/>
  <c r="G122" i="36"/>
  <c r="L122" i="36" s="1"/>
  <c r="N122" i="36"/>
  <c r="G54" i="36"/>
  <c r="S54" i="36" s="1"/>
  <c r="G19" i="36"/>
  <c r="Q19" i="36" s="1"/>
  <c r="G23" i="36"/>
  <c r="S23" i="36" s="1"/>
  <c r="G34" i="36"/>
  <c r="G85" i="36"/>
  <c r="S85" i="36" s="1"/>
  <c r="G90" i="36"/>
  <c r="S90" i="36" s="1"/>
  <c r="G9" i="36"/>
  <c r="Q9" i="36" s="1"/>
  <c r="G25" i="36"/>
  <c r="G37" i="36"/>
  <c r="S37" i="36" s="1"/>
  <c r="G39" i="36"/>
  <c r="Q39" i="36" s="1"/>
  <c r="G53" i="36"/>
  <c r="S53" i="36" s="1"/>
  <c r="G59" i="36"/>
  <c r="O59" i="36" s="1"/>
  <c r="O63" i="36"/>
  <c r="L78" i="36"/>
  <c r="G82" i="36"/>
  <c r="Q82" i="36" s="1"/>
  <c r="G110" i="36"/>
  <c r="O110" i="36" s="1"/>
  <c r="G126" i="36"/>
  <c r="O141" i="36"/>
  <c r="Q108" i="39"/>
  <c r="S108" i="39"/>
  <c r="O12" i="39"/>
  <c r="Q12" i="39"/>
  <c r="G16" i="39"/>
  <c r="O16" i="39" s="1"/>
  <c r="L16" i="39"/>
  <c r="G27" i="39"/>
  <c r="S27" i="39" s="1"/>
  <c r="O34" i="39"/>
  <c r="Q34" i="39"/>
  <c r="O41" i="39"/>
  <c r="Q41" i="39"/>
  <c r="O49" i="39"/>
  <c r="Q49" i="39"/>
  <c r="O57" i="39"/>
  <c r="Q57" i="39"/>
  <c r="O95" i="39"/>
  <c r="Q95" i="39"/>
  <c r="Q96" i="39"/>
  <c r="S96" i="39"/>
  <c r="O96" i="39"/>
  <c r="L108" i="39"/>
  <c r="M122" i="39"/>
  <c r="G115" i="39"/>
  <c r="Q115" i="39" s="1"/>
  <c r="Q124" i="39"/>
  <c r="S124" i="39"/>
  <c r="S40" i="39"/>
  <c r="O40" i="39"/>
  <c r="L41" i="39"/>
  <c r="S48" i="39"/>
  <c r="O48" i="39"/>
  <c r="L49" i="39"/>
  <c r="S56" i="39"/>
  <c r="O56" i="39"/>
  <c r="L57" i="39"/>
  <c r="L73" i="39"/>
  <c r="O80" i="39"/>
  <c r="G82" i="39"/>
  <c r="Q82" i="39" s="1"/>
  <c r="L95" i="39"/>
  <c r="O123" i="39"/>
  <c r="L22" i="39"/>
  <c r="G43" i="39"/>
  <c r="L43" i="39" s="1"/>
  <c r="G51" i="39"/>
  <c r="S51" i="39" s="1"/>
  <c r="G59" i="39"/>
  <c r="L59" i="39" s="1"/>
  <c r="S72" i="39"/>
  <c r="O72" i="39"/>
  <c r="S77" i="39"/>
  <c r="O77" i="39"/>
  <c r="G79" i="39"/>
  <c r="O79" i="39" s="1"/>
  <c r="S83" i="39"/>
  <c r="O83" i="39"/>
  <c r="G137" i="39"/>
  <c r="L137" i="39"/>
  <c r="L9" i="39"/>
  <c r="L61" i="39"/>
  <c r="L90" i="39"/>
  <c r="L96" i="39"/>
  <c r="G102" i="39"/>
  <c r="Q102" i="39" s="1"/>
  <c r="L124" i="39"/>
  <c r="O129" i="39"/>
  <c r="L129" i="39"/>
  <c r="G134" i="39"/>
  <c r="L134" i="39"/>
  <c r="G14" i="39"/>
  <c r="S14" i="39" s="1"/>
  <c r="G17" i="39"/>
  <c r="S17" i="39" s="1"/>
  <c r="G24" i="39"/>
  <c r="L24" i="39" s="1"/>
  <c r="L26" i="39"/>
  <c r="G28" i="39"/>
  <c r="L28" i="39" s="1"/>
  <c r="G35" i="39"/>
  <c r="L35" i="39" s="1"/>
  <c r="G39" i="39"/>
  <c r="O39" i="39" s="1"/>
  <c r="G42" i="39"/>
  <c r="G47" i="39"/>
  <c r="O47" i="39" s="1"/>
  <c r="G50" i="39"/>
  <c r="Q50" i="39" s="1"/>
  <c r="G55" i="39"/>
  <c r="O55" i="39" s="1"/>
  <c r="G58" i="39"/>
  <c r="G76" i="39"/>
  <c r="O76" i="39" s="1"/>
  <c r="G85" i="39"/>
  <c r="O85" i="39" s="1"/>
  <c r="G110" i="39"/>
  <c r="L110" i="39" s="1"/>
  <c r="G8" i="39"/>
  <c r="G15" i="39"/>
  <c r="Q15" i="39" s="1"/>
  <c r="G25" i="39"/>
  <c r="Q25" i="39" s="1"/>
  <c r="G46" i="39"/>
  <c r="S46" i="39" s="1"/>
  <c r="G54" i="39"/>
  <c r="S54" i="39" s="1"/>
  <c r="G74" i="39"/>
  <c r="G94" i="39"/>
  <c r="S94" i="39" s="1"/>
  <c r="G114" i="39"/>
  <c r="L114" i="39" s="1"/>
  <c r="G117" i="39"/>
  <c r="S117" i="39" s="1"/>
  <c r="G126" i="39"/>
  <c r="L126" i="39" s="1"/>
  <c r="G133" i="39"/>
  <c r="O133" i="39" s="1"/>
  <c r="G90" i="40"/>
  <c r="L90" i="40"/>
  <c r="G65" i="40"/>
  <c r="Q73" i="40"/>
  <c r="S73" i="40"/>
  <c r="G95" i="40"/>
  <c r="S95" i="40" s="1"/>
  <c r="S97" i="40"/>
  <c r="O97" i="40"/>
  <c r="G9" i="40"/>
  <c r="S9" i="40" s="1"/>
  <c r="G22" i="40"/>
  <c r="L22" i="40" s="1"/>
  <c r="G59" i="40"/>
  <c r="O59" i="40" s="1"/>
  <c r="G63" i="40"/>
  <c r="S72" i="40"/>
  <c r="O72" i="40"/>
  <c r="S91" i="40"/>
  <c r="O91" i="40"/>
  <c r="Q124" i="40"/>
  <c r="S124" i="40"/>
  <c r="G11" i="40"/>
  <c r="O11" i="40" s="1"/>
  <c r="L19" i="40"/>
  <c r="G27" i="40"/>
  <c r="O27" i="40" s="1"/>
  <c r="G29" i="40"/>
  <c r="Q29" i="40" s="1"/>
  <c r="G47" i="40"/>
  <c r="Q47" i="40" s="1"/>
  <c r="G49" i="40"/>
  <c r="G51" i="40"/>
  <c r="O51" i="40" s="1"/>
  <c r="G64" i="40"/>
  <c r="Q64" i="40" s="1"/>
  <c r="G69" i="40"/>
  <c r="O69" i="40" s="1"/>
  <c r="S100" i="40"/>
  <c r="Q100" i="40"/>
  <c r="O100" i="40"/>
  <c r="Q102" i="40"/>
  <c r="S102" i="40"/>
  <c r="L117" i="40"/>
  <c r="G126" i="40"/>
  <c r="L126" i="40" s="1"/>
  <c r="G130" i="40"/>
  <c r="G10" i="40"/>
  <c r="O10" i="40" s="1"/>
  <c r="G26" i="40"/>
  <c r="Q26" i="40" s="1"/>
  <c r="G37" i="40"/>
  <c r="O96" i="40"/>
  <c r="G106" i="40"/>
  <c r="Q106" i="40" s="1"/>
  <c r="L116" i="40"/>
  <c r="L129" i="40"/>
  <c r="G133" i="40"/>
  <c r="O133" i="40" s="1"/>
  <c r="G137" i="40"/>
  <c r="S137" i="40" s="1"/>
  <c r="G17" i="40"/>
  <c r="S17" i="40" s="1"/>
  <c r="G18" i="40"/>
  <c r="L23" i="40"/>
  <c r="G25" i="40"/>
  <c r="L25" i="40" s="1"/>
  <c r="G30" i="40"/>
  <c r="Q30" i="40" s="1"/>
  <c r="L34" i="40"/>
  <c r="G36" i="40"/>
  <c r="G43" i="40"/>
  <c r="S43" i="40" s="1"/>
  <c r="L45" i="40"/>
  <c r="G54" i="40"/>
  <c r="G55" i="40"/>
  <c r="G74" i="40"/>
  <c r="S74" i="40" s="1"/>
  <c r="G88" i="40"/>
  <c r="L88" i="40" s="1"/>
  <c r="G94" i="40"/>
  <c r="S96" i="40"/>
  <c r="G114" i="40"/>
  <c r="Q114" i="40" s="1"/>
  <c r="O132" i="40"/>
  <c r="G134" i="40"/>
  <c r="G140" i="40"/>
  <c r="Q140" i="40" s="1"/>
  <c r="S45" i="41"/>
  <c r="L63" i="41"/>
  <c r="G76" i="41"/>
  <c r="Q76" i="41" s="1"/>
  <c r="O95" i="41"/>
  <c r="G135" i="41"/>
  <c r="L135" i="41"/>
  <c r="S141" i="41"/>
  <c r="O141" i="41"/>
  <c r="G13" i="41"/>
  <c r="L13" i="41"/>
  <c r="S16" i="41"/>
  <c r="O16" i="41"/>
  <c r="L17" i="41"/>
  <c r="L21" i="41"/>
  <c r="L49" i="41"/>
  <c r="O73" i="41"/>
  <c r="S73" i="41"/>
  <c r="Q15" i="41"/>
  <c r="S15" i="41"/>
  <c r="O47" i="41"/>
  <c r="S47" i="41"/>
  <c r="L61" i="41"/>
  <c r="S63" i="41"/>
  <c r="G65" i="41"/>
  <c r="O79" i="41"/>
  <c r="G90" i="41"/>
  <c r="O90" i="41" s="1"/>
  <c r="G92" i="41"/>
  <c r="G138" i="41"/>
  <c r="L138" i="41" s="1"/>
  <c r="G35" i="41"/>
  <c r="O35" i="41" s="1"/>
  <c r="G52" i="41"/>
  <c r="S52" i="41" s="1"/>
  <c r="G68" i="41"/>
  <c r="L68" i="41" s="1"/>
  <c r="G77" i="41"/>
  <c r="S77" i="41" s="1"/>
  <c r="G83" i="41"/>
  <c r="G85" i="41"/>
  <c r="S85" i="41" s="1"/>
  <c r="G105" i="41"/>
  <c r="L119" i="41"/>
  <c r="L137" i="41"/>
  <c r="G9" i="41"/>
  <c r="S9" i="41" s="1"/>
  <c r="G19" i="41"/>
  <c r="G29" i="41"/>
  <c r="G49" i="41"/>
  <c r="Q49" i="41" s="1"/>
  <c r="L51" i="41"/>
  <c r="G53" i="41"/>
  <c r="L77" i="41"/>
  <c r="L83" i="41"/>
  <c r="G89" i="41"/>
  <c r="G93" i="41"/>
  <c r="O93" i="41" s="1"/>
  <c r="L105" i="41"/>
  <c r="N122" i="41"/>
  <c r="O122" i="41" s="1"/>
  <c r="G124" i="41"/>
  <c r="G128" i="41"/>
  <c r="O128" i="41" s="1"/>
  <c r="L45" i="42"/>
  <c r="S108" i="42"/>
  <c r="O108" i="42"/>
  <c r="Q41" i="42"/>
  <c r="S41" i="42"/>
  <c r="L41" i="42"/>
  <c r="O47" i="42"/>
  <c r="S47" i="42"/>
  <c r="O63" i="42"/>
  <c r="S63" i="42"/>
  <c r="S67" i="42"/>
  <c r="Q67" i="42"/>
  <c r="O73" i="42"/>
  <c r="S73" i="42"/>
  <c r="Q110" i="42"/>
  <c r="S110" i="42"/>
  <c r="S141" i="42"/>
  <c r="O141" i="42"/>
  <c r="L11" i="42"/>
  <c r="L15" i="42"/>
  <c r="S21" i="42"/>
  <c r="O21" i="42"/>
  <c r="S32" i="42"/>
  <c r="O32" i="42"/>
  <c r="L34" i="42"/>
  <c r="S42" i="42"/>
  <c r="O42" i="42"/>
  <c r="L85" i="42"/>
  <c r="O124" i="42"/>
  <c r="S124" i="42"/>
  <c r="L124" i="42"/>
  <c r="Q11" i="42"/>
  <c r="S11" i="42"/>
  <c r="S62" i="42"/>
  <c r="O62" i="42"/>
  <c r="S111" i="42"/>
  <c r="O111" i="42"/>
  <c r="L137" i="42"/>
  <c r="L47" i="42"/>
  <c r="G76" i="42"/>
  <c r="S76" i="42" s="1"/>
  <c r="G82" i="42"/>
  <c r="L89" i="42"/>
  <c r="G121" i="42"/>
  <c r="S121" i="42" s="1"/>
  <c r="L134" i="42"/>
  <c r="L46" i="42"/>
  <c r="L63" i="42"/>
  <c r="L36" i="42"/>
  <c r="G58" i="42"/>
  <c r="Q58" i="42" s="1"/>
  <c r="G61" i="42"/>
  <c r="O78" i="42"/>
  <c r="G83" i="42"/>
  <c r="G85" i="42"/>
  <c r="S85" i="42" s="1"/>
  <c r="G128" i="42"/>
  <c r="O128" i="42" s="1"/>
  <c r="G9" i="42"/>
  <c r="G18" i="42"/>
  <c r="S18" i="42" s="1"/>
  <c r="G43" i="42"/>
  <c r="G45" i="42"/>
  <c r="G49" i="42"/>
  <c r="L49" i="42" s="1"/>
  <c r="G59" i="42"/>
  <c r="G70" i="42"/>
  <c r="O70" i="42" s="1"/>
  <c r="G71" i="42"/>
  <c r="S78" i="42"/>
  <c r="G80" i="42"/>
  <c r="Q89" i="42"/>
  <c r="G102" i="42"/>
  <c r="L102" i="42" s="1"/>
  <c r="O131" i="42"/>
  <c r="G135" i="42"/>
  <c r="O135" i="42" s="1"/>
  <c r="G137" i="42"/>
  <c r="O137" i="42" s="1"/>
  <c r="G138" i="42"/>
  <c r="L41" i="43"/>
  <c r="G41" i="43"/>
  <c r="S41" i="43" s="1"/>
  <c r="O55" i="43"/>
  <c r="Q55" i="43"/>
  <c r="S95" i="43"/>
  <c r="O95" i="43"/>
  <c r="L129" i="43"/>
  <c r="S129" i="43"/>
  <c r="G47" i="43"/>
  <c r="L47" i="43"/>
  <c r="S54" i="43"/>
  <c r="O54" i="43"/>
  <c r="L55" i="43"/>
  <c r="G10" i="43"/>
  <c r="S10" i="43" s="1"/>
  <c r="G37" i="43"/>
  <c r="L76" i="43"/>
  <c r="G84" i="43"/>
  <c r="L84" i="43"/>
  <c r="O92" i="43"/>
  <c r="L107" i="43"/>
  <c r="G122" i="43"/>
  <c r="S122" i="43" s="1"/>
  <c r="G15" i="43"/>
  <c r="Q15" i="43" s="1"/>
  <c r="G17" i="43"/>
  <c r="Q17" i="43" s="1"/>
  <c r="G19" i="43"/>
  <c r="Q19" i="43" s="1"/>
  <c r="G24" i="43"/>
  <c r="L26" i="43"/>
  <c r="G60" i="43"/>
  <c r="S60" i="43" s="1"/>
  <c r="G62" i="43"/>
  <c r="G73" i="43"/>
  <c r="G75" i="43"/>
  <c r="S75" i="43" s="1"/>
  <c r="L75" i="43"/>
  <c r="S78" i="43"/>
  <c r="L99" i="43"/>
  <c r="G104" i="43"/>
  <c r="O104" i="43" s="1"/>
  <c r="G106" i="43"/>
  <c r="Q106" i="43" s="1"/>
  <c r="L106" i="43"/>
  <c r="G111" i="43"/>
  <c r="L128" i="43"/>
  <c r="G14" i="43"/>
  <c r="S14" i="43" s="1"/>
  <c r="L23" i="43"/>
  <c r="G30" i="43"/>
  <c r="L34" i="43"/>
  <c r="G40" i="43"/>
  <c r="L40" i="43" s="1"/>
  <c r="G65" i="43"/>
  <c r="L65" i="43" s="1"/>
  <c r="G74" i="43"/>
  <c r="O74" i="43" s="1"/>
  <c r="G103" i="43"/>
  <c r="O103" i="43" s="1"/>
  <c r="G105" i="43"/>
  <c r="O105" i="43" s="1"/>
  <c r="G110" i="43"/>
  <c r="S110" i="43" s="1"/>
  <c r="L114" i="43"/>
  <c r="G118" i="43"/>
  <c r="O118" i="43" s="1"/>
  <c r="L120" i="43"/>
  <c r="G123" i="43"/>
  <c r="O123" i="43" s="1"/>
  <c r="G125" i="43"/>
  <c r="O125" i="43" s="1"/>
  <c r="L126" i="43"/>
  <c r="G140" i="43"/>
  <c r="O140" i="43" s="1"/>
  <c r="L11" i="43"/>
  <c r="G13" i="43"/>
  <c r="G18" i="43"/>
  <c r="Q18" i="43" s="1"/>
  <c r="G20" i="43"/>
  <c r="Q20" i="43" s="1"/>
  <c r="L22" i="43"/>
  <c r="L27" i="43"/>
  <c r="G29" i="43"/>
  <c r="S29" i="43" s="1"/>
  <c r="G39" i="43"/>
  <c r="L39" i="43" s="1"/>
  <c r="G51" i="43"/>
  <c r="O51" i="43" s="1"/>
  <c r="G57" i="43"/>
  <c r="G63" i="43"/>
  <c r="G70" i="43"/>
  <c r="O70" i="43" s="1"/>
  <c r="L74" i="43"/>
  <c r="G89" i="43"/>
  <c r="G90" i="43"/>
  <c r="S90" i="43" s="1"/>
  <c r="L105" i="43"/>
  <c r="G116" i="43"/>
  <c r="L125" i="43"/>
  <c r="G139" i="43"/>
  <c r="S139" i="43" s="1"/>
  <c r="O14" i="44"/>
  <c r="Q14" i="44"/>
  <c r="O33" i="44"/>
  <c r="Q33" i="44"/>
  <c r="S50" i="44"/>
  <c r="O50" i="44"/>
  <c r="O59" i="44"/>
  <c r="Q59" i="44"/>
  <c r="G74" i="44"/>
  <c r="O74" i="44" s="1"/>
  <c r="S98" i="44"/>
  <c r="O98" i="44"/>
  <c r="G116" i="44"/>
  <c r="L116" i="44" s="1"/>
  <c r="G24" i="44"/>
  <c r="Q24" i="44" s="1"/>
  <c r="L26" i="44"/>
  <c r="O39" i="44"/>
  <c r="L59" i="44"/>
  <c r="O69" i="44"/>
  <c r="S78" i="44"/>
  <c r="L96" i="44"/>
  <c r="S96" i="44"/>
  <c r="G114" i="44"/>
  <c r="O114" i="44" s="1"/>
  <c r="L114" i="44"/>
  <c r="O30" i="44"/>
  <c r="Q30" i="44"/>
  <c r="O84" i="44"/>
  <c r="Q84" i="44"/>
  <c r="G111" i="44"/>
  <c r="O111" i="44" s="1"/>
  <c r="G122" i="44"/>
  <c r="Q122" i="44" s="1"/>
  <c r="G51" i="44"/>
  <c r="S51" i="44" s="1"/>
  <c r="G64" i="44"/>
  <c r="S64" i="44" s="1"/>
  <c r="L84" i="44"/>
  <c r="G91" i="44"/>
  <c r="S91" i="44" s="1"/>
  <c r="Q115" i="44"/>
  <c r="G123" i="44"/>
  <c r="G10" i="44"/>
  <c r="O10" i="44" s="1"/>
  <c r="G18" i="44"/>
  <c r="O18" i="44" s="1"/>
  <c r="G37" i="44"/>
  <c r="O37" i="44" s="1"/>
  <c r="G40" i="44"/>
  <c r="G47" i="44"/>
  <c r="S47" i="44" s="1"/>
  <c r="G53" i="44"/>
  <c r="L53" i="44" s="1"/>
  <c r="G70" i="44"/>
  <c r="G89" i="44"/>
  <c r="G103" i="44"/>
  <c r="Q103" i="44" s="1"/>
  <c r="G105" i="44"/>
  <c r="O105" i="44" s="1"/>
  <c r="L125" i="44"/>
  <c r="G8" i="44"/>
  <c r="L10" i="44"/>
  <c r="G16" i="44"/>
  <c r="S16" i="44" s="1"/>
  <c r="G19" i="44"/>
  <c r="S19" i="44" s="1"/>
  <c r="G22" i="44"/>
  <c r="G23" i="44"/>
  <c r="Q23" i="44" s="1"/>
  <c r="G35" i="44"/>
  <c r="L40" i="44"/>
  <c r="G45" i="44"/>
  <c r="O45" i="44" s="1"/>
  <c r="G61" i="44"/>
  <c r="L70" i="44"/>
  <c r="L79" i="44"/>
  <c r="G87" i="44"/>
  <c r="L89" i="44"/>
  <c r="G104" i="44"/>
  <c r="O104" i="44" s="1"/>
  <c r="L105" i="44"/>
  <c r="G112" i="44"/>
  <c r="G120" i="44"/>
  <c r="L120" i="44" s="1"/>
  <c r="G140" i="44"/>
  <c r="S140" i="44" s="1"/>
  <c r="Q41" i="45"/>
  <c r="S41" i="45"/>
  <c r="Q15" i="45"/>
  <c r="S15" i="45"/>
  <c r="L51" i="45"/>
  <c r="S88" i="45"/>
  <c r="L15" i="45"/>
  <c r="L67" i="45"/>
  <c r="G79" i="45"/>
  <c r="O79" i="45" s="1"/>
  <c r="Q115" i="45"/>
  <c r="G23" i="45"/>
  <c r="L25" i="45"/>
  <c r="G45" i="45"/>
  <c r="Q45" i="45" s="1"/>
  <c r="G68" i="45"/>
  <c r="S68" i="45" s="1"/>
  <c r="G72" i="45"/>
  <c r="L72" i="45" s="1"/>
  <c r="G77" i="45"/>
  <c r="O77" i="45" s="1"/>
  <c r="O78" i="45"/>
  <c r="L83" i="45"/>
  <c r="G111" i="45"/>
  <c r="L115" i="45"/>
  <c r="L119" i="45"/>
  <c r="G138" i="45"/>
  <c r="O138" i="45" s="1"/>
  <c r="S34" i="45"/>
  <c r="L41" i="45"/>
  <c r="G58" i="45"/>
  <c r="S58" i="45" s="1"/>
  <c r="L60" i="45"/>
  <c r="G65" i="45"/>
  <c r="G9" i="45"/>
  <c r="O9" i="45" s="1"/>
  <c r="O16" i="45"/>
  <c r="G18" i="45"/>
  <c r="G29" i="45"/>
  <c r="G37" i="45"/>
  <c r="G39" i="45"/>
  <c r="O39" i="45" s="1"/>
  <c r="O42" i="45"/>
  <c r="G51" i="45"/>
  <c r="Q51" i="45" s="1"/>
  <c r="G54" i="45"/>
  <c r="O54" i="45" s="1"/>
  <c r="G56" i="45"/>
  <c r="G57" i="45"/>
  <c r="Q64" i="45"/>
  <c r="Q67" i="45"/>
  <c r="G71" i="45"/>
  <c r="O71" i="45" s="1"/>
  <c r="S78" i="45"/>
  <c r="G80" i="45"/>
  <c r="O80" i="45" s="1"/>
  <c r="L85" i="45"/>
  <c r="G93" i="45"/>
  <c r="Q93" i="45" s="1"/>
  <c r="G95" i="45"/>
  <c r="O95" i="45" s="1"/>
  <c r="G102" i="45"/>
  <c r="L102" i="45" s="1"/>
  <c r="G112" i="45"/>
  <c r="O124" i="45"/>
  <c r="G128" i="45"/>
  <c r="O128" i="45" s="1"/>
  <c r="S13" i="38"/>
  <c r="O13" i="38"/>
  <c r="Q49" i="38"/>
  <c r="S49" i="38"/>
  <c r="S87" i="38"/>
  <c r="O87" i="38"/>
  <c r="S118" i="38"/>
  <c r="O118" i="38"/>
  <c r="O17" i="38"/>
  <c r="Q17" i="38"/>
  <c r="L49" i="38"/>
  <c r="S63" i="38"/>
  <c r="O63" i="38"/>
  <c r="Q19" i="38"/>
  <c r="S19" i="38"/>
  <c r="L19" i="38"/>
  <c r="S29" i="38"/>
  <c r="O29" i="38"/>
  <c r="L55" i="38"/>
  <c r="L65" i="38"/>
  <c r="S66" i="38"/>
  <c r="O66" i="38"/>
  <c r="S73" i="38"/>
  <c r="O73" i="38"/>
  <c r="L88" i="38"/>
  <c r="Q117" i="38"/>
  <c r="S117" i="38"/>
  <c r="L117" i="38"/>
  <c r="S131" i="38"/>
  <c r="O131" i="38"/>
  <c r="G20" i="38"/>
  <c r="Q39" i="38"/>
  <c r="S39" i="38"/>
  <c r="L39" i="38"/>
  <c r="S106" i="38"/>
  <c r="O106" i="38"/>
  <c r="G32" i="38"/>
  <c r="L78" i="38"/>
  <c r="G88" i="38"/>
  <c r="O104" i="38"/>
  <c r="Q115" i="38"/>
  <c r="S75" i="38"/>
  <c r="S124" i="38"/>
  <c r="G33" i="38"/>
  <c r="G57" i="38"/>
  <c r="L57" i="38" s="1"/>
  <c r="G70" i="38"/>
  <c r="S70" i="38" s="1"/>
  <c r="G72" i="38"/>
  <c r="L72" i="38" s="1"/>
  <c r="O78" i="38"/>
  <c r="G80" i="38"/>
  <c r="O80" i="38" s="1"/>
  <c r="G101" i="38"/>
  <c r="G111" i="38"/>
  <c r="G21" i="38"/>
  <c r="S21" i="38" s="1"/>
  <c r="G40" i="38"/>
  <c r="S40" i="38" s="1"/>
  <c r="G45" i="38"/>
  <c r="O45" i="38" s="1"/>
  <c r="G60" i="38"/>
  <c r="L60" i="38" s="1"/>
  <c r="L70" i="38"/>
  <c r="S78" i="38"/>
  <c r="Q83" i="38"/>
  <c r="G85" i="38"/>
  <c r="O85" i="38" s="1"/>
  <c r="L99" i="38"/>
  <c r="L101" i="38"/>
  <c r="G112" i="38"/>
  <c r="L112" i="38" s="1"/>
  <c r="Q119" i="38"/>
  <c r="G121" i="38"/>
  <c r="G138" i="38"/>
  <c r="S138" i="38" s="1"/>
  <c r="S29" i="37"/>
  <c r="O29" i="37"/>
  <c r="O14" i="37"/>
  <c r="Q14" i="37"/>
  <c r="Q53" i="37"/>
  <c r="S53" i="37"/>
  <c r="G64" i="37"/>
  <c r="S64" i="37" s="1"/>
  <c r="L64" i="37"/>
  <c r="S67" i="37"/>
  <c r="Q67" i="37"/>
  <c r="S141" i="37"/>
  <c r="Q141" i="37"/>
  <c r="O141" i="37"/>
  <c r="S13" i="37"/>
  <c r="O13" i="37"/>
  <c r="L39" i="37"/>
  <c r="S39" i="37"/>
  <c r="L53" i="37"/>
  <c r="G76" i="37"/>
  <c r="Q88" i="37"/>
  <c r="S88" i="37"/>
  <c r="S108" i="37"/>
  <c r="O108" i="37"/>
  <c r="O21" i="37"/>
  <c r="O30" i="37"/>
  <c r="Q30" i="37"/>
  <c r="O59" i="37"/>
  <c r="O87" i="37"/>
  <c r="N122" i="37"/>
  <c r="O122" i="37" s="1"/>
  <c r="L134" i="37"/>
  <c r="L137" i="37"/>
  <c r="G45" i="37"/>
  <c r="O45" i="37" s="1"/>
  <c r="G68" i="37"/>
  <c r="S68" i="37" s="1"/>
  <c r="L72" i="37"/>
  <c r="G82" i="37"/>
  <c r="O82" i="37" s="1"/>
  <c r="G98" i="37"/>
  <c r="S98" i="37" s="1"/>
  <c r="L105" i="37"/>
  <c r="S131" i="37"/>
  <c r="O131" i="37"/>
  <c r="G16" i="37"/>
  <c r="O16" i="37" s="1"/>
  <c r="G51" i="37"/>
  <c r="O51" i="37" s="1"/>
  <c r="G60" i="37"/>
  <c r="G62" i="37"/>
  <c r="O62" i="37" s="1"/>
  <c r="G65" i="37"/>
  <c r="S65" i="37" s="1"/>
  <c r="G77" i="37"/>
  <c r="O77" i="37" s="1"/>
  <c r="G79" i="37"/>
  <c r="G102" i="37"/>
  <c r="L102" i="37" s="1"/>
  <c r="L104" i="37"/>
  <c r="G111" i="37"/>
  <c r="O111" i="37" s="1"/>
  <c r="G118" i="37"/>
  <c r="G121" i="37"/>
  <c r="S121" i="37" s="1"/>
  <c r="G128" i="37"/>
  <c r="O128" i="37" s="1"/>
  <c r="L8" i="37"/>
  <c r="G17" i="37"/>
  <c r="G19" i="37"/>
  <c r="S19" i="37" s="1"/>
  <c r="G26" i="37"/>
  <c r="O26" i="37" s="1"/>
  <c r="G41" i="37"/>
  <c r="L51" i="37"/>
  <c r="G55" i="37"/>
  <c r="O55" i="37" s="1"/>
  <c r="L60" i="37"/>
  <c r="G71" i="37"/>
  <c r="L77" i="37"/>
  <c r="O78" i="37"/>
  <c r="G80" i="37"/>
  <c r="G90" i="37"/>
  <c r="L90" i="37" s="1"/>
  <c r="L92" i="37"/>
  <c r="L99" i="37"/>
  <c r="G119" i="37"/>
  <c r="G135" i="37"/>
  <c r="L135" i="37" s="1"/>
  <c r="G138" i="37"/>
  <c r="L138" i="37" s="1"/>
  <c r="G139" i="37"/>
  <c r="L139" i="37" s="1"/>
  <c r="O29" i="36"/>
  <c r="S29" i="36"/>
  <c r="L29" i="36"/>
  <c r="O10" i="36"/>
  <c r="Q10" i="36"/>
  <c r="G72" i="36"/>
  <c r="S72" i="36" s="1"/>
  <c r="G119" i="36"/>
  <c r="S119" i="36" s="1"/>
  <c r="L119" i="36"/>
  <c r="L32" i="36"/>
  <c r="G101" i="36"/>
  <c r="O101" i="36" s="1"/>
  <c r="G137" i="36"/>
  <c r="O137" i="36" s="1"/>
  <c r="Q31" i="36"/>
  <c r="O31" i="36"/>
  <c r="G88" i="36"/>
  <c r="G8" i="36"/>
  <c r="Q8" i="36" s="1"/>
  <c r="G13" i="36"/>
  <c r="Q13" i="36" s="1"/>
  <c r="O25" i="36"/>
  <c r="Q25" i="36"/>
  <c r="L27" i="36"/>
  <c r="S32" i="36"/>
  <c r="L75" i="36"/>
  <c r="S104" i="36"/>
  <c r="O104" i="36"/>
  <c r="G45" i="36"/>
  <c r="G50" i="36"/>
  <c r="O50" i="36" s="1"/>
  <c r="G79" i="36"/>
  <c r="S79" i="36" s="1"/>
  <c r="L134" i="36"/>
  <c r="G15" i="36"/>
  <c r="L17" i="36"/>
  <c r="G20" i="36"/>
  <c r="O20" i="36" s="1"/>
  <c r="G41" i="36"/>
  <c r="L41" i="36" s="1"/>
  <c r="G69" i="36"/>
  <c r="O69" i="36" s="1"/>
  <c r="O78" i="36"/>
  <c r="G80" i="36"/>
  <c r="Q80" i="36" s="1"/>
  <c r="L99" i="36"/>
  <c r="G106" i="36"/>
  <c r="O106" i="36" s="1"/>
  <c r="G128" i="36"/>
  <c r="O128" i="36" s="1"/>
  <c r="G138" i="36"/>
  <c r="Q138" i="36" s="1"/>
  <c r="G139" i="36"/>
  <c r="S139" i="36" s="1"/>
  <c r="G14" i="36"/>
  <c r="O14" i="36" s="1"/>
  <c r="G57" i="36"/>
  <c r="Q57" i="36" s="1"/>
  <c r="G70" i="36"/>
  <c r="O70" i="36" s="1"/>
  <c r="Q77" i="36"/>
  <c r="S78" i="36"/>
  <c r="G111" i="36"/>
  <c r="Q111" i="36" s="1"/>
  <c r="G118" i="36"/>
  <c r="Q118" i="36" s="1"/>
  <c r="G121" i="36"/>
  <c r="S121" i="36" s="1"/>
  <c r="O131" i="36"/>
  <c r="G135" i="36"/>
  <c r="L135" i="36" s="1"/>
  <c r="O133" i="35"/>
  <c r="S133" i="35"/>
  <c r="S23" i="35"/>
  <c r="O23" i="35"/>
  <c r="L48" i="35"/>
  <c r="Q31" i="35"/>
  <c r="O31" i="35"/>
  <c r="Q37" i="35"/>
  <c r="S37" i="35"/>
  <c r="S71" i="35"/>
  <c r="O71" i="35"/>
  <c r="L97" i="35"/>
  <c r="L100" i="35"/>
  <c r="L133" i="35"/>
  <c r="Q99" i="35"/>
  <c r="O99" i="35"/>
  <c r="O103" i="35"/>
  <c r="S103" i="35"/>
  <c r="O123" i="35"/>
  <c r="S123" i="35"/>
  <c r="O140" i="35"/>
  <c r="S140" i="35"/>
  <c r="G12" i="35"/>
  <c r="L14" i="35"/>
  <c r="G25" i="35"/>
  <c r="S25" i="35" s="1"/>
  <c r="L28" i="35"/>
  <c r="G40" i="35"/>
  <c r="O40" i="35" s="1"/>
  <c r="Q42" i="35"/>
  <c r="L44" i="35"/>
  <c r="G48" i="35"/>
  <c r="S48" i="35" s="1"/>
  <c r="G50" i="35"/>
  <c r="Q50" i="35" s="1"/>
  <c r="G53" i="35"/>
  <c r="O53" i="35" s="1"/>
  <c r="L55" i="35"/>
  <c r="G62" i="35"/>
  <c r="O62" i="35" s="1"/>
  <c r="G89" i="35"/>
  <c r="S89" i="35" s="1"/>
  <c r="G101" i="35"/>
  <c r="S101" i="35" s="1"/>
  <c r="L103" i="35"/>
  <c r="G107" i="35"/>
  <c r="O107" i="35" s="1"/>
  <c r="G115" i="35"/>
  <c r="L115" i="35" s="1"/>
  <c r="L123" i="35"/>
  <c r="G128" i="35"/>
  <c r="O128" i="35" s="1"/>
  <c r="Q132" i="35"/>
  <c r="G135" i="35"/>
  <c r="O135" i="35" s="1"/>
  <c r="G138" i="35"/>
  <c r="Q138" i="35" s="1"/>
  <c r="L140" i="35"/>
  <c r="S24" i="35"/>
  <c r="G26" i="35"/>
  <c r="S26" i="35" s="1"/>
  <c r="L31" i="35"/>
  <c r="L37" i="35"/>
  <c r="Q44" i="35"/>
  <c r="S44" i="35"/>
  <c r="G68" i="35"/>
  <c r="S68" i="35" s="1"/>
  <c r="G76" i="35"/>
  <c r="O76" i="35" s="1"/>
  <c r="L82" i="35"/>
  <c r="G94" i="35"/>
  <c r="O94" i="35" s="1"/>
  <c r="G11" i="35"/>
  <c r="S11" i="35" s="1"/>
  <c r="L16" i="35"/>
  <c r="L24" i="35"/>
  <c r="S31" i="35"/>
  <c r="G49" i="35"/>
  <c r="S49" i="35" s="1"/>
  <c r="G57" i="35"/>
  <c r="L64" i="35"/>
  <c r="L67" i="35"/>
  <c r="G72" i="35"/>
  <c r="L72" i="35" s="1"/>
  <c r="S82" i="35"/>
  <c r="G97" i="35"/>
  <c r="O97" i="35" s="1"/>
  <c r="G100" i="35"/>
  <c r="G102" i="35"/>
  <c r="G120" i="35"/>
  <c r="O120" i="35" s="1"/>
  <c r="Q122" i="35"/>
  <c r="O122" i="35"/>
  <c r="G139" i="35"/>
  <c r="L139" i="35" s="1"/>
  <c r="G52" i="35"/>
  <c r="S52" i="35" s="1"/>
  <c r="G95" i="35"/>
  <c r="S95" i="35" s="1"/>
  <c r="G108" i="35"/>
  <c r="S108" i="35" s="1"/>
  <c r="G109" i="35"/>
  <c r="L109" i="35" s="1"/>
  <c r="G8" i="35"/>
  <c r="Q8" i="35" s="1"/>
  <c r="G13" i="35"/>
  <c r="O13" i="35" s="1"/>
  <c r="G22" i="35"/>
  <c r="O22" i="35" s="1"/>
  <c r="G30" i="35"/>
  <c r="Q30" i="35" s="1"/>
  <c r="L35" i="35"/>
  <c r="G41" i="35"/>
  <c r="O41" i="35" s="1"/>
  <c r="G46" i="35"/>
  <c r="O46" i="35" s="1"/>
  <c r="G61" i="35"/>
  <c r="G63" i="35"/>
  <c r="G77" i="35"/>
  <c r="O77" i="35" s="1"/>
  <c r="L95" i="35"/>
  <c r="G13" i="45"/>
  <c r="L13" i="45" s="1"/>
  <c r="G8" i="45"/>
  <c r="O32" i="45"/>
  <c r="S32" i="45"/>
  <c r="Q32" i="45"/>
  <c r="Q43" i="45"/>
  <c r="O43" i="45"/>
  <c r="S43" i="45"/>
  <c r="L43" i="45"/>
  <c r="Q49" i="45"/>
  <c r="L49" i="45"/>
  <c r="S49" i="45"/>
  <c r="O49" i="45"/>
  <c r="S69" i="45"/>
  <c r="Q69" i="45"/>
  <c r="O69" i="45"/>
  <c r="Q11" i="45"/>
  <c r="L11" i="45"/>
  <c r="S11" i="45"/>
  <c r="S12" i="45"/>
  <c r="Q12" i="45"/>
  <c r="O12" i="45"/>
  <c r="Q17" i="45"/>
  <c r="O17" i="45"/>
  <c r="S28" i="45"/>
  <c r="Q28" i="45"/>
  <c r="O28" i="45"/>
  <c r="Q36" i="45"/>
  <c r="O36" i="45"/>
  <c r="S36" i="45"/>
  <c r="L36" i="45"/>
  <c r="S55" i="45"/>
  <c r="O55" i="45"/>
  <c r="Q55" i="45"/>
  <c r="S94" i="45"/>
  <c r="O94" i="45"/>
  <c r="Q94" i="45"/>
  <c r="S108" i="45"/>
  <c r="O108" i="45"/>
  <c r="Q108" i="45"/>
  <c r="S141" i="45"/>
  <c r="Q141" i="45"/>
  <c r="O141" i="45"/>
  <c r="L17" i="45"/>
  <c r="Q19" i="45"/>
  <c r="S19" i="45"/>
  <c r="O19" i="45"/>
  <c r="G22" i="45"/>
  <c r="L22" i="45"/>
  <c r="Q23" i="45"/>
  <c r="L23" i="45"/>
  <c r="S23" i="45"/>
  <c r="O23" i="45"/>
  <c r="O45" i="45"/>
  <c r="L45" i="45"/>
  <c r="S59" i="45"/>
  <c r="O59" i="45"/>
  <c r="Q59" i="45"/>
  <c r="S20" i="45"/>
  <c r="O20" i="45"/>
  <c r="O29" i="45"/>
  <c r="S29" i="45"/>
  <c r="Q29" i="45"/>
  <c r="S31" i="45"/>
  <c r="L31" i="45"/>
  <c r="Q31" i="45"/>
  <c r="O31" i="45"/>
  <c r="S54" i="45"/>
  <c r="S66" i="45"/>
  <c r="Q66" i="45"/>
  <c r="O66" i="45"/>
  <c r="Q100" i="45"/>
  <c r="O100" i="45"/>
  <c r="S100" i="45"/>
  <c r="Q122" i="45"/>
  <c r="L122" i="45"/>
  <c r="S122" i="45"/>
  <c r="O25" i="45"/>
  <c r="O27" i="45"/>
  <c r="Q46" i="45"/>
  <c r="S48" i="45"/>
  <c r="O51" i="45"/>
  <c r="O53" i="45"/>
  <c r="Q57" i="45"/>
  <c r="O57" i="45"/>
  <c r="S62" i="45"/>
  <c r="Q62" i="45"/>
  <c r="Q63" i="45"/>
  <c r="Q65" i="45"/>
  <c r="O65" i="45"/>
  <c r="L69" i="45"/>
  <c r="Q73" i="45"/>
  <c r="Q75" i="45"/>
  <c r="L75" i="45"/>
  <c r="S75" i="45"/>
  <c r="S77" i="45"/>
  <c r="S80" i="45"/>
  <c r="S91" i="45"/>
  <c r="O91" i="45"/>
  <c r="S92" i="45"/>
  <c r="Q92" i="45"/>
  <c r="O93" i="45"/>
  <c r="S97" i="45"/>
  <c r="O97" i="45"/>
  <c r="S98" i="45"/>
  <c r="Q98" i="45"/>
  <c r="Q99" i="45"/>
  <c r="S99" i="45"/>
  <c r="O99" i="45"/>
  <c r="S103" i="45"/>
  <c r="O103" i="45"/>
  <c r="S104" i="45"/>
  <c r="Q104" i="45"/>
  <c r="O105" i="45"/>
  <c r="Q105" i="45"/>
  <c r="Q106" i="45"/>
  <c r="L106" i="45"/>
  <c r="S106" i="45"/>
  <c r="G107" i="45"/>
  <c r="S111" i="45"/>
  <c r="Q111" i="45"/>
  <c r="Q132" i="45"/>
  <c r="S132" i="45"/>
  <c r="O132" i="45"/>
  <c r="S137" i="45"/>
  <c r="Q137" i="45"/>
  <c r="Q139" i="45"/>
  <c r="L139" i="45"/>
  <c r="S139" i="45"/>
  <c r="G140" i="45"/>
  <c r="L140" i="45" s="1"/>
  <c r="Q16" i="45"/>
  <c r="S18" i="45"/>
  <c r="L20" i="45"/>
  <c r="O21" i="45"/>
  <c r="Q25" i="45"/>
  <c r="S27" i="45"/>
  <c r="L29" i="45"/>
  <c r="L32" i="45"/>
  <c r="Q35" i="45"/>
  <c r="Q42" i="45"/>
  <c r="S44" i="45"/>
  <c r="L46" i="45"/>
  <c r="O47" i="45"/>
  <c r="L48" i="45"/>
  <c r="S134" i="45"/>
  <c r="Q134" i="45"/>
  <c r="O135" i="45"/>
  <c r="Q135" i="45"/>
  <c r="S136" i="45"/>
  <c r="L136" i="45"/>
  <c r="O136" i="45"/>
  <c r="L137" i="45"/>
  <c r="L138" i="45"/>
  <c r="G14" i="45"/>
  <c r="L16" i="45"/>
  <c r="L18" i="45"/>
  <c r="Q21" i="45"/>
  <c r="L27" i="45"/>
  <c r="G30" i="45"/>
  <c r="G33" i="45"/>
  <c r="L35" i="45"/>
  <c r="G40" i="45"/>
  <c r="L42" i="45"/>
  <c r="L44" i="45"/>
  <c r="Q47" i="45"/>
  <c r="S51" i="45"/>
  <c r="L53" i="45"/>
  <c r="L56" i="45"/>
  <c r="Q60" i="45"/>
  <c r="Q61" i="45"/>
  <c r="O61" i="45"/>
  <c r="L64" i="45"/>
  <c r="S67" i="45"/>
  <c r="S76" i="45"/>
  <c r="Q76" i="45"/>
  <c r="S79" i="45"/>
  <c r="Q83" i="45"/>
  <c r="O87" i="45"/>
  <c r="S95" i="45"/>
  <c r="Q95" i="45"/>
  <c r="Q110" i="45"/>
  <c r="L110" i="45"/>
  <c r="S110" i="45"/>
  <c r="O115" i="45"/>
  <c r="Q119" i="45"/>
  <c r="L124" i="45"/>
  <c r="O129" i="45"/>
  <c r="S129" i="45"/>
  <c r="Q129" i="45"/>
  <c r="L133" i="45"/>
  <c r="L134" i="45"/>
  <c r="L135" i="45"/>
  <c r="S53" i="45"/>
  <c r="L55" i="45"/>
  <c r="S57" i="45"/>
  <c r="L62" i="45"/>
  <c r="L63" i="45"/>
  <c r="S64" i="45"/>
  <c r="S65" i="45"/>
  <c r="O68" i="45"/>
  <c r="L73" i="45"/>
  <c r="L77" i="45"/>
  <c r="L80" i="45"/>
  <c r="S82" i="45"/>
  <c r="Q82" i="45"/>
  <c r="Q85" i="45"/>
  <c r="O85" i="45"/>
  <c r="G89" i="45"/>
  <c r="L91" i="45"/>
  <c r="L92" i="45"/>
  <c r="L97" i="45"/>
  <c r="L98" i="45"/>
  <c r="L99" i="45"/>
  <c r="G101" i="45"/>
  <c r="L101" i="45"/>
  <c r="L103" i="45"/>
  <c r="L104" i="45"/>
  <c r="L105" i="45"/>
  <c r="O111" i="45"/>
  <c r="S118" i="45"/>
  <c r="Q118" i="45"/>
  <c r="Q121" i="45"/>
  <c r="O121" i="45"/>
  <c r="N122" i="45"/>
  <c r="O122" i="45" s="1"/>
  <c r="Q124" i="45"/>
  <c r="Q126" i="45"/>
  <c r="L126" i="45"/>
  <c r="S126" i="45"/>
  <c r="S133" i="45"/>
  <c r="O133" i="45"/>
  <c r="G10" i="45"/>
  <c r="L12" i="45"/>
  <c r="O15" i="45"/>
  <c r="L21" i="45"/>
  <c r="G24" i="45"/>
  <c r="G26" i="45"/>
  <c r="L28" i="45"/>
  <c r="O34" i="45"/>
  <c r="O41" i="45"/>
  <c r="O46" i="45"/>
  <c r="L47" i="45"/>
  <c r="Q48" i="45"/>
  <c r="G50" i="45"/>
  <c r="G52" i="45"/>
  <c r="L57" i="45"/>
  <c r="L58" i="45"/>
  <c r="L59" i="45"/>
  <c r="S60" i="45"/>
  <c r="O62" i="45"/>
  <c r="O63" i="45"/>
  <c r="L65" i="45"/>
  <c r="L66" i="45"/>
  <c r="G70" i="45"/>
  <c r="L70" i="45" s="1"/>
  <c r="Q71" i="45"/>
  <c r="S72" i="45"/>
  <c r="Q72" i="45"/>
  <c r="O72" i="45"/>
  <c r="O73" i="45"/>
  <c r="O75" i="45"/>
  <c r="Q77" i="45"/>
  <c r="Q80" i="45"/>
  <c r="S83" i="45"/>
  <c r="Q87" i="45"/>
  <c r="Q90" i="45"/>
  <c r="S90" i="45"/>
  <c r="O90" i="45"/>
  <c r="Q91" i="45"/>
  <c r="O92" i="45"/>
  <c r="L94" i="45"/>
  <c r="Q96" i="45"/>
  <c r="S96" i="45"/>
  <c r="O96" i="45"/>
  <c r="Q97" i="45"/>
  <c r="O98" i="45"/>
  <c r="L100" i="45"/>
  <c r="Q102" i="45"/>
  <c r="S102" i="45"/>
  <c r="O102" i="45"/>
  <c r="Q103" i="45"/>
  <c r="O104" i="45"/>
  <c r="S105" i="45"/>
  <c r="O106" i="45"/>
  <c r="L108" i="45"/>
  <c r="Q117" i="45"/>
  <c r="L117" i="45"/>
  <c r="S117" i="45"/>
  <c r="S119" i="45"/>
  <c r="G123" i="45"/>
  <c r="L123" i="45" s="1"/>
  <c r="S128" i="45"/>
  <c r="Q128" i="45"/>
  <c r="Q130" i="45"/>
  <c r="L130" i="45"/>
  <c r="S130" i="45"/>
  <c r="L132" i="45"/>
  <c r="Q136" i="45"/>
  <c r="O137" i="45"/>
  <c r="O139" i="45"/>
  <c r="L141" i="45"/>
  <c r="G81" i="45"/>
  <c r="G84" i="45"/>
  <c r="L87" i="45"/>
  <c r="O88" i="45"/>
  <c r="G114" i="45"/>
  <c r="L114" i="45" s="1"/>
  <c r="G120" i="45"/>
  <c r="Q131" i="45"/>
  <c r="G74" i="45"/>
  <c r="L76" i="45"/>
  <c r="L79" i="45"/>
  <c r="L82" i="45"/>
  <c r="G109" i="45"/>
  <c r="L111" i="45"/>
  <c r="G116" i="45"/>
  <c r="L118" i="45"/>
  <c r="G125" i="45"/>
  <c r="L128" i="45"/>
  <c r="L131" i="45"/>
  <c r="S17" i="44"/>
  <c r="O17" i="44"/>
  <c r="Q17" i="44"/>
  <c r="S24" i="44"/>
  <c r="O24" i="44"/>
  <c r="S25" i="44"/>
  <c r="Q25" i="44"/>
  <c r="O25" i="44"/>
  <c r="S9" i="44"/>
  <c r="Q9" i="44"/>
  <c r="O9" i="44"/>
  <c r="S36" i="44"/>
  <c r="Q36" i="44"/>
  <c r="O36" i="44"/>
  <c r="Q42" i="44"/>
  <c r="S42" i="44"/>
  <c r="O42" i="44"/>
  <c r="Q8" i="44"/>
  <c r="S8" i="44"/>
  <c r="O8" i="44"/>
  <c r="Q16" i="44"/>
  <c r="Q35" i="44"/>
  <c r="S35" i="44"/>
  <c r="O35" i="44"/>
  <c r="O11" i="44"/>
  <c r="Q11" i="44"/>
  <c r="O23" i="44"/>
  <c r="L42" i="44"/>
  <c r="Q45" i="44"/>
  <c r="S57" i="44"/>
  <c r="L57" i="44"/>
  <c r="Q57" i="44"/>
  <c r="Q58" i="44"/>
  <c r="O63" i="44"/>
  <c r="Q63" i="44"/>
  <c r="S83" i="44"/>
  <c r="O83" i="44"/>
  <c r="S107" i="44"/>
  <c r="Q107" i="44"/>
  <c r="O107" i="44"/>
  <c r="S123" i="44"/>
  <c r="Q123" i="44"/>
  <c r="O123" i="44"/>
  <c r="S133" i="44"/>
  <c r="L133" i="44"/>
  <c r="Q133" i="44"/>
  <c r="O133" i="44"/>
  <c r="L12" i="44"/>
  <c r="L13" i="44"/>
  <c r="S14" i="44"/>
  <c r="Q39" i="44"/>
  <c r="O55" i="44"/>
  <c r="Q55" i="44"/>
  <c r="S61" i="44"/>
  <c r="L61" i="44"/>
  <c r="Q61" i="44"/>
  <c r="O61" i="44"/>
  <c r="S82" i="44"/>
  <c r="Q82" i="44"/>
  <c r="O82" i="44"/>
  <c r="L107" i="44"/>
  <c r="Q121" i="44"/>
  <c r="O121" i="44"/>
  <c r="L121" i="44"/>
  <c r="S121" i="44"/>
  <c r="S128" i="44"/>
  <c r="Q128" i="44"/>
  <c r="O128" i="44"/>
  <c r="L14" i="44"/>
  <c r="G15" i="44"/>
  <c r="O19" i="44"/>
  <c r="Q19" i="44"/>
  <c r="L22" i="44"/>
  <c r="Q26" i="44"/>
  <c r="O27" i="44"/>
  <c r="Q27" i="44"/>
  <c r="L30" i="44"/>
  <c r="Q31" i="44"/>
  <c r="S31" i="44"/>
  <c r="L31" i="44"/>
  <c r="L33" i="44"/>
  <c r="G34" i="44"/>
  <c r="Q37" i="44"/>
  <c r="L39" i="44"/>
  <c r="S40" i="44"/>
  <c r="S49" i="44"/>
  <c r="Q49" i="44"/>
  <c r="Q50" i="44"/>
  <c r="S53" i="44"/>
  <c r="L55" i="44"/>
  <c r="G62" i="44"/>
  <c r="L62" i="44" s="1"/>
  <c r="O66" i="44"/>
  <c r="S68" i="44"/>
  <c r="L68" i="44"/>
  <c r="Q68" i="44"/>
  <c r="Q69" i="44"/>
  <c r="Q75" i="44"/>
  <c r="O75" i="44"/>
  <c r="S75" i="44"/>
  <c r="L75" i="44"/>
  <c r="L87" i="44"/>
  <c r="O89" i="44"/>
  <c r="Q89" i="44"/>
  <c r="S89" i="44"/>
  <c r="Q106" i="44"/>
  <c r="O106" i="44"/>
  <c r="S106" i="44"/>
  <c r="L106" i="44"/>
  <c r="S112" i="44"/>
  <c r="Q112" i="44"/>
  <c r="O112" i="44"/>
  <c r="L118" i="44"/>
  <c r="O120" i="44"/>
  <c r="Q120" i="44"/>
  <c r="S120" i="44"/>
  <c r="L128" i="44"/>
  <c r="Q12" i="44"/>
  <c r="S12" i="44"/>
  <c r="Q13" i="44"/>
  <c r="Q20" i="44"/>
  <c r="S20" i="44"/>
  <c r="Q21" i="44"/>
  <c r="Q28" i="44"/>
  <c r="S28" i="44"/>
  <c r="Q29" i="44"/>
  <c r="Q32" i="44"/>
  <c r="L43" i="44"/>
  <c r="Q64" i="44"/>
  <c r="O64" i="44"/>
  <c r="L64" i="44"/>
  <c r="S76" i="44"/>
  <c r="Q76" i="44"/>
  <c r="O76" i="44"/>
  <c r="L11" i="44"/>
  <c r="L20" i="44"/>
  <c r="L21" i="44"/>
  <c r="L28" i="44"/>
  <c r="L29" i="44"/>
  <c r="S30" i="44"/>
  <c r="L32" i="44"/>
  <c r="S33" i="44"/>
  <c r="G46" i="44"/>
  <c r="Q56" i="44"/>
  <c r="O56" i="44"/>
  <c r="L56" i="44"/>
  <c r="L63" i="44"/>
  <c r="L76" i="44"/>
  <c r="Q90" i="44"/>
  <c r="O90" i="44"/>
  <c r="L90" i="44"/>
  <c r="S90" i="44"/>
  <c r="G101" i="44"/>
  <c r="L101" i="44"/>
  <c r="L8" i="44"/>
  <c r="L9" i="44"/>
  <c r="S11" i="44"/>
  <c r="O12" i="44"/>
  <c r="O13" i="44"/>
  <c r="L17" i="44"/>
  <c r="S18" i="44"/>
  <c r="O20" i="44"/>
  <c r="O21" i="44"/>
  <c r="L24" i="44"/>
  <c r="L25" i="44"/>
  <c r="S26" i="44"/>
  <c r="O28" i="44"/>
  <c r="O29" i="44"/>
  <c r="O32" i="44"/>
  <c r="L35" i="44"/>
  <c r="L36" i="44"/>
  <c r="S37" i="44"/>
  <c r="G41" i="44"/>
  <c r="G43" i="44"/>
  <c r="O47" i="44"/>
  <c r="Q48" i="44"/>
  <c r="O48" i="44"/>
  <c r="L48" i="44"/>
  <c r="L54" i="44"/>
  <c r="G54" i="44"/>
  <c r="S56" i="44"/>
  <c r="O57" i="44"/>
  <c r="O58" i="44"/>
  <c r="S63" i="44"/>
  <c r="S65" i="44"/>
  <c r="L65" i="44"/>
  <c r="Q65" i="44"/>
  <c r="Q66" i="44"/>
  <c r="S72" i="44"/>
  <c r="Q72" i="44"/>
  <c r="L72" i="44"/>
  <c r="O72" i="44"/>
  <c r="G77" i="44"/>
  <c r="S80" i="44"/>
  <c r="O80" i="44"/>
  <c r="G81" i="44"/>
  <c r="L81" i="44"/>
  <c r="Q83" i="44"/>
  <c r="S87" i="44"/>
  <c r="Q87" i="44"/>
  <c r="O87" i="44"/>
  <c r="S103" i="44"/>
  <c r="G108" i="44"/>
  <c r="L108" i="44" s="1"/>
  <c r="S118" i="44"/>
  <c r="Q118" i="44"/>
  <c r="O118" i="44"/>
  <c r="Q126" i="44"/>
  <c r="O126" i="44"/>
  <c r="S126" i="44"/>
  <c r="L126" i="44"/>
  <c r="L134" i="44"/>
  <c r="G134" i="44"/>
  <c r="G138" i="44"/>
  <c r="L138" i="44"/>
  <c r="G44" i="44"/>
  <c r="G52" i="44"/>
  <c r="G60" i="44"/>
  <c r="Q67" i="44"/>
  <c r="O67" i="44"/>
  <c r="G71" i="44"/>
  <c r="S73" i="44"/>
  <c r="Q73" i="44"/>
  <c r="Q92" i="44"/>
  <c r="S94" i="44"/>
  <c r="Q94" i="44"/>
  <c r="Q95" i="44"/>
  <c r="S104" i="44"/>
  <c r="Q104" i="44"/>
  <c r="G109" i="44"/>
  <c r="L109" i="44" s="1"/>
  <c r="S111" i="44"/>
  <c r="Q111" i="44"/>
  <c r="O115" i="44"/>
  <c r="L122" i="44"/>
  <c r="S122" i="44"/>
  <c r="S124" i="44"/>
  <c r="Q124" i="44"/>
  <c r="O129" i="44"/>
  <c r="Q129" i="44"/>
  <c r="Q130" i="44"/>
  <c r="O130" i="44"/>
  <c r="L130" i="44"/>
  <c r="G135" i="44"/>
  <c r="L135" i="44" s="1"/>
  <c r="S141" i="44"/>
  <c r="Q141" i="44"/>
  <c r="S137" i="44"/>
  <c r="O137" i="44"/>
  <c r="Q140" i="44"/>
  <c r="L49" i="44"/>
  <c r="L50" i="44"/>
  <c r="L58" i="44"/>
  <c r="S59" i="44"/>
  <c r="L66" i="44"/>
  <c r="L67" i="44"/>
  <c r="L69" i="44"/>
  <c r="S70" i="44"/>
  <c r="S79" i="44"/>
  <c r="Q79" i="44"/>
  <c r="O79" i="44"/>
  <c r="L80" i="44"/>
  <c r="G88" i="44"/>
  <c r="O92" i="44"/>
  <c r="O94" i="44"/>
  <c r="O95" i="44"/>
  <c r="S97" i="44"/>
  <c r="Q97" i="44"/>
  <c r="Q98" i="44"/>
  <c r="S100" i="44"/>
  <c r="O100" i="44"/>
  <c r="G119" i="44"/>
  <c r="L119" i="44" s="1"/>
  <c r="O122" i="44"/>
  <c r="S129" i="44"/>
  <c r="S131" i="44"/>
  <c r="L131" i="44"/>
  <c r="O131" i="44"/>
  <c r="L137" i="44"/>
  <c r="Q74" i="44"/>
  <c r="Q78" i="44"/>
  <c r="O78" i="44"/>
  <c r="L82" i="44"/>
  <c r="L83" i="44"/>
  <c r="S84" i="44"/>
  <c r="L92" i="44"/>
  <c r="G93" i="44"/>
  <c r="L94" i="44"/>
  <c r="L95" i="44"/>
  <c r="L97" i="44"/>
  <c r="L98" i="44"/>
  <c r="Q99" i="44"/>
  <c r="O99" i="44"/>
  <c r="L100" i="44"/>
  <c r="G102" i="44"/>
  <c r="Q105" i="44"/>
  <c r="G110" i="44"/>
  <c r="S116" i="44"/>
  <c r="Q125" i="44"/>
  <c r="Q132" i="44"/>
  <c r="O132" i="44"/>
  <c r="S136" i="44"/>
  <c r="L136" i="44"/>
  <c r="Q136" i="44"/>
  <c r="G139" i="44"/>
  <c r="L73" i="44"/>
  <c r="S74" i="44"/>
  <c r="G85" i="44"/>
  <c r="Q96" i="44"/>
  <c r="O96" i="44"/>
  <c r="L103" i="44"/>
  <c r="L111" i="44"/>
  <c r="L112" i="44"/>
  <c r="G117" i="44"/>
  <c r="L123" i="44"/>
  <c r="L124" i="44"/>
  <c r="S125" i="44"/>
  <c r="L141" i="44"/>
  <c r="Q13" i="43"/>
  <c r="O13" i="43"/>
  <c r="S13" i="43"/>
  <c r="L13" i="43"/>
  <c r="S18" i="43"/>
  <c r="O18" i="43"/>
  <c r="S39" i="43"/>
  <c r="O39" i="43"/>
  <c r="S57" i="43"/>
  <c r="L57" i="43"/>
  <c r="Q57" i="43"/>
  <c r="O57" i="43"/>
  <c r="O24" i="43"/>
  <c r="S24" i="43"/>
  <c r="Q24" i="43"/>
  <c r="S33" i="43"/>
  <c r="L33" i="43"/>
  <c r="O33" i="43"/>
  <c r="Q33" i="43"/>
  <c r="S68" i="43"/>
  <c r="L68" i="43"/>
  <c r="Q68" i="43"/>
  <c r="O68" i="43"/>
  <c r="O12" i="43"/>
  <c r="Q12" i="43"/>
  <c r="S12" i="43"/>
  <c r="L14" i="43"/>
  <c r="Q21" i="43"/>
  <c r="S21" i="43"/>
  <c r="O21" i="43"/>
  <c r="L21" i="43"/>
  <c r="S26" i="43"/>
  <c r="O26" i="43"/>
  <c r="Q26" i="43"/>
  <c r="O28" i="43"/>
  <c r="S28" i="43"/>
  <c r="Q28" i="43"/>
  <c r="L30" i="43"/>
  <c r="Q32" i="43"/>
  <c r="S32" i="43"/>
  <c r="O32" i="43"/>
  <c r="L32" i="43"/>
  <c r="S37" i="43"/>
  <c r="L37" i="43"/>
  <c r="Q37" i="43"/>
  <c r="O37" i="43"/>
  <c r="O20" i="43"/>
  <c r="S20" i="43"/>
  <c r="Q29" i="43"/>
  <c r="L29" i="43"/>
  <c r="O29" i="43"/>
  <c r="O8" i="43"/>
  <c r="Q8" i="43"/>
  <c r="S8" i="43"/>
  <c r="O17" i="43"/>
  <c r="S17" i="43"/>
  <c r="S22" i="43"/>
  <c r="O22" i="43"/>
  <c r="Q22" i="43"/>
  <c r="O35" i="43"/>
  <c r="S35" i="43"/>
  <c r="Q35" i="43"/>
  <c r="S49" i="43"/>
  <c r="Q49" i="43"/>
  <c r="O49" i="43"/>
  <c r="Q9" i="43"/>
  <c r="L9" i="43"/>
  <c r="O9" i="43"/>
  <c r="S9" i="43"/>
  <c r="O14" i="43"/>
  <c r="Q14" i="43"/>
  <c r="O16" i="43"/>
  <c r="S16" i="43"/>
  <c r="Q16" i="43"/>
  <c r="L18" i="43"/>
  <c r="Q25" i="43"/>
  <c r="L25" i="43"/>
  <c r="O25" i="43"/>
  <c r="S25" i="43"/>
  <c r="S30" i="43"/>
  <c r="Q30" i="43"/>
  <c r="O30" i="43"/>
  <c r="Q36" i="43"/>
  <c r="O36" i="43"/>
  <c r="S36" i="43"/>
  <c r="L36" i="43"/>
  <c r="S40" i="43"/>
  <c r="O40" i="43"/>
  <c r="S65" i="43"/>
  <c r="S137" i="43"/>
  <c r="O137" i="43"/>
  <c r="Q137" i="43"/>
  <c r="O23" i="43"/>
  <c r="O27" i="43"/>
  <c r="S43" i="43"/>
  <c r="S79" i="43"/>
  <c r="Q79" i="43"/>
  <c r="O79" i="43"/>
  <c r="G88" i="43"/>
  <c r="S97" i="43"/>
  <c r="Q97" i="43"/>
  <c r="Q98" i="43"/>
  <c r="S131" i="43"/>
  <c r="L131" i="43"/>
  <c r="O131" i="43"/>
  <c r="S134" i="43"/>
  <c r="O134" i="43"/>
  <c r="L8" i="43"/>
  <c r="Q11" i="43"/>
  <c r="L16" i="43"/>
  <c r="L24" i="43"/>
  <c r="L28" i="43"/>
  <c r="L35" i="43"/>
  <c r="L43" i="43"/>
  <c r="Q52" i="43"/>
  <c r="O52" i="43"/>
  <c r="S53" i="43"/>
  <c r="Q53" i="43"/>
  <c r="Q54" i="43"/>
  <c r="S61" i="43"/>
  <c r="L61" i="43"/>
  <c r="Q61" i="43"/>
  <c r="Q71" i="43"/>
  <c r="O71" i="43"/>
  <c r="S73" i="43"/>
  <c r="Q73" i="43"/>
  <c r="S91" i="43"/>
  <c r="Q91" i="43"/>
  <c r="Q92" i="43"/>
  <c r="S94" i="43"/>
  <c r="Q94" i="43"/>
  <c r="Q95" i="43"/>
  <c r="S108" i="43"/>
  <c r="O108" i="43"/>
  <c r="S111" i="43"/>
  <c r="Q111" i="43"/>
  <c r="O115" i="43"/>
  <c r="S11" i="43"/>
  <c r="S15" i="43"/>
  <c r="S19" i="43"/>
  <c r="S23" i="43"/>
  <c r="S27" i="43"/>
  <c r="S34" i="43"/>
  <c r="L45" i="43"/>
  <c r="L46" i="43"/>
  <c r="L52" i="43"/>
  <c r="L53" i="43"/>
  <c r="L54" i="43"/>
  <c r="S55" i="43"/>
  <c r="L60" i="43"/>
  <c r="L62" i="43"/>
  <c r="L71" i="43"/>
  <c r="S76" i="43"/>
  <c r="Q76" i="43"/>
  <c r="O76" i="43"/>
  <c r="L77" i="43"/>
  <c r="S82" i="43"/>
  <c r="Q82" i="43"/>
  <c r="Q83" i="43"/>
  <c r="L87" i="43"/>
  <c r="O89" i="43"/>
  <c r="Q89" i="43"/>
  <c r="O90" i="43"/>
  <c r="L90" i="43"/>
  <c r="S107" i="43"/>
  <c r="Q107" i="43"/>
  <c r="O107" i="43"/>
  <c r="L108" i="43"/>
  <c r="Q110" i="43"/>
  <c r="O111" i="43"/>
  <c r="L115" i="43"/>
  <c r="Q115" i="43"/>
  <c r="L118" i="43"/>
  <c r="O120" i="43"/>
  <c r="Q120" i="43"/>
  <c r="Q121" i="43"/>
  <c r="O121" i="43"/>
  <c r="L121" i="43"/>
  <c r="S128" i="43"/>
  <c r="Q128" i="43"/>
  <c r="O128" i="43"/>
  <c r="Q131" i="43"/>
  <c r="L133" i="43"/>
  <c r="G138" i="43"/>
  <c r="L138" i="43"/>
  <c r="S140" i="43"/>
  <c r="Q140" i="43"/>
  <c r="Q31" i="43"/>
  <c r="O34" i="43"/>
  <c r="L49" i="43"/>
  <c r="S59" i="43"/>
  <c r="L80" i="43"/>
  <c r="S100" i="43"/>
  <c r="O100" i="43"/>
  <c r="G119" i="43"/>
  <c r="G135" i="43"/>
  <c r="L135" i="43"/>
  <c r="S141" i="43"/>
  <c r="Q141" i="43"/>
  <c r="L12" i="43"/>
  <c r="L31" i="43"/>
  <c r="S31" i="43"/>
  <c r="Q44" i="43"/>
  <c r="O44" i="43"/>
  <c r="S45" i="43"/>
  <c r="Q45" i="43"/>
  <c r="Q46" i="43"/>
  <c r="L59" i="43"/>
  <c r="Q67" i="43"/>
  <c r="O67" i="43"/>
  <c r="L70" i="43"/>
  <c r="S72" i="43"/>
  <c r="Q72" i="43"/>
  <c r="L72" i="43"/>
  <c r="S77" i="43"/>
  <c r="O77" i="43"/>
  <c r="L79" i="43"/>
  <c r="S104" i="43"/>
  <c r="Q104" i="43"/>
  <c r="G109" i="43"/>
  <c r="L109" i="43" s="1"/>
  <c r="S124" i="43"/>
  <c r="Q124" i="43"/>
  <c r="O129" i="43"/>
  <c r="Q129" i="43"/>
  <c r="Q130" i="43"/>
  <c r="O130" i="43"/>
  <c r="L130" i="43"/>
  <c r="S133" i="43"/>
  <c r="Q133" i="43"/>
  <c r="O133" i="43"/>
  <c r="L134" i="43"/>
  <c r="G42" i="43"/>
  <c r="L42" i="43" s="1"/>
  <c r="Q43" i="43"/>
  <c r="G48" i="43"/>
  <c r="G50" i="43"/>
  <c r="G56" i="43"/>
  <c r="G58" i="43"/>
  <c r="L58" i="43" s="1"/>
  <c r="Q59" i="43"/>
  <c r="G64" i="43"/>
  <c r="G66" i="43"/>
  <c r="G69" i="43"/>
  <c r="L69" i="43" s="1"/>
  <c r="O73" i="43"/>
  <c r="Q75" i="43"/>
  <c r="O75" i="43"/>
  <c r="G80" i="43"/>
  <c r="G81" i="43"/>
  <c r="L81" i="43" s="1"/>
  <c r="S87" i="43"/>
  <c r="Q87" i="43"/>
  <c r="O87" i="43"/>
  <c r="O97" i="43"/>
  <c r="O98" i="43"/>
  <c r="G101" i="43"/>
  <c r="L101" i="43"/>
  <c r="S103" i="43"/>
  <c r="Q103" i="43"/>
  <c r="O106" i="43"/>
  <c r="S106" i="43"/>
  <c r="S112" i="43"/>
  <c r="Q112" i="43"/>
  <c r="S118" i="43"/>
  <c r="Q118" i="43"/>
  <c r="O124" i="43"/>
  <c r="Q126" i="43"/>
  <c r="O126" i="43"/>
  <c r="S126" i="43"/>
  <c r="S130" i="43"/>
  <c r="Q134" i="43"/>
  <c r="L137" i="43"/>
  <c r="Q139" i="43"/>
  <c r="O139" i="43"/>
  <c r="Q74" i="43"/>
  <c r="Q78" i="43"/>
  <c r="O78" i="43"/>
  <c r="L82" i="43"/>
  <c r="L83" i="43"/>
  <c r="S84" i="43"/>
  <c r="L91" i="43"/>
  <c r="L92" i="43"/>
  <c r="G93" i="43"/>
  <c r="L94" i="43"/>
  <c r="L95" i="43"/>
  <c r="L97" i="43"/>
  <c r="L98" i="43"/>
  <c r="Q99" i="43"/>
  <c r="O99" i="43"/>
  <c r="L100" i="43"/>
  <c r="G102" i="43"/>
  <c r="Q105" i="43"/>
  <c r="Q114" i="43"/>
  <c r="Q125" i="43"/>
  <c r="Q132" i="43"/>
  <c r="O132" i="43"/>
  <c r="S136" i="43"/>
  <c r="L136" i="43"/>
  <c r="Q136" i="43"/>
  <c r="L73" i="43"/>
  <c r="S74" i="43"/>
  <c r="G85" i="43"/>
  <c r="Q96" i="43"/>
  <c r="O96" i="43"/>
  <c r="L104" i="43"/>
  <c r="S105" i="43"/>
  <c r="L111" i="43"/>
  <c r="L112" i="43"/>
  <c r="S114" i="43"/>
  <c r="G117" i="43"/>
  <c r="L123" i="43"/>
  <c r="L124" i="43"/>
  <c r="S125" i="43"/>
  <c r="S132" i="43"/>
  <c r="L140" i="43"/>
  <c r="L141" i="43"/>
  <c r="Q13" i="42"/>
  <c r="O13" i="42"/>
  <c r="G14" i="42"/>
  <c r="L14" i="42" s="1"/>
  <c r="L16" i="42"/>
  <c r="L29" i="42"/>
  <c r="Q32" i="42"/>
  <c r="S39" i="42"/>
  <c r="Q39" i="42"/>
  <c r="G52" i="42"/>
  <c r="L52" i="42" s="1"/>
  <c r="G66" i="42"/>
  <c r="L66" i="42" s="1"/>
  <c r="S69" i="42"/>
  <c r="O69" i="42"/>
  <c r="Q69" i="42"/>
  <c r="L13" i="42"/>
  <c r="Q21" i="42"/>
  <c r="Q23" i="42"/>
  <c r="L23" i="42"/>
  <c r="S23" i="42"/>
  <c r="S25" i="42"/>
  <c r="L32" i="42"/>
  <c r="S35" i="42"/>
  <c r="Q35" i="42"/>
  <c r="L39" i="42"/>
  <c r="Q51" i="42"/>
  <c r="S51" i="42"/>
  <c r="O51" i="42"/>
  <c r="G54" i="42"/>
  <c r="S58" i="42"/>
  <c r="Q61" i="42"/>
  <c r="O61" i="42"/>
  <c r="L61" i="42"/>
  <c r="S61" i="42"/>
  <c r="G77" i="42"/>
  <c r="L77" i="42" s="1"/>
  <c r="S82" i="42"/>
  <c r="Q82" i="42"/>
  <c r="O82" i="42"/>
  <c r="L103" i="42"/>
  <c r="G103" i="42"/>
  <c r="G105" i="42"/>
  <c r="L105" i="42"/>
  <c r="S136" i="42"/>
  <c r="L136" i="42"/>
  <c r="O136" i="42"/>
  <c r="Q136" i="42"/>
  <c r="S9" i="42"/>
  <c r="O12" i="42"/>
  <c r="Q15" i="42"/>
  <c r="S15" i="42"/>
  <c r="O15" i="42"/>
  <c r="L21" i="42"/>
  <c r="G24" i="42"/>
  <c r="L25" i="42"/>
  <c r="Q27" i="42"/>
  <c r="L27" i="42"/>
  <c r="S27" i="42"/>
  <c r="S31" i="42"/>
  <c r="L31" i="42"/>
  <c r="Q31" i="42"/>
  <c r="O31" i="42"/>
  <c r="S50" i="42"/>
  <c r="O50" i="42"/>
  <c r="Q50" i="42"/>
  <c r="Q53" i="42"/>
  <c r="S53" i="42"/>
  <c r="L53" i="42"/>
  <c r="O53" i="42"/>
  <c r="G133" i="42"/>
  <c r="S8" i="42"/>
  <c r="Q8" i="42"/>
  <c r="Q12" i="42"/>
  <c r="S16" i="42"/>
  <c r="O16" i="42"/>
  <c r="S17" i="42"/>
  <c r="L17" i="42"/>
  <c r="Q17" i="42"/>
  <c r="O18" i="42"/>
  <c r="Q19" i="42"/>
  <c r="L19" i="42"/>
  <c r="S19" i="42"/>
  <c r="G20" i="42"/>
  <c r="Q29" i="42"/>
  <c r="O29" i="42"/>
  <c r="S55" i="42"/>
  <c r="Q55" i="42"/>
  <c r="O55" i="42"/>
  <c r="G64" i="42"/>
  <c r="L64" i="42" s="1"/>
  <c r="S72" i="42"/>
  <c r="Q72" i="42"/>
  <c r="L72" i="42"/>
  <c r="O72" i="42"/>
  <c r="S79" i="42"/>
  <c r="O79" i="42"/>
  <c r="G87" i="42"/>
  <c r="L87" i="42" s="1"/>
  <c r="Q42" i="42"/>
  <c r="Q45" i="42"/>
  <c r="O45" i="42"/>
  <c r="G48" i="42"/>
  <c r="L48" i="42"/>
  <c r="L50" i="42"/>
  <c r="L51" i="42"/>
  <c r="O129" i="42"/>
  <c r="S129" i="42"/>
  <c r="Q129" i="42"/>
  <c r="S135" i="42"/>
  <c r="G10" i="42"/>
  <c r="L12" i="42"/>
  <c r="G26" i="42"/>
  <c r="S36" i="42"/>
  <c r="S43" i="42"/>
  <c r="S45" i="42"/>
  <c r="O46" i="42"/>
  <c r="Q57" i="42"/>
  <c r="L57" i="42"/>
  <c r="S57" i="42"/>
  <c r="Q62" i="42"/>
  <c r="Q65" i="42"/>
  <c r="O65" i="42"/>
  <c r="S65" i="42"/>
  <c r="Q70" i="42"/>
  <c r="S70" i="42"/>
  <c r="O71" i="42"/>
  <c r="Q71" i="42"/>
  <c r="Q75" i="42"/>
  <c r="S75" i="42"/>
  <c r="L75" i="42"/>
  <c r="G84" i="42"/>
  <c r="L84" i="42"/>
  <c r="O92" i="42"/>
  <c r="O95" i="42"/>
  <c r="O98" i="42"/>
  <c r="Q100" i="42"/>
  <c r="O100" i="42"/>
  <c r="G104" i="42"/>
  <c r="L104" i="42" s="1"/>
  <c r="L108" i="42"/>
  <c r="Q111" i="42"/>
  <c r="S118" i="42"/>
  <c r="O118" i="42"/>
  <c r="G119" i="42"/>
  <c r="L119" i="42" s="1"/>
  <c r="N122" i="42"/>
  <c r="O122" i="42" s="1"/>
  <c r="Q126" i="42"/>
  <c r="L126" i="42"/>
  <c r="O126" i="42"/>
  <c r="S134" i="42"/>
  <c r="Q134" i="42"/>
  <c r="O134" i="42"/>
  <c r="L135" i="42"/>
  <c r="Q141" i="42"/>
  <c r="Q68" i="42"/>
  <c r="O68" i="42"/>
  <c r="S68" i="42"/>
  <c r="G101" i="42"/>
  <c r="L101" i="42" s="1"/>
  <c r="Q108" i="42"/>
  <c r="L8" i="42"/>
  <c r="O11" i="42"/>
  <c r="G22" i="42"/>
  <c r="L24" i="42"/>
  <c r="G28" i="42"/>
  <c r="L28" i="42" s="1"/>
  <c r="O34" i="42"/>
  <c r="G37" i="42"/>
  <c r="L37" i="42"/>
  <c r="O41" i="42"/>
  <c r="G44" i="42"/>
  <c r="L44" i="42" s="1"/>
  <c r="Q46" i="42"/>
  <c r="Q49" i="42"/>
  <c r="O49" i="42"/>
  <c r="L55" i="42"/>
  <c r="O67" i="42"/>
  <c r="L67" i="42"/>
  <c r="L69" i="42"/>
  <c r="O76" i="42"/>
  <c r="Q76" i="42"/>
  <c r="Q88" i="42"/>
  <c r="S88" i="42"/>
  <c r="L88" i="42"/>
  <c r="Q90" i="42"/>
  <c r="S90" i="42"/>
  <c r="L90" i="42"/>
  <c r="S91" i="42"/>
  <c r="O91" i="42"/>
  <c r="Q92" i="42"/>
  <c r="S94" i="42"/>
  <c r="O94" i="42"/>
  <c r="Q95" i="42"/>
  <c r="S97" i="42"/>
  <c r="O97" i="42"/>
  <c r="Q98" i="42"/>
  <c r="Q102" i="42"/>
  <c r="O102" i="42"/>
  <c r="Q106" i="42"/>
  <c r="L106" i="42"/>
  <c r="O106" i="42"/>
  <c r="G107" i="42"/>
  <c r="L107" i="42" s="1"/>
  <c r="Q122" i="42"/>
  <c r="L122" i="42"/>
  <c r="S122" i="42"/>
  <c r="Q121" i="42"/>
  <c r="Q139" i="42"/>
  <c r="L139" i="42"/>
  <c r="S139" i="42"/>
  <c r="O139" i="42"/>
  <c r="G30" i="42"/>
  <c r="G33" i="42"/>
  <c r="L35" i="42"/>
  <c r="G40" i="42"/>
  <c r="L42" i="42"/>
  <c r="Q47" i="42"/>
  <c r="G56" i="42"/>
  <c r="Q63" i="42"/>
  <c r="Q73" i="42"/>
  <c r="G81" i="42"/>
  <c r="L81" i="42"/>
  <c r="S83" i="42"/>
  <c r="S89" i="42"/>
  <c r="Q96" i="42"/>
  <c r="S96" i="42"/>
  <c r="L99" i="42"/>
  <c r="O110" i="42"/>
  <c r="L112" i="42"/>
  <c r="G114" i="42"/>
  <c r="L114" i="42" s="1"/>
  <c r="G115" i="42"/>
  <c r="S117" i="42"/>
  <c r="G123" i="42"/>
  <c r="L123" i="42" s="1"/>
  <c r="Q124" i="42"/>
  <c r="Q132" i="42"/>
  <c r="S132" i="42"/>
  <c r="O132" i="42"/>
  <c r="S137" i="42"/>
  <c r="Q137" i="42"/>
  <c r="Q138" i="42"/>
  <c r="G140" i="42"/>
  <c r="G60" i="42"/>
  <c r="L62" i="42"/>
  <c r="Q85" i="42"/>
  <c r="O85" i="42"/>
  <c r="L91" i="42"/>
  <c r="L92" i="42"/>
  <c r="Q93" i="42"/>
  <c r="S93" i="42"/>
  <c r="L94" i="42"/>
  <c r="L95" i="42"/>
  <c r="L97" i="42"/>
  <c r="L98" i="42"/>
  <c r="Q99" i="42"/>
  <c r="S99" i="42"/>
  <c r="L100" i="42"/>
  <c r="S112" i="42"/>
  <c r="O117" i="42"/>
  <c r="G120" i="42"/>
  <c r="L120" i="42"/>
  <c r="S128" i="42"/>
  <c r="Q128" i="42"/>
  <c r="Q130" i="42"/>
  <c r="L130" i="42"/>
  <c r="S130" i="42"/>
  <c r="L141" i="42"/>
  <c r="Q131" i="42"/>
  <c r="G74" i="42"/>
  <c r="L76" i="42"/>
  <c r="L79" i="42"/>
  <c r="L82" i="42"/>
  <c r="G109" i="42"/>
  <c r="L111" i="42"/>
  <c r="G116" i="42"/>
  <c r="L118" i="42"/>
  <c r="G125" i="42"/>
  <c r="L128" i="42"/>
  <c r="L131" i="42"/>
  <c r="G8" i="41"/>
  <c r="G26" i="41"/>
  <c r="L26" i="41" s="1"/>
  <c r="S31" i="41"/>
  <c r="L31" i="41"/>
  <c r="O31" i="41"/>
  <c r="Q31" i="41"/>
  <c r="S50" i="41"/>
  <c r="O50" i="41"/>
  <c r="Q50" i="41"/>
  <c r="Q57" i="41"/>
  <c r="L57" i="41"/>
  <c r="O57" i="41"/>
  <c r="S62" i="41"/>
  <c r="O62" i="41"/>
  <c r="Q100" i="41"/>
  <c r="O100" i="41"/>
  <c r="S100" i="41"/>
  <c r="G108" i="41"/>
  <c r="G22" i="41"/>
  <c r="Q25" i="41"/>
  <c r="S25" i="41"/>
  <c r="O25" i="41"/>
  <c r="G28" i="41"/>
  <c r="S32" i="41"/>
  <c r="O32" i="41"/>
  <c r="Q65" i="41"/>
  <c r="O65" i="41"/>
  <c r="S65" i="41"/>
  <c r="L65" i="41"/>
  <c r="G71" i="41"/>
  <c r="L71" i="41"/>
  <c r="Q75" i="41"/>
  <c r="S75" i="41"/>
  <c r="L75" i="41"/>
  <c r="O75" i="41"/>
  <c r="G104" i="41"/>
  <c r="O129" i="41"/>
  <c r="S129" i="41"/>
  <c r="Q129" i="41"/>
  <c r="L129" i="41"/>
  <c r="S134" i="41"/>
  <c r="Q134" i="41"/>
  <c r="O134" i="41"/>
  <c r="Q11" i="41"/>
  <c r="L11" i="41"/>
  <c r="S11" i="41"/>
  <c r="S13" i="41"/>
  <c r="Q17" i="41"/>
  <c r="O17" i="41"/>
  <c r="S24" i="41"/>
  <c r="O24" i="41"/>
  <c r="Q24" i="41"/>
  <c r="Q27" i="41"/>
  <c r="S27" i="41"/>
  <c r="L27" i="41"/>
  <c r="O27" i="41"/>
  <c r="G36" i="41"/>
  <c r="L36" i="41" s="1"/>
  <c r="S55" i="41"/>
  <c r="O55" i="41"/>
  <c r="Q70" i="41"/>
  <c r="S70" i="41"/>
  <c r="O70" i="41"/>
  <c r="L9" i="41"/>
  <c r="G12" i="41"/>
  <c r="S29" i="41"/>
  <c r="Q29" i="41"/>
  <c r="O29" i="41"/>
  <c r="Q34" i="41"/>
  <c r="L34" i="41"/>
  <c r="O34" i="41"/>
  <c r="Q53" i="41"/>
  <c r="S53" i="41"/>
  <c r="L53" i="41"/>
  <c r="O53" i="41"/>
  <c r="S57" i="41"/>
  <c r="G59" i="41"/>
  <c r="L59" i="41" s="1"/>
  <c r="Q62" i="41"/>
  <c r="S69" i="41"/>
  <c r="O69" i="41"/>
  <c r="Q69" i="41"/>
  <c r="S72" i="41"/>
  <c r="Q72" i="41"/>
  <c r="L72" i="41"/>
  <c r="O72" i="41"/>
  <c r="G84" i="41"/>
  <c r="L84" i="41"/>
  <c r="S124" i="41"/>
  <c r="O124" i="41"/>
  <c r="Q124" i="41"/>
  <c r="Q126" i="41"/>
  <c r="L126" i="41"/>
  <c r="O126" i="41"/>
  <c r="S126" i="41"/>
  <c r="Q16" i="41"/>
  <c r="G18" i="41"/>
  <c r="L18" i="41" s="1"/>
  <c r="Q20" i="41"/>
  <c r="L24" i="41"/>
  <c r="L25" i="41"/>
  <c r="L32" i="41"/>
  <c r="Q39" i="41"/>
  <c r="Q41" i="41"/>
  <c r="L41" i="41"/>
  <c r="S41" i="41"/>
  <c r="S43" i="41"/>
  <c r="Q46" i="41"/>
  <c r="S49" i="41"/>
  <c r="L55" i="41"/>
  <c r="S66" i="41"/>
  <c r="O66" i="41"/>
  <c r="O67" i="41"/>
  <c r="L67" i="41"/>
  <c r="L69" i="41"/>
  <c r="L70" i="41"/>
  <c r="O76" i="41"/>
  <c r="S87" i="41"/>
  <c r="O87" i="41"/>
  <c r="Q88" i="41"/>
  <c r="S88" i="41"/>
  <c r="L88" i="41"/>
  <c r="Q90" i="41"/>
  <c r="S90" i="41"/>
  <c r="S91" i="41"/>
  <c r="O91" i="41"/>
  <c r="Q92" i="41"/>
  <c r="S94" i="41"/>
  <c r="O94" i="41"/>
  <c r="Q95" i="41"/>
  <c r="S97" i="41"/>
  <c r="O97" i="41"/>
  <c r="Q98" i="41"/>
  <c r="Q102" i="41"/>
  <c r="S102" i="41"/>
  <c r="O102" i="41"/>
  <c r="Q106" i="41"/>
  <c r="L106" i="41"/>
  <c r="O106" i="41"/>
  <c r="G107" i="41"/>
  <c r="G115" i="41"/>
  <c r="L115" i="41"/>
  <c r="S118" i="41"/>
  <c r="Q118" i="41"/>
  <c r="S133" i="41"/>
  <c r="O133" i="41"/>
  <c r="Q133" i="41"/>
  <c r="L134" i="41"/>
  <c r="G14" i="41"/>
  <c r="L16" i="41"/>
  <c r="L20" i="41"/>
  <c r="O21" i="41"/>
  <c r="Q35" i="41"/>
  <c r="L39" i="41"/>
  <c r="L43" i="41"/>
  <c r="Q51" i="41"/>
  <c r="S51" i="41"/>
  <c r="O52" i="41"/>
  <c r="G54" i="41"/>
  <c r="S58" i="41"/>
  <c r="Q58" i="41"/>
  <c r="Q61" i="41"/>
  <c r="O61" i="41"/>
  <c r="G64" i="41"/>
  <c r="L66" i="41"/>
  <c r="O77" i="41"/>
  <c r="Q77" i="41"/>
  <c r="Q79" i="41"/>
  <c r="S82" i="41"/>
  <c r="Q82" i="41"/>
  <c r="L87" i="41"/>
  <c r="G103" i="41"/>
  <c r="O105" i="41"/>
  <c r="Q105" i="41"/>
  <c r="S105" i="41"/>
  <c r="Q110" i="41"/>
  <c r="L110" i="41"/>
  <c r="S110" i="41"/>
  <c r="G112" i="41"/>
  <c r="L112" i="41"/>
  <c r="Q122" i="41"/>
  <c r="L122" i="41"/>
  <c r="S122" i="41"/>
  <c r="O118" i="41"/>
  <c r="L133" i="41"/>
  <c r="S136" i="41"/>
  <c r="L136" i="41"/>
  <c r="O136" i="41"/>
  <c r="Q136" i="41"/>
  <c r="Q141" i="41"/>
  <c r="G10" i="41"/>
  <c r="L12" i="41"/>
  <c r="O15" i="41"/>
  <c r="Q19" i="41"/>
  <c r="O19" i="41"/>
  <c r="Q23" i="41"/>
  <c r="O23" i="41"/>
  <c r="S23" i="41"/>
  <c r="L29" i="41"/>
  <c r="S42" i="41"/>
  <c r="Q42" i="41"/>
  <c r="Q45" i="41"/>
  <c r="O45" i="41"/>
  <c r="G48" i="41"/>
  <c r="L48" i="41"/>
  <c r="L50" i="41"/>
  <c r="Q67" i="41"/>
  <c r="Q68" i="41"/>
  <c r="O68" i="41"/>
  <c r="S68" i="41"/>
  <c r="G101" i="41"/>
  <c r="L101" i="41"/>
  <c r="Q121" i="41"/>
  <c r="O121" i="41"/>
  <c r="L121" i="41"/>
  <c r="L124" i="41"/>
  <c r="O135" i="41"/>
  <c r="Q135" i="41"/>
  <c r="S135" i="41"/>
  <c r="Q139" i="41"/>
  <c r="L139" i="41"/>
  <c r="S139" i="41"/>
  <c r="O139" i="41"/>
  <c r="G30" i="41"/>
  <c r="G33" i="41"/>
  <c r="G40" i="41"/>
  <c r="L42" i="41"/>
  <c r="Q47" i="41"/>
  <c r="G56" i="41"/>
  <c r="L58" i="41"/>
  <c r="Q63" i="41"/>
  <c r="Q73" i="41"/>
  <c r="L80" i="41"/>
  <c r="G81" i="41"/>
  <c r="L81" i="41"/>
  <c r="S83" i="41"/>
  <c r="S89" i="41"/>
  <c r="Q96" i="41"/>
  <c r="S96" i="41"/>
  <c r="L99" i="41"/>
  <c r="S111" i="41"/>
  <c r="Q111" i="41"/>
  <c r="Q132" i="41"/>
  <c r="S132" i="41"/>
  <c r="O132" i="41"/>
  <c r="S137" i="41"/>
  <c r="Q137" i="41"/>
  <c r="O138" i="41"/>
  <c r="Q138" i="41"/>
  <c r="G140" i="41"/>
  <c r="G37" i="41"/>
  <c r="G44" i="41"/>
  <c r="L46" i="41"/>
  <c r="G60" i="41"/>
  <c r="L62" i="41"/>
  <c r="S80" i="41"/>
  <c r="L91" i="41"/>
  <c r="L92" i="41"/>
  <c r="Q93" i="41"/>
  <c r="S93" i="41"/>
  <c r="L94" i="41"/>
  <c r="L95" i="41"/>
  <c r="L97" i="41"/>
  <c r="L98" i="41"/>
  <c r="Q99" i="41"/>
  <c r="S99" i="41"/>
  <c r="L100" i="41"/>
  <c r="Q117" i="41"/>
  <c r="L117" i="41"/>
  <c r="S117" i="41"/>
  <c r="S119" i="41"/>
  <c r="G123" i="41"/>
  <c r="S128" i="41"/>
  <c r="Q128" i="41"/>
  <c r="Q130" i="41"/>
  <c r="L130" i="41"/>
  <c r="S130" i="41"/>
  <c r="L132" i="41"/>
  <c r="O137" i="41"/>
  <c r="S138" i="41"/>
  <c r="L141" i="41"/>
  <c r="G114" i="41"/>
  <c r="L114" i="41" s="1"/>
  <c r="G120" i="41"/>
  <c r="Q131" i="41"/>
  <c r="G74" i="41"/>
  <c r="L76" i="41"/>
  <c r="L79" i="41"/>
  <c r="L82" i="41"/>
  <c r="G109" i="41"/>
  <c r="L111" i="41"/>
  <c r="G116" i="41"/>
  <c r="L118" i="41"/>
  <c r="G125" i="41"/>
  <c r="L128" i="41"/>
  <c r="L131" i="41"/>
  <c r="G12" i="40"/>
  <c r="L12" i="40"/>
  <c r="L13" i="40"/>
  <c r="S14" i="40"/>
  <c r="L14" i="40"/>
  <c r="Q14" i="40"/>
  <c r="O14" i="40"/>
  <c r="Q21" i="40"/>
  <c r="S21" i="40"/>
  <c r="O21" i="40"/>
  <c r="L21" i="40"/>
  <c r="S26" i="40"/>
  <c r="O28" i="40"/>
  <c r="Q28" i="40"/>
  <c r="S28" i="40"/>
  <c r="Q32" i="40"/>
  <c r="S32" i="40"/>
  <c r="O32" i="40"/>
  <c r="L32" i="40"/>
  <c r="S37" i="40"/>
  <c r="L37" i="40"/>
  <c r="O37" i="40"/>
  <c r="Q37" i="40"/>
  <c r="S48" i="40"/>
  <c r="O48" i="40"/>
  <c r="Q48" i="40"/>
  <c r="S15" i="40"/>
  <c r="Q15" i="40"/>
  <c r="G16" i="40"/>
  <c r="S18" i="40"/>
  <c r="L18" i="40"/>
  <c r="Q18" i="40"/>
  <c r="O18" i="40"/>
  <c r="Q25" i="40"/>
  <c r="S25" i="40"/>
  <c r="L30" i="40"/>
  <c r="Q36" i="40"/>
  <c r="S36" i="40"/>
  <c r="O36" i="40"/>
  <c r="L36" i="40"/>
  <c r="Q43" i="40"/>
  <c r="L43" i="40"/>
  <c r="Q55" i="40"/>
  <c r="S55" i="40"/>
  <c r="L55" i="40"/>
  <c r="O55" i="40"/>
  <c r="S88" i="40"/>
  <c r="S140" i="40"/>
  <c r="O140" i="40"/>
  <c r="Q9" i="40"/>
  <c r="O9" i="40"/>
  <c r="L15" i="40"/>
  <c r="S19" i="40"/>
  <c r="Q19" i="40"/>
  <c r="O20" i="40"/>
  <c r="Q20" i="40"/>
  <c r="S20" i="40"/>
  <c r="O29" i="40"/>
  <c r="Q39" i="40"/>
  <c r="S39" i="40"/>
  <c r="L39" i="40"/>
  <c r="O39" i="40"/>
  <c r="O49" i="40"/>
  <c r="S49" i="40"/>
  <c r="Q49" i="40"/>
  <c r="Q121" i="40"/>
  <c r="L121" i="40"/>
  <c r="S121" i="40"/>
  <c r="O121" i="40"/>
  <c r="G8" i="40"/>
  <c r="L8" i="40" s="1"/>
  <c r="S10" i="40"/>
  <c r="L10" i="40"/>
  <c r="Q13" i="40"/>
  <c r="O13" i="40"/>
  <c r="O22" i="40"/>
  <c r="Q22" i="40"/>
  <c r="O24" i="40"/>
  <c r="Q24" i="40"/>
  <c r="S24" i="40"/>
  <c r="S33" i="40"/>
  <c r="L33" i="40"/>
  <c r="O33" i="40"/>
  <c r="Q33" i="40"/>
  <c r="O35" i="40"/>
  <c r="Q35" i="40"/>
  <c r="S35" i="40"/>
  <c r="Q53" i="40"/>
  <c r="S53" i="40"/>
  <c r="L53" i="40"/>
  <c r="O53" i="40"/>
  <c r="L59" i="40"/>
  <c r="Q130" i="40"/>
  <c r="S130" i="40"/>
  <c r="L130" i="40"/>
  <c r="O130" i="40"/>
  <c r="Q31" i="40"/>
  <c r="O34" i="40"/>
  <c r="O45" i="40"/>
  <c r="O47" i="40"/>
  <c r="L60" i="40"/>
  <c r="S61" i="40"/>
  <c r="S66" i="40"/>
  <c r="O70" i="40"/>
  <c r="O75" i="40"/>
  <c r="G77" i="40"/>
  <c r="Q85" i="40"/>
  <c r="L85" i="40"/>
  <c r="O85" i="40"/>
  <c r="S94" i="40"/>
  <c r="Q94" i="40"/>
  <c r="Q110" i="40"/>
  <c r="S110" i="40"/>
  <c r="O110" i="40"/>
  <c r="O115" i="40"/>
  <c r="G120" i="40"/>
  <c r="L120" i="40" s="1"/>
  <c r="L24" i="40"/>
  <c r="Q27" i="40"/>
  <c r="L31" i="40"/>
  <c r="L35" i="40"/>
  <c r="S47" i="40"/>
  <c r="L49" i="40"/>
  <c r="Q52" i="40"/>
  <c r="S54" i="40"/>
  <c r="L58" i="40"/>
  <c r="L61" i="40"/>
  <c r="G76" i="40"/>
  <c r="O84" i="40"/>
  <c r="Q84" i="40"/>
  <c r="S84" i="40"/>
  <c r="O94" i="40"/>
  <c r="G104" i="40"/>
  <c r="L104" i="40" s="1"/>
  <c r="S108" i="40"/>
  <c r="L112" i="40"/>
  <c r="S115" i="40"/>
  <c r="L128" i="40"/>
  <c r="S23" i="40"/>
  <c r="S34" i="40"/>
  <c r="Q41" i="40"/>
  <c r="S45" i="40"/>
  <c r="L47" i="40"/>
  <c r="G50" i="40"/>
  <c r="L52" i="40"/>
  <c r="L54" i="40"/>
  <c r="Q57" i="40"/>
  <c r="O65" i="40"/>
  <c r="S68" i="40"/>
  <c r="Q69" i="40"/>
  <c r="L71" i="40"/>
  <c r="L72" i="40"/>
  <c r="Q74" i="40"/>
  <c r="G79" i="40"/>
  <c r="G83" i="40"/>
  <c r="L84" i="40"/>
  <c r="Q91" i="40"/>
  <c r="O95" i="40"/>
  <c r="Q95" i="40"/>
  <c r="Q97" i="40"/>
  <c r="L108" i="40"/>
  <c r="G109" i="40"/>
  <c r="L109" i="40" s="1"/>
  <c r="L111" i="40"/>
  <c r="Q117" i="40"/>
  <c r="S117" i="40"/>
  <c r="O117" i="40"/>
  <c r="N122" i="40"/>
  <c r="O122" i="40" s="1"/>
  <c r="O134" i="40"/>
  <c r="Q134" i="40"/>
  <c r="G135" i="40"/>
  <c r="O23" i="40"/>
  <c r="Q40" i="40"/>
  <c r="S42" i="40"/>
  <c r="Q56" i="40"/>
  <c r="S58" i="40"/>
  <c r="Q70" i="40"/>
  <c r="S70" i="40"/>
  <c r="Q75" i="40"/>
  <c r="S75" i="40"/>
  <c r="Q78" i="40"/>
  <c r="S78" i="40"/>
  <c r="Q81" i="40"/>
  <c r="S81" i="40"/>
  <c r="G87" i="40"/>
  <c r="Q103" i="40"/>
  <c r="O108" i="40"/>
  <c r="S112" i="40"/>
  <c r="O112" i="40"/>
  <c r="G123" i="40"/>
  <c r="S128" i="40"/>
  <c r="O128" i="40"/>
  <c r="Q128" i="40"/>
  <c r="S133" i="40"/>
  <c r="Q133" i="40"/>
  <c r="L20" i="40"/>
  <c r="L28" i="40"/>
  <c r="S31" i="40"/>
  <c r="L40" i="40"/>
  <c r="O41" i="40"/>
  <c r="L42" i="40"/>
  <c r="L56" i="40"/>
  <c r="O57" i="40"/>
  <c r="G62" i="40"/>
  <c r="L62" i="40"/>
  <c r="L66" i="40"/>
  <c r="S67" i="40"/>
  <c r="L67" i="40"/>
  <c r="O68" i="40"/>
  <c r="S71" i="40"/>
  <c r="O71" i="40"/>
  <c r="Q72" i="40"/>
  <c r="G80" i="40"/>
  <c r="L81" i="40"/>
  <c r="G107" i="40"/>
  <c r="S111" i="40"/>
  <c r="O111" i="40"/>
  <c r="Q111" i="40"/>
  <c r="L115" i="40"/>
  <c r="Q122" i="40"/>
  <c r="L122" i="40"/>
  <c r="G125" i="40"/>
  <c r="L125" i="40"/>
  <c r="S136" i="40"/>
  <c r="L136" i="40"/>
  <c r="Q136" i="40"/>
  <c r="O40" i="40"/>
  <c r="L41" i="40"/>
  <c r="Q42" i="40"/>
  <c r="G44" i="40"/>
  <c r="G46" i="40"/>
  <c r="L48" i="40"/>
  <c r="O56" i="40"/>
  <c r="L57" i="40"/>
  <c r="Q58" i="40"/>
  <c r="G60" i="40"/>
  <c r="Q61" i="40"/>
  <c r="Q63" i="40"/>
  <c r="O63" i="40"/>
  <c r="Q66" i="40"/>
  <c r="O67" i="40"/>
  <c r="L68" i="40"/>
  <c r="S69" i="40"/>
  <c r="L78" i="40"/>
  <c r="G82" i="40"/>
  <c r="S85" i="40"/>
  <c r="G92" i="40"/>
  <c r="L92" i="40" s="1"/>
  <c r="G98" i="40"/>
  <c r="O103" i="40"/>
  <c r="L110" i="40"/>
  <c r="Q112" i="40"/>
  <c r="G118" i="40"/>
  <c r="G119" i="40"/>
  <c r="S122" i="40"/>
  <c r="O124" i="40"/>
  <c r="Q126" i="40"/>
  <c r="S126" i="40"/>
  <c r="O126" i="40"/>
  <c r="O129" i="40"/>
  <c r="Q129" i="40"/>
  <c r="O131" i="40"/>
  <c r="L131" i="40"/>
  <c r="G138" i="40"/>
  <c r="L138" i="40"/>
  <c r="Q141" i="40"/>
  <c r="S141" i="40"/>
  <c r="O141" i="40"/>
  <c r="O73" i="40"/>
  <c r="G99" i="40"/>
  <c r="L99" i="40"/>
  <c r="O102" i="40"/>
  <c r="G105" i="40"/>
  <c r="S116" i="40"/>
  <c r="Q139" i="40"/>
  <c r="O139" i="40"/>
  <c r="G89" i="40"/>
  <c r="L91" i="40"/>
  <c r="L94" i="40"/>
  <c r="L97" i="40"/>
  <c r="L100" i="40"/>
  <c r="G101" i="40"/>
  <c r="L103" i="40"/>
  <c r="L133" i="40"/>
  <c r="Q14" i="39"/>
  <c r="Q28" i="39"/>
  <c r="S28" i="39"/>
  <c r="S44" i="39"/>
  <c r="O44" i="39"/>
  <c r="Q44" i="39"/>
  <c r="S52" i="39"/>
  <c r="O52" i="39"/>
  <c r="Q52" i="39"/>
  <c r="S60" i="39"/>
  <c r="O60" i="39"/>
  <c r="Q60" i="39"/>
  <c r="S15" i="39"/>
  <c r="O25" i="39"/>
  <c r="Q30" i="39"/>
  <c r="S32" i="39"/>
  <c r="Q32" i="39"/>
  <c r="Q33" i="39"/>
  <c r="S36" i="39"/>
  <c r="Q36" i="39"/>
  <c r="O36" i="39"/>
  <c r="Q63" i="39"/>
  <c r="S63" i="39"/>
  <c r="O63" i="39"/>
  <c r="L63" i="39"/>
  <c r="S91" i="39"/>
  <c r="O91" i="39"/>
  <c r="Q91" i="39"/>
  <c r="S103" i="39"/>
  <c r="O103" i="39"/>
  <c r="Q103" i="39"/>
  <c r="G122" i="39"/>
  <c r="N122" i="39"/>
  <c r="L10" i="39"/>
  <c r="L11" i="39"/>
  <c r="S12" i="39"/>
  <c r="L18" i="39"/>
  <c r="L19" i="39"/>
  <c r="Q20" i="39"/>
  <c r="O20" i="39"/>
  <c r="Q21" i="39"/>
  <c r="Q24" i="39"/>
  <c r="O24" i="39"/>
  <c r="S24" i="39"/>
  <c r="L30" i="39"/>
  <c r="G37" i="39"/>
  <c r="S64" i="39"/>
  <c r="O64" i="39"/>
  <c r="S65" i="39"/>
  <c r="Q65" i="39"/>
  <c r="G66" i="39"/>
  <c r="G69" i="39"/>
  <c r="L69" i="39"/>
  <c r="Q75" i="39"/>
  <c r="S75" i="39"/>
  <c r="L75" i="39"/>
  <c r="O75" i="39"/>
  <c r="Q121" i="39"/>
  <c r="L121" i="39"/>
  <c r="O121" i="39"/>
  <c r="G128" i="39"/>
  <c r="O9" i="39"/>
  <c r="Q9" i="39"/>
  <c r="L12" i="39"/>
  <c r="L20" i="39"/>
  <c r="Q26" i="39"/>
  <c r="S26" i="39"/>
  <c r="Q27" i="39"/>
  <c r="G29" i="39"/>
  <c r="L29" i="39" s="1"/>
  <c r="O35" i="39"/>
  <c r="S39" i="39"/>
  <c r="Q39" i="39"/>
  <c r="G45" i="39"/>
  <c r="G53" i="39"/>
  <c r="S55" i="39"/>
  <c r="Q55" i="39"/>
  <c r="S68" i="39"/>
  <c r="Q68" i="39"/>
  <c r="O68" i="39"/>
  <c r="G71" i="39"/>
  <c r="G109" i="39"/>
  <c r="L109" i="39" s="1"/>
  <c r="Q10" i="39"/>
  <c r="S10" i="39"/>
  <c r="Q11" i="39"/>
  <c r="O13" i="39"/>
  <c r="Q13" i="39"/>
  <c r="Q18" i="39"/>
  <c r="S18" i="39"/>
  <c r="Q19" i="39"/>
  <c r="S8" i="39"/>
  <c r="O10" i="39"/>
  <c r="O11" i="39"/>
  <c r="L13" i="39"/>
  <c r="L14" i="39"/>
  <c r="L15" i="39"/>
  <c r="O18" i="39"/>
  <c r="O19" i="39"/>
  <c r="G23" i="39"/>
  <c r="O30" i="39"/>
  <c r="O32" i="39"/>
  <c r="O33" i="39"/>
  <c r="L36" i="39"/>
  <c r="S43" i="39"/>
  <c r="Q43" i="39"/>
  <c r="O43" i="39"/>
  <c r="L44" i="39"/>
  <c r="Q46" i="39"/>
  <c r="O46" i="39"/>
  <c r="L46" i="39"/>
  <c r="L52" i="39"/>
  <c r="O54" i="39"/>
  <c r="L54" i="39"/>
  <c r="S59" i="39"/>
  <c r="O59" i="39"/>
  <c r="L60" i="39"/>
  <c r="Q70" i="39"/>
  <c r="L70" i="39"/>
  <c r="S70" i="39"/>
  <c r="O70" i="39"/>
  <c r="S76" i="39"/>
  <c r="G88" i="39"/>
  <c r="G92" i="39"/>
  <c r="L92" i="39" s="1"/>
  <c r="G104" i="39"/>
  <c r="L68" i="39"/>
  <c r="S79" i="39"/>
  <c r="Q106" i="39"/>
  <c r="O106" i="39"/>
  <c r="L106" i="39"/>
  <c r="G112" i="39"/>
  <c r="Q117" i="39"/>
  <c r="O117" i="39"/>
  <c r="S119" i="39"/>
  <c r="O119" i="39"/>
  <c r="G120" i="39"/>
  <c r="L120" i="39" s="1"/>
  <c r="G125" i="39"/>
  <c r="L125" i="39"/>
  <c r="G135" i="39"/>
  <c r="L135" i="39" s="1"/>
  <c r="G138" i="39"/>
  <c r="L138" i="39"/>
  <c r="Q22" i="39"/>
  <c r="Q31" i="39"/>
  <c r="O31" i="39"/>
  <c r="L34" i="39"/>
  <c r="L39" i="39"/>
  <c r="L40" i="39"/>
  <c r="S41" i="39"/>
  <c r="L48" i="39"/>
  <c r="S49" i="39"/>
  <c r="L55" i="39"/>
  <c r="L56" i="39"/>
  <c r="S57" i="39"/>
  <c r="L72" i="39"/>
  <c r="O82" i="39"/>
  <c r="S97" i="39"/>
  <c r="O97" i="39"/>
  <c r="G98" i="39"/>
  <c r="L98" i="39"/>
  <c r="Q100" i="39"/>
  <c r="G111" i="39"/>
  <c r="L111" i="39" s="1"/>
  <c r="O114" i="39"/>
  <c r="Q114" i="39"/>
  <c r="S114" i="39"/>
  <c r="L115" i="39"/>
  <c r="S115" i="39"/>
  <c r="L118" i="39"/>
  <c r="S126" i="39"/>
  <c r="O126" i="39"/>
  <c r="S136" i="39"/>
  <c r="L136" i="39"/>
  <c r="Q136" i="39"/>
  <c r="L140" i="39"/>
  <c r="S67" i="39"/>
  <c r="L67" i="39"/>
  <c r="O67" i="39"/>
  <c r="S85" i="39"/>
  <c r="L21" i="39"/>
  <c r="L32" i="39"/>
  <c r="L33" i="39"/>
  <c r="S34" i="39"/>
  <c r="Q40" i="39"/>
  <c r="Q42" i="39"/>
  <c r="O42" i="39"/>
  <c r="Q48" i="39"/>
  <c r="Q56" i="39"/>
  <c r="O58" i="39"/>
  <c r="G62" i="39"/>
  <c r="L64" i="39"/>
  <c r="L65" i="39"/>
  <c r="Q72" i="39"/>
  <c r="Q78" i="39"/>
  <c r="S78" i="39"/>
  <c r="L78" i="39"/>
  <c r="G87" i="39"/>
  <c r="O94" i="39"/>
  <c r="S106" i="39"/>
  <c r="Q110" i="39"/>
  <c r="S110" i="39"/>
  <c r="O110" i="39"/>
  <c r="S118" i="39"/>
  <c r="O118" i="39"/>
  <c r="Q118" i="39"/>
  <c r="L119" i="39"/>
  <c r="Q130" i="39"/>
  <c r="S130" i="39"/>
  <c r="L130" i="39"/>
  <c r="O131" i="39"/>
  <c r="L131" i="39"/>
  <c r="S140" i="39"/>
  <c r="O140" i="39"/>
  <c r="Q141" i="39"/>
  <c r="L141" i="39"/>
  <c r="S141" i="39"/>
  <c r="O61" i="39"/>
  <c r="O73" i="39"/>
  <c r="Q77" i="39"/>
  <c r="Q80" i="39"/>
  <c r="Q83" i="39"/>
  <c r="O90" i="39"/>
  <c r="G99" i="39"/>
  <c r="L99" i="39"/>
  <c r="O102" i="39"/>
  <c r="G105" i="39"/>
  <c r="Q107" i="39"/>
  <c r="S116" i="39"/>
  <c r="Q123" i="39"/>
  <c r="Q139" i="39"/>
  <c r="O139" i="39"/>
  <c r="S73" i="39"/>
  <c r="L76" i="39"/>
  <c r="L77" i="39"/>
  <c r="L80" i="39"/>
  <c r="G81" i="39"/>
  <c r="L83" i="39"/>
  <c r="G84" i="39"/>
  <c r="S90" i="39"/>
  <c r="S95" i="39"/>
  <c r="L107" i="39"/>
  <c r="O108" i="39"/>
  <c r="L116" i="39"/>
  <c r="L123" i="39"/>
  <c r="O124" i="39"/>
  <c r="S129" i="39"/>
  <c r="S134" i="39"/>
  <c r="S137" i="39"/>
  <c r="S139" i="39"/>
  <c r="G89" i="39"/>
  <c r="L91" i="39"/>
  <c r="L97" i="39"/>
  <c r="L100" i="39"/>
  <c r="G101" i="39"/>
  <c r="L103" i="39"/>
  <c r="S24" i="38"/>
  <c r="O24" i="38"/>
  <c r="Q24" i="38"/>
  <c r="Q32" i="38"/>
  <c r="O32" i="38"/>
  <c r="S32" i="38"/>
  <c r="Q27" i="38"/>
  <c r="S27" i="38"/>
  <c r="L27" i="38"/>
  <c r="O27" i="38"/>
  <c r="S36" i="38"/>
  <c r="O36" i="38"/>
  <c r="Q36" i="38"/>
  <c r="S31" i="38"/>
  <c r="L31" i="38"/>
  <c r="O31" i="38"/>
  <c r="Q31" i="38"/>
  <c r="L35" i="38"/>
  <c r="L40" i="38"/>
  <c r="S47" i="38"/>
  <c r="G56" i="38"/>
  <c r="L56" i="38" s="1"/>
  <c r="Q63" i="38"/>
  <c r="Q68" i="38"/>
  <c r="S68" i="38"/>
  <c r="L68" i="38"/>
  <c r="Q73" i="38"/>
  <c r="S82" i="38"/>
  <c r="O82" i="38"/>
  <c r="L13" i="38"/>
  <c r="L17" i="38"/>
  <c r="Q20" i="38"/>
  <c r="Q25" i="38"/>
  <c r="S25" i="38"/>
  <c r="L25" i="38"/>
  <c r="O26" i="38"/>
  <c r="Q26" i="38"/>
  <c r="G28" i="38"/>
  <c r="L28" i="38" s="1"/>
  <c r="G37" i="38"/>
  <c r="L37" i="38" s="1"/>
  <c r="G46" i="38"/>
  <c r="L46" i="38" s="1"/>
  <c r="Q53" i="38"/>
  <c r="O53" i="38"/>
  <c r="L53" i="38"/>
  <c r="Q57" i="38"/>
  <c r="S57" i="38"/>
  <c r="O57" i="38"/>
  <c r="Q61" i="38"/>
  <c r="L61" i="38"/>
  <c r="O61" i="38"/>
  <c r="G62" i="38"/>
  <c r="O70" i="38"/>
  <c r="Q70" i="38"/>
  <c r="G71" i="38"/>
  <c r="L71" i="38" s="1"/>
  <c r="Q80" i="38"/>
  <c r="S80" i="38"/>
  <c r="Q122" i="38"/>
  <c r="L122" i="38"/>
  <c r="S122" i="38"/>
  <c r="Q126" i="38"/>
  <c r="L126" i="38"/>
  <c r="O126" i="38"/>
  <c r="S8" i="38"/>
  <c r="O8" i="38"/>
  <c r="Q9" i="38"/>
  <c r="S9" i="38"/>
  <c r="L9" i="38"/>
  <c r="O10" i="38"/>
  <c r="Q10" i="38"/>
  <c r="Q11" i="38"/>
  <c r="S11" i="38"/>
  <c r="L11" i="38"/>
  <c r="G12" i="38"/>
  <c r="L12" i="38" s="1"/>
  <c r="G22" i="38"/>
  <c r="L22" i="38" s="1"/>
  <c r="L24" i="38"/>
  <c r="L32" i="38"/>
  <c r="S35" i="38"/>
  <c r="O35" i="38"/>
  <c r="Q35" i="38"/>
  <c r="L36" i="38"/>
  <c r="O40" i="38"/>
  <c r="Q40" i="38"/>
  <c r="Q41" i="38"/>
  <c r="S41" i="38"/>
  <c r="L41" i="38"/>
  <c r="L58" i="38"/>
  <c r="G58" i="38"/>
  <c r="Q60" i="38"/>
  <c r="G89" i="38"/>
  <c r="L89" i="38" s="1"/>
  <c r="Q90" i="38"/>
  <c r="S90" i="38"/>
  <c r="L90" i="38"/>
  <c r="O90" i="38"/>
  <c r="G97" i="38"/>
  <c r="Q102" i="38"/>
  <c r="S102" i="38"/>
  <c r="L102" i="38"/>
  <c r="L8" i="38"/>
  <c r="L10" i="38"/>
  <c r="Q29" i="38"/>
  <c r="Q13" i="38"/>
  <c r="Q15" i="38"/>
  <c r="L15" i="38"/>
  <c r="S15" i="38"/>
  <c r="S17" i="38"/>
  <c r="Q23" i="38"/>
  <c r="O23" i="38"/>
  <c r="S23" i="38"/>
  <c r="L29" i="38"/>
  <c r="Q45" i="38"/>
  <c r="L45" i="38"/>
  <c r="S45" i="38"/>
  <c r="L47" i="38"/>
  <c r="S50" i="38"/>
  <c r="O50" i="38"/>
  <c r="G51" i="38"/>
  <c r="G59" i="38"/>
  <c r="L63" i="38"/>
  <c r="Q66" i="38"/>
  <c r="S69" i="38"/>
  <c r="O69" i="38"/>
  <c r="Q69" i="38"/>
  <c r="L73" i="38"/>
  <c r="S76" i="38"/>
  <c r="O76" i="38"/>
  <c r="G77" i="38"/>
  <c r="G81" i="38"/>
  <c r="L81" i="38"/>
  <c r="Q82" i="38"/>
  <c r="Q85" i="38"/>
  <c r="L85" i="38"/>
  <c r="S85" i="38"/>
  <c r="Q93" i="38"/>
  <c r="S93" i="38"/>
  <c r="O93" i="38"/>
  <c r="L123" i="38"/>
  <c r="G123" i="38"/>
  <c r="S126" i="38"/>
  <c r="Q104" i="38"/>
  <c r="S111" i="38"/>
  <c r="Q111" i="38"/>
  <c r="Q118" i="38"/>
  <c r="G140" i="38"/>
  <c r="G14" i="38"/>
  <c r="O19" i="38"/>
  <c r="G30" i="38"/>
  <c r="Q34" i="38"/>
  <c r="S34" i="38"/>
  <c r="O34" i="38"/>
  <c r="G44" i="38"/>
  <c r="O55" i="38"/>
  <c r="O65" i="38"/>
  <c r="O67" i="38"/>
  <c r="S67" i="38"/>
  <c r="S72" i="38"/>
  <c r="Q72" i="38"/>
  <c r="L83" i="38"/>
  <c r="G84" i="38"/>
  <c r="G94" i="38"/>
  <c r="L94" i="38" s="1"/>
  <c r="G98" i="38"/>
  <c r="L98" i="38" s="1"/>
  <c r="L108" i="38"/>
  <c r="Q110" i="38"/>
  <c r="L110" i="38"/>
  <c r="S110" i="38"/>
  <c r="O112" i="38"/>
  <c r="G114" i="38"/>
  <c r="O117" i="38"/>
  <c r="Q121" i="38"/>
  <c r="O121" i="38"/>
  <c r="S121" i="38"/>
  <c r="Q124" i="38"/>
  <c r="S133" i="38"/>
  <c r="O133" i="38"/>
  <c r="S134" i="38"/>
  <c r="Q134" i="38"/>
  <c r="G135" i="38"/>
  <c r="L135" i="38" s="1"/>
  <c r="G141" i="38"/>
  <c r="L141" i="38" s="1"/>
  <c r="G92" i="38"/>
  <c r="L100" i="38"/>
  <c r="G100" i="38"/>
  <c r="S103" i="38"/>
  <c r="O103" i="38"/>
  <c r="Q106" i="38"/>
  <c r="L106" i="38"/>
  <c r="O108" i="38"/>
  <c r="S137" i="38"/>
  <c r="Q137" i="38"/>
  <c r="Q138" i="38"/>
  <c r="Q139" i="38"/>
  <c r="L139" i="38"/>
  <c r="S139" i="38"/>
  <c r="G16" i="38"/>
  <c r="L16" i="38" s="1"/>
  <c r="G18" i="38"/>
  <c r="L20" i="38"/>
  <c r="O39" i="38"/>
  <c r="G42" i="38"/>
  <c r="G43" i="38"/>
  <c r="O49" i="38"/>
  <c r="G52" i="38"/>
  <c r="L52" i="38"/>
  <c r="G54" i="38"/>
  <c r="L54" i="38" s="1"/>
  <c r="L67" i="38"/>
  <c r="S79" i="38"/>
  <c r="Q79" i="38"/>
  <c r="S83" i="38"/>
  <c r="Q87" i="38"/>
  <c r="G91" i="38"/>
  <c r="L95" i="38"/>
  <c r="G95" i="38"/>
  <c r="Q96" i="38"/>
  <c r="S96" i="38"/>
  <c r="Q99" i="38"/>
  <c r="S99" i="38"/>
  <c r="L103" i="38"/>
  <c r="L104" i="38"/>
  <c r="G105" i="38"/>
  <c r="L105" i="38" s="1"/>
  <c r="S108" i="38"/>
  <c r="O110" i="38"/>
  <c r="O111" i="38"/>
  <c r="S112" i="38"/>
  <c r="O115" i="38"/>
  <c r="G120" i="38"/>
  <c r="L121" i="38"/>
  <c r="O122" i="38"/>
  <c r="S128" i="38"/>
  <c r="Q128" i="38"/>
  <c r="Q130" i="38"/>
  <c r="L130" i="38"/>
  <c r="O130" i="38"/>
  <c r="Q132" i="38"/>
  <c r="S132" i="38"/>
  <c r="O132" i="38"/>
  <c r="Q133" i="38"/>
  <c r="O134" i="38"/>
  <c r="S136" i="38"/>
  <c r="L136" i="38"/>
  <c r="O136" i="38"/>
  <c r="L137" i="38"/>
  <c r="L138" i="38"/>
  <c r="G48" i="38"/>
  <c r="L50" i="38"/>
  <c r="G64" i="38"/>
  <c r="L66" i="38"/>
  <c r="L69" i="38"/>
  <c r="O75" i="38"/>
  <c r="L87" i="38"/>
  <c r="O88" i="38"/>
  <c r="S101" i="38"/>
  <c r="L107" i="38"/>
  <c r="G107" i="38"/>
  <c r="S119" i="38"/>
  <c r="O129" i="38"/>
  <c r="S129" i="38"/>
  <c r="Q129" i="38"/>
  <c r="L133" i="38"/>
  <c r="L134" i="38"/>
  <c r="Q131" i="38"/>
  <c r="G74" i="38"/>
  <c r="L76" i="38"/>
  <c r="L79" i="38"/>
  <c r="L82" i="38"/>
  <c r="G109" i="38"/>
  <c r="L111" i="38"/>
  <c r="G116" i="38"/>
  <c r="L118" i="38"/>
  <c r="G125" i="38"/>
  <c r="L128" i="38"/>
  <c r="L131" i="38"/>
  <c r="O10" i="37"/>
  <c r="L10" i="37"/>
  <c r="Q10" i="37"/>
  <c r="S10" i="37"/>
  <c r="Q24" i="37"/>
  <c r="S24" i="37"/>
  <c r="L24" i="37"/>
  <c r="O24" i="37"/>
  <c r="S9" i="37"/>
  <c r="O9" i="37"/>
  <c r="Q9" i="37"/>
  <c r="S47" i="37"/>
  <c r="O47" i="37"/>
  <c r="Q47" i="37"/>
  <c r="Q16" i="37"/>
  <c r="S17" i="37"/>
  <c r="O17" i="37"/>
  <c r="Q17" i="37"/>
  <c r="O8" i="37"/>
  <c r="Q41" i="37"/>
  <c r="O41" i="37"/>
  <c r="S41" i="37"/>
  <c r="Q54" i="37"/>
  <c r="S62" i="37"/>
  <c r="S118" i="37"/>
  <c r="Q118" i="37"/>
  <c r="L9" i="37"/>
  <c r="O11" i="37"/>
  <c r="Q11" i="37"/>
  <c r="Q12" i="37"/>
  <c r="S12" i="37"/>
  <c r="Q13" i="37"/>
  <c r="O19" i="37"/>
  <c r="Q19" i="37"/>
  <c r="Q20" i="37"/>
  <c r="S20" i="37"/>
  <c r="Q21" i="37"/>
  <c r="L26" i="37"/>
  <c r="S35" i="37"/>
  <c r="O35" i="37"/>
  <c r="O37" i="37"/>
  <c r="Q37" i="37"/>
  <c r="S42" i="37"/>
  <c r="O42" i="37"/>
  <c r="Q43" i="37"/>
  <c r="S43" i="37"/>
  <c r="L43" i="37"/>
  <c r="S45" i="37"/>
  <c r="L45" i="37"/>
  <c r="Q55" i="37"/>
  <c r="L63" i="37"/>
  <c r="G63" i="37"/>
  <c r="G73" i="37"/>
  <c r="L73" i="37" s="1"/>
  <c r="G101" i="37"/>
  <c r="Q122" i="37"/>
  <c r="L122" i="37"/>
  <c r="S122" i="37"/>
  <c r="O118" i="37"/>
  <c r="S124" i="37"/>
  <c r="O124" i="37"/>
  <c r="S136" i="37"/>
  <c r="L136" i="37"/>
  <c r="O136" i="37"/>
  <c r="Q136" i="37"/>
  <c r="L14" i="37"/>
  <c r="G15" i="37"/>
  <c r="Q18" i="37"/>
  <c r="L22" i="37"/>
  <c r="G23" i="37"/>
  <c r="G25" i="37"/>
  <c r="L25" i="37" s="1"/>
  <c r="Q26" i="37"/>
  <c r="L30" i="37"/>
  <c r="S31" i="37"/>
  <c r="L31" i="37"/>
  <c r="L41" i="37"/>
  <c r="Q49" i="37"/>
  <c r="L49" i="37"/>
  <c r="S49" i="37"/>
  <c r="S51" i="37"/>
  <c r="O54" i="37"/>
  <c r="S58" i="37"/>
  <c r="Q58" i="37"/>
  <c r="Q59" i="37"/>
  <c r="O64" i="37"/>
  <c r="Q64" i="37"/>
  <c r="Q68" i="37"/>
  <c r="S79" i="37"/>
  <c r="Q79" i="37"/>
  <c r="O79" i="37"/>
  <c r="Q85" i="37"/>
  <c r="O85" i="37"/>
  <c r="L85" i="37"/>
  <c r="G91" i="37"/>
  <c r="L91" i="37" s="1"/>
  <c r="Q100" i="37"/>
  <c r="O100" i="37"/>
  <c r="S100" i="37"/>
  <c r="Q106" i="37"/>
  <c r="L106" i="37"/>
  <c r="S106" i="37"/>
  <c r="O106" i="37"/>
  <c r="Q126" i="37"/>
  <c r="L126" i="37"/>
  <c r="O126" i="37"/>
  <c r="O129" i="37"/>
  <c r="S129" i="37"/>
  <c r="Q129" i="37"/>
  <c r="S134" i="37"/>
  <c r="Q134" i="37"/>
  <c r="O134" i="37"/>
  <c r="L17" i="37"/>
  <c r="S18" i="37"/>
  <c r="Q34" i="37"/>
  <c r="O34" i="37"/>
  <c r="S34" i="37"/>
  <c r="L47" i="37"/>
  <c r="O56" i="37"/>
  <c r="Q56" i="37"/>
  <c r="G97" i="37"/>
  <c r="G115" i="37"/>
  <c r="S133" i="37"/>
  <c r="O133" i="37"/>
  <c r="Q133" i="37"/>
  <c r="Q8" i="37"/>
  <c r="L18" i="37"/>
  <c r="O27" i="37"/>
  <c r="Q27" i="37"/>
  <c r="Q28" i="37"/>
  <c r="S28" i="37"/>
  <c r="L28" i="37"/>
  <c r="Q29" i="37"/>
  <c r="Q36" i="37"/>
  <c r="S36" i="37"/>
  <c r="L36" i="37"/>
  <c r="O44" i="37"/>
  <c r="Q44" i="37"/>
  <c r="G46" i="37"/>
  <c r="L56" i="37"/>
  <c r="Q110" i="37"/>
  <c r="L110" i="37"/>
  <c r="G112" i="37"/>
  <c r="L112" i="37"/>
  <c r="L133" i="37"/>
  <c r="L11" i="37"/>
  <c r="L12" i="37"/>
  <c r="L13" i="37"/>
  <c r="S14" i="37"/>
  <c r="L19" i="37"/>
  <c r="L20" i="37"/>
  <c r="L21" i="37"/>
  <c r="S22" i="37"/>
  <c r="L27" i="37"/>
  <c r="L29" i="37"/>
  <c r="S30" i="37"/>
  <c r="O32" i="37"/>
  <c r="Q32" i="37"/>
  <c r="G33" i="37"/>
  <c r="L33" i="37"/>
  <c r="L35" i="37"/>
  <c r="L37" i="37"/>
  <c r="O39" i="37"/>
  <c r="Q39" i="37"/>
  <c r="G40" i="37"/>
  <c r="L40" i="37" s="1"/>
  <c r="L42" i="37"/>
  <c r="L44" i="37"/>
  <c r="O49" i="37"/>
  <c r="Q51" i="37"/>
  <c r="L55" i="37"/>
  <c r="Q61" i="37"/>
  <c r="O61" i="37"/>
  <c r="S61" i="37"/>
  <c r="S66" i="37"/>
  <c r="Q66" i="37"/>
  <c r="O67" i="37"/>
  <c r="L67" i="37"/>
  <c r="S69" i="37"/>
  <c r="Q69" i="37"/>
  <c r="S76" i="37"/>
  <c r="Q76" i="37"/>
  <c r="O76" i="37"/>
  <c r="S82" i="37"/>
  <c r="Q82" i="37"/>
  <c r="G89" i="37"/>
  <c r="L89" i="37"/>
  <c r="S94" i="37"/>
  <c r="O94" i="37"/>
  <c r="S95" i="37"/>
  <c r="Q95" i="37"/>
  <c r="G103" i="37"/>
  <c r="L103" i="37" s="1"/>
  <c r="Q108" i="37"/>
  <c r="Q121" i="37"/>
  <c r="L124" i="37"/>
  <c r="S126" i="37"/>
  <c r="L129" i="37"/>
  <c r="O135" i="37"/>
  <c r="Q135" i="37"/>
  <c r="S135" i="37"/>
  <c r="S139" i="37"/>
  <c r="O139" i="37"/>
  <c r="G48" i="37"/>
  <c r="O53" i="37"/>
  <c r="Q57" i="37"/>
  <c r="O57" i="37"/>
  <c r="L69" i="37"/>
  <c r="L70" i="37"/>
  <c r="S71" i="37"/>
  <c r="Q75" i="37"/>
  <c r="L75" i="37"/>
  <c r="S75" i="37"/>
  <c r="S77" i="37"/>
  <c r="L83" i="37"/>
  <c r="S92" i="37"/>
  <c r="Q92" i="37"/>
  <c r="G93" i="37"/>
  <c r="Q98" i="37"/>
  <c r="Q99" i="37"/>
  <c r="S99" i="37"/>
  <c r="O99" i="37"/>
  <c r="S104" i="37"/>
  <c r="Q104" i="37"/>
  <c r="O105" i="37"/>
  <c r="Q105" i="37"/>
  <c r="L107" i="37"/>
  <c r="G107" i="37"/>
  <c r="S111" i="37"/>
  <c r="Q111" i="37"/>
  <c r="Q132" i="37"/>
  <c r="S132" i="37"/>
  <c r="O132" i="37"/>
  <c r="S137" i="37"/>
  <c r="Q137" i="37"/>
  <c r="O138" i="37"/>
  <c r="Q138" i="37"/>
  <c r="G140" i="37"/>
  <c r="G50" i="37"/>
  <c r="G52" i="37"/>
  <c r="L54" i="37"/>
  <c r="L57" i="37"/>
  <c r="L58" i="37"/>
  <c r="L59" i="37"/>
  <c r="S60" i="37"/>
  <c r="L66" i="37"/>
  <c r="G70" i="37"/>
  <c r="Q71" i="37"/>
  <c r="S72" i="37"/>
  <c r="Q72" i="37"/>
  <c r="O72" i="37"/>
  <c r="O75" i="37"/>
  <c r="Q77" i="37"/>
  <c r="Q80" i="37"/>
  <c r="S83" i="37"/>
  <c r="Q87" i="37"/>
  <c r="Q90" i="37"/>
  <c r="S90" i="37"/>
  <c r="O90" i="37"/>
  <c r="O92" i="37"/>
  <c r="L94" i="37"/>
  <c r="L95" i="37"/>
  <c r="Q96" i="37"/>
  <c r="S96" i="37"/>
  <c r="O96" i="37"/>
  <c r="O98" i="37"/>
  <c r="L100" i="37"/>
  <c r="S102" i="37"/>
  <c r="O102" i="37"/>
  <c r="O104" i="37"/>
  <c r="S105" i="37"/>
  <c r="L108" i="37"/>
  <c r="Q117" i="37"/>
  <c r="L117" i="37"/>
  <c r="S117" i="37"/>
  <c r="L123" i="37"/>
  <c r="G123" i="37"/>
  <c r="Q130" i="37"/>
  <c r="L130" i="37"/>
  <c r="S130" i="37"/>
  <c r="L132" i="37"/>
  <c r="O137" i="37"/>
  <c r="S138" i="37"/>
  <c r="L141" i="37"/>
  <c r="G81" i="37"/>
  <c r="G84" i="37"/>
  <c r="L84" i="37" s="1"/>
  <c r="L87" i="37"/>
  <c r="O88" i="37"/>
  <c r="G114" i="37"/>
  <c r="G120" i="37"/>
  <c r="L120" i="37" s="1"/>
  <c r="Q131" i="37"/>
  <c r="G74" i="37"/>
  <c r="L76" i="37"/>
  <c r="L79" i="37"/>
  <c r="L82" i="37"/>
  <c r="G109" i="37"/>
  <c r="L111" i="37"/>
  <c r="G116" i="37"/>
  <c r="L118" i="37"/>
  <c r="G125" i="37"/>
  <c r="L128" i="37"/>
  <c r="L131" i="37"/>
  <c r="Q15" i="36"/>
  <c r="S15" i="36"/>
  <c r="L15" i="36"/>
  <c r="O15" i="36"/>
  <c r="L11" i="36"/>
  <c r="S11" i="36"/>
  <c r="Q45" i="36"/>
  <c r="S45" i="36"/>
  <c r="L45" i="36"/>
  <c r="O45" i="36"/>
  <c r="Q12" i="36"/>
  <c r="S14" i="36"/>
  <c r="O17" i="36"/>
  <c r="Q34" i="36"/>
  <c r="O34" i="36"/>
  <c r="S34" i="36"/>
  <c r="Q47" i="36"/>
  <c r="Q49" i="36"/>
  <c r="L49" i="36"/>
  <c r="S49" i="36"/>
  <c r="Q54" i="36"/>
  <c r="G62" i="36"/>
  <c r="L62" i="36" s="1"/>
  <c r="Q68" i="36"/>
  <c r="L68" i="36"/>
  <c r="S68" i="36"/>
  <c r="O111" i="36"/>
  <c r="G115" i="36"/>
  <c r="L14" i="36"/>
  <c r="Q24" i="36"/>
  <c r="G30" i="36"/>
  <c r="S35" i="36"/>
  <c r="O35" i="36"/>
  <c r="O37" i="36"/>
  <c r="Q37" i="36"/>
  <c r="S41" i="36"/>
  <c r="O55" i="36"/>
  <c r="Q55" i="36"/>
  <c r="G56" i="36"/>
  <c r="L59" i="36"/>
  <c r="L73" i="36"/>
  <c r="Q76" i="36"/>
  <c r="G83" i="36"/>
  <c r="L83" i="36" s="1"/>
  <c r="G94" i="36"/>
  <c r="L94" i="36" s="1"/>
  <c r="G98" i="36"/>
  <c r="O112" i="36"/>
  <c r="Q112" i="36"/>
  <c r="Q122" i="36"/>
  <c r="S124" i="36"/>
  <c r="O124" i="36"/>
  <c r="S136" i="36"/>
  <c r="L136" i="36"/>
  <c r="O136" i="36"/>
  <c r="Q136" i="36"/>
  <c r="Q141" i="36"/>
  <c r="O12" i="36"/>
  <c r="Q14" i="36"/>
  <c r="G16" i="36"/>
  <c r="G18" i="36"/>
  <c r="G21" i="36"/>
  <c r="L25" i="36"/>
  <c r="G26" i="36"/>
  <c r="L26" i="36"/>
  <c r="Q28" i="36"/>
  <c r="L34" i="36"/>
  <c r="G40" i="36"/>
  <c r="L40" i="36"/>
  <c r="L44" i="36"/>
  <c r="O47" i="36"/>
  <c r="O49" i="36"/>
  <c r="Q51" i="36"/>
  <c r="O54" i="36"/>
  <c r="O57" i="36"/>
  <c r="S57" i="36"/>
  <c r="L63" i="36"/>
  <c r="O67" i="36"/>
  <c r="Q67" i="36"/>
  <c r="S67" i="36"/>
  <c r="O68" i="36"/>
  <c r="O73" i="36"/>
  <c r="G81" i="36"/>
  <c r="L81" i="36" s="1"/>
  <c r="G91" i="36"/>
  <c r="G93" i="36"/>
  <c r="G95" i="36"/>
  <c r="L95" i="36" s="1"/>
  <c r="G97" i="36"/>
  <c r="Q99" i="36"/>
  <c r="S99" i="36"/>
  <c r="O99" i="36"/>
  <c r="Q106" i="36"/>
  <c r="L106" i="36"/>
  <c r="S106" i="36"/>
  <c r="Q110" i="36"/>
  <c r="S110" i="36"/>
  <c r="L110" i="36"/>
  <c r="Q126" i="36"/>
  <c r="L126" i="36"/>
  <c r="O126" i="36"/>
  <c r="O129" i="36"/>
  <c r="S129" i="36"/>
  <c r="Q129" i="36"/>
  <c r="S134" i="36"/>
  <c r="Q134" i="36"/>
  <c r="O134" i="36"/>
  <c r="S51" i="36"/>
  <c r="S58" i="36"/>
  <c r="O58" i="36"/>
  <c r="Q59" i="36"/>
  <c r="S59" i="36"/>
  <c r="Q61" i="36"/>
  <c r="S61" i="36"/>
  <c r="L61" i="36"/>
  <c r="S70" i="36"/>
  <c r="Q73" i="36"/>
  <c r="G89" i="36"/>
  <c r="O108" i="36"/>
  <c r="Q108" i="36"/>
  <c r="S133" i="36"/>
  <c r="O133" i="36"/>
  <c r="Q133" i="36"/>
  <c r="S10" i="36"/>
  <c r="L12" i="36"/>
  <c r="Q17" i="36"/>
  <c r="Q27" i="36"/>
  <c r="O27" i="36"/>
  <c r="Q36" i="36"/>
  <c r="S36" i="36"/>
  <c r="L47" i="36"/>
  <c r="L51" i="36"/>
  <c r="L58" i="36"/>
  <c r="L60" i="36"/>
  <c r="G92" i="36"/>
  <c r="G100" i="36"/>
  <c r="L100" i="36" s="1"/>
  <c r="L108" i="36"/>
  <c r="G114" i="36"/>
  <c r="L114" i="36"/>
  <c r="O118" i="36"/>
  <c r="L133" i="36"/>
  <c r="L10" i="36"/>
  <c r="L19" i="36"/>
  <c r="G22" i="36"/>
  <c r="L22" i="36" s="1"/>
  <c r="L24" i="36"/>
  <c r="S25" i="36"/>
  <c r="S27" i="36"/>
  <c r="G33" i="36"/>
  <c r="L33" i="36" s="1"/>
  <c r="L35" i="36"/>
  <c r="L36" i="36"/>
  <c r="L37" i="36"/>
  <c r="G42" i="36"/>
  <c r="O44" i="36"/>
  <c r="Q44" i="36"/>
  <c r="G46" i="36"/>
  <c r="L46" i="36" s="1"/>
  <c r="Q50" i="36"/>
  <c r="L55" i="36"/>
  <c r="L57" i="36"/>
  <c r="Q63" i="36"/>
  <c r="Q65" i="36"/>
  <c r="L65" i="36"/>
  <c r="S65" i="36"/>
  <c r="L67" i="36"/>
  <c r="S69" i="36"/>
  <c r="Q69" i="36"/>
  <c r="O79" i="36"/>
  <c r="Q85" i="36"/>
  <c r="O85" i="36"/>
  <c r="L85" i="36"/>
  <c r="Q90" i="36"/>
  <c r="Q96" i="36"/>
  <c r="S96" i="36"/>
  <c r="O96" i="36"/>
  <c r="Q102" i="36"/>
  <c r="S102" i="36"/>
  <c r="L102" i="36"/>
  <c r="S103" i="36"/>
  <c r="O103" i="36"/>
  <c r="Q104" i="36"/>
  <c r="L112" i="36"/>
  <c r="L124" i="36"/>
  <c r="S126" i="36"/>
  <c r="L129" i="36"/>
  <c r="Q29" i="36"/>
  <c r="Q32" i="36"/>
  <c r="G48" i="36"/>
  <c r="L50" i="36"/>
  <c r="G64" i="36"/>
  <c r="L69" i="36"/>
  <c r="O75" i="36"/>
  <c r="L77" i="36"/>
  <c r="O88" i="36"/>
  <c r="G107" i="36"/>
  <c r="L107" i="36" s="1"/>
  <c r="Q132" i="36"/>
  <c r="S132" i="36"/>
  <c r="O132" i="36"/>
  <c r="Q137" i="36"/>
  <c r="G140" i="36"/>
  <c r="L28" i="36"/>
  <c r="S31" i="36"/>
  <c r="L31" i="36"/>
  <c r="G52" i="36"/>
  <c r="L54" i="36"/>
  <c r="G66" i="36"/>
  <c r="G71" i="36"/>
  <c r="L71" i="36" s="1"/>
  <c r="S77" i="36"/>
  <c r="G84" i="36"/>
  <c r="L84" i="36" s="1"/>
  <c r="G87" i="36"/>
  <c r="L103" i="36"/>
  <c r="L104" i="36"/>
  <c r="G105" i="36"/>
  <c r="L117" i="36"/>
  <c r="G123" i="36"/>
  <c r="S128" i="36"/>
  <c r="Q130" i="36"/>
  <c r="L130" i="36"/>
  <c r="S130" i="36"/>
  <c r="L132" i="36"/>
  <c r="L141" i="36"/>
  <c r="G120" i="36"/>
  <c r="L120" i="36" s="1"/>
  <c r="Q131" i="36"/>
  <c r="G74" i="36"/>
  <c r="L76" i="36"/>
  <c r="G109" i="36"/>
  <c r="L111" i="36"/>
  <c r="G116" i="36"/>
  <c r="G125" i="36"/>
  <c r="L131" i="36"/>
  <c r="Q9" i="35"/>
  <c r="O9" i="35"/>
  <c r="S9" i="35"/>
  <c r="L9" i="35"/>
  <c r="O20" i="35"/>
  <c r="S20" i="35"/>
  <c r="Q20" i="35"/>
  <c r="O8" i="35"/>
  <c r="S8" i="35"/>
  <c r="Q13" i="35"/>
  <c r="L13" i="35"/>
  <c r="L30" i="35"/>
  <c r="S30" i="35"/>
  <c r="O30" i="35"/>
  <c r="O10" i="35"/>
  <c r="O12" i="35"/>
  <c r="S12" i="35"/>
  <c r="Q12" i="35"/>
  <c r="Q14" i="35"/>
  <c r="S14" i="35"/>
  <c r="O14" i="35"/>
  <c r="S19" i="35"/>
  <c r="Q19" i="35"/>
  <c r="Q26" i="35"/>
  <c r="G106" i="35"/>
  <c r="Q111" i="35"/>
  <c r="G126" i="35"/>
  <c r="L126" i="35" s="1"/>
  <c r="O136" i="35"/>
  <c r="L136" i="35"/>
  <c r="O16" i="35"/>
  <c r="O18" i="35"/>
  <c r="Q27" i="35"/>
  <c r="S29" i="35"/>
  <c r="Q45" i="35"/>
  <c r="S54" i="35"/>
  <c r="Q54" i="35"/>
  <c r="S66" i="35"/>
  <c r="O66" i="35"/>
  <c r="Q74" i="35"/>
  <c r="Q84" i="35"/>
  <c r="O84" i="35"/>
  <c r="S84" i="35"/>
  <c r="L84" i="35"/>
  <c r="Q89" i="35"/>
  <c r="G90" i="35"/>
  <c r="L90" i="35" s="1"/>
  <c r="L8" i="35"/>
  <c r="L12" i="35"/>
  <c r="Q16" i="35"/>
  <c r="S18" i="35"/>
  <c r="L20" i="35"/>
  <c r="Q23" i="35"/>
  <c r="L27" i="35"/>
  <c r="O28" i="35"/>
  <c r="L29" i="35"/>
  <c r="O32" i="35"/>
  <c r="Q32" i="35"/>
  <c r="Q33" i="35"/>
  <c r="L33" i="35"/>
  <c r="S33" i="35"/>
  <c r="Q35" i="35"/>
  <c r="G59" i="35"/>
  <c r="L59" i="35"/>
  <c r="Q61" i="35"/>
  <c r="S61" i="35"/>
  <c r="S65" i="35"/>
  <c r="L66" i="35"/>
  <c r="Q71" i="35"/>
  <c r="S75" i="35"/>
  <c r="O75" i="35"/>
  <c r="S85" i="35"/>
  <c r="O85" i="35"/>
  <c r="Q87" i="35"/>
  <c r="S87" i="35"/>
  <c r="G88" i="35"/>
  <c r="L88" i="35" s="1"/>
  <c r="Q116" i="35"/>
  <c r="O116" i="35"/>
  <c r="S116" i="35"/>
  <c r="L116" i="35"/>
  <c r="Q120" i="35"/>
  <c r="S120" i="35"/>
  <c r="L120" i="35"/>
  <c r="G121" i="35"/>
  <c r="Q129" i="35"/>
  <c r="O129" i="35"/>
  <c r="S129" i="35"/>
  <c r="L129" i="35"/>
  <c r="L18" i="35"/>
  <c r="G21" i="35"/>
  <c r="L21" i="35" s="1"/>
  <c r="L23" i="35"/>
  <c r="O24" i="35"/>
  <c r="Q28" i="35"/>
  <c r="L32" i="35"/>
  <c r="G34" i="35"/>
  <c r="L34" i="35" s="1"/>
  <c r="S35" i="35"/>
  <c r="O50" i="35"/>
  <c r="G51" i="35"/>
  <c r="L51" i="35" s="1"/>
  <c r="O54" i="35"/>
  <c r="Q57" i="35"/>
  <c r="S57" i="35"/>
  <c r="O57" i="35"/>
  <c r="O60" i="35"/>
  <c r="Q60" i="35"/>
  <c r="L60" i="35"/>
  <c r="O61" i="35"/>
  <c r="S69" i="35"/>
  <c r="O69" i="35"/>
  <c r="G70" i="35"/>
  <c r="L70" i="35" s="1"/>
  <c r="S81" i="35"/>
  <c r="L81" i="35"/>
  <c r="G91" i="35"/>
  <c r="S117" i="35"/>
  <c r="O117" i="35"/>
  <c r="Q118" i="35"/>
  <c r="S118" i="35"/>
  <c r="G119" i="35"/>
  <c r="S130" i="35"/>
  <c r="O130" i="35"/>
  <c r="O131" i="35"/>
  <c r="L131" i="35"/>
  <c r="Q131" i="35"/>
  <c r="G15" i="35"/>
  <c r="G17" i="35"/>
  <c r="O27" i="35"/>
  <c r="Q29" i="35"/>
  <c r="Q40" i="35"/>
  <c r="L40" i="35"/>
  <c r="S40" i="35"/>
  <c r="S42" i="35"/>
  <c r="O45" i="35"/>
  <c r="L50" i="35"/>
  <c r="O52" i="35"/>
  <c r="Q52" i="35"/>
  <c r="L52" i="35"/>
  <c r="L57" i="35"/>
  <c r="S60" i="35"/>
  <c r="S62" i="35"/>
  <c r="Q62" i="35"/>
  <c r="Q66" i="35"/>
  <c r="Q68" i="35"/>
  <c r="L69" i="35"/>
  <c r="L74" i="35"/>
  <c r="Q75" i="35"/>
  <c r="G80" i="35"/>
  <c r="L80" i="35" s="1"/>
  <c r="G104" i="35"/>
  <c r="Q114" i="35"/>
  <c r="L114" i="35"/>
  <c r="S114" i="35"/>
  <c r="G124" i="35"/>
  <c r="L124" i="35" s="1"/>
  <c r="Q135" i="35"/>
  <c r="G36" i="35"/>
  <c r="G43" i="35"/>
  <c r="L45" i="35"/>
  <c r="O48" i="35"/>
  <c r="Q48" i="35"/>
  <c r="Q55" i="35"/>
  <c r="O56" i="35"/>
  <c r="Q56" i="35"/>
  <c r="Q63" i="35"/>
  <c r="O64" i="35"/>
  <c r="Q64" i="35"/>
  <c r="O67" i="35"/>
  <c r="Q67" i="35"/>
  <c r="S78" i="35"/>
  <c r="L78" i="35"/>
  <c r="O78" i="35"/>
  <c r="G83" i="35"/>
  <c r="L83" i="35" s="1"/>
  <c r="L85" i="35"/>
  <c r="L87" i="35"/>
  <c r="Q97" i="35"/>
  <c r="S97" i="35"/>
  <c r="O98" i="35"/>
  <c r="Q98" i="35"/>
  <c r="S99" i="35"/>
  <c r="L99" i="35"/>
  <c r="Q105" i="35"/>
  <c r="O105" i="35"/>
  <c r="S105" i="35"/>
  <c r="L111" i="35"/>
  <c r="L117" i="35"/>
  <c r="L118" i="35"/>
  <c r="L130" i="35"/>
  <c r="G134" i="35"/>
  <c r="L134" i="35" s="1"/>
  <c r="O37" i="35"/>
  <c r="G39" i="35"/>
  <c r="O44" i="35"/>
  <c r="L54" i="35"/>
  <c r="S55" i="35"/>
  <c r="L61" i="35"/>
  <c r="L62" i="35"/>
  <c r="S63" i="35"/>
  <c r="G73" i="35"/>
  <c r="L73" i="35" s="1"/>
  <c r="L75" i="35"/>
  <c r="S93" i="35"/>
  <c r="O93" i="35"/>
  <c r="O95" i="35"/>
  <c r="Q95" i="35"/>
  <c r="S96" i="35"/>
  <c r="L96" i="35"/>
  <c r="O96" i="35"/>
  <c r="S107" i="35"/>
  <c r="G110" i="35"/>
  <c r="L110" i="35" s="1"/>
  <c r="S122" i="35"/>
  <c r="L122" i="35"/>
  <c r="S128" i="35"/>
  <c r="G141" i="35"/>
  <c r="L141" i="35" s="1"/>
  <c r="Q72" i="35"/>
  <c r="Q82" i="35"/>
  <c r="G92" i="35"/>
  <c r="Q103" i="35"/>
  <c r="G112" i="35"/>
  <c r="Q123" i="35"/>
  <c r="Q133" i="35"/>
  <c r="Q140" i="35"/>
  <c r="L71" i="35"/>
  <c r="S132" i="35"/>
  <c r="L132" i="35"/>
  <c r="G137" i="35"/>
  <c r="L137" i="35" s="1"/>
  <c r="H8" i="23"/>
  <c r="Q128" i="35" l="1"/>
  <c r="S47" i="35"/>
  <c r="S125" i="35"/>
  <c r="S79" i="35"/>
  <c r="L65" i="35"/>
  <c r="S109" i="35"/>
  <c r="Q65" i="35"/>
  <c r="Q101" i="35"/>
  <c r="Q10" i="35"/>
  <c r="L68" i="35"/>
  <c r="L128" i="35"/>
  <c r="O42" i="35"/>
  <c r="L42" i="35"/>
  <c r="O138" i="35"/>
  <c r="L46" i="35"/>
  <c r="O125" i="35"/>
  <c r="Q47" i="35"/>
  <c r="Q79" i="35"/>
  <c r="O68" i="35"/>
  <c r="Q49" i="35"/>
  <c r="L19" i="35"/>
  <c r="L58" i="35"/>
  <c r="O58" i="35"/>
  <c r="S74" i="35"/>
  <c r="Q41" i="35"/>
  <c r="S10" i="35"/>
  <c r="L125" i="35"/>
  <c r="O115" i="35"/>
  <c r="Q94" i="35"/>
  <c r="L79" i="35"/>
  <c r="S58" i="35"/>
  <c r="Q22" i="35"/>
  <c r="L47" i="35"/>
  <c r="S117" i="36"/>
  <c r="Q43" i="36"/>
  <c r="L8" i="36"/>
  <c r="O82" i="36"/>
  <c r="S118" i="36"/>
  <c r="S60" i="36"/>
  <c r="L43" i="36"/>
  <c r="S13" i="36"/>
  <c r="O60" i="36"/>
  <c r="L23" i="36"/>
  <c r="Q11" i="36"/>
  <c r="L39" i="36"/>
  <c r="S39" i="36"/>
  <c r="O122" i="36"/>
  <c r="Q117" i="36"/>
  <c r="S9" i="36"/>
  <c r="L139" i="36"/>
  <c r="S43" i="36"/>
  <c r="Q101" i="36"/>
  <c r="L121" i="36"/>
  <c r="Q72" i="36"/>
  <c r="L70" i="36"/>
  <c r="S122" i="36"/>
  <c r="Q41" i="36"/>
  <c r="O19" i="36"/>
  <c r="Q23" i="36"/>
  <c r="L9" i="36"/>
  <c r="O39" i="36"/>
  <c r="L90" i="36"/>
  <c r="Q139" i="36"/>
  <c r="S82" i="36"/>
  <c r="O41" i="36"/>
  <c r="O23" i="36"/>
  <c r="O9" i="36"/>
  <c r="L118" i="36"/>
  <c r="L82" i="36"/>
  <c r="S101" i="36"/>
  <c r="O139" i="36"/>
  <c r="O121" i="36"/>
  <c r="O90" i="36"/>
  <c r="O53" i="36"/>
  <c r="Q121" i="36"/>
  <c r="Q53" i="36"/>
  <c r="S19" i="36"/>
  <c r="S20" i="36"/>
  <c r="L53" i="36"/>
  <c r="L133" i="39"/>
  <c r="O50" i="39"/>
  <c r="L85" i="39"/>
  <c r="S82" i="39"/>
  <c r="Q94" i="39"/>
  <c r="O51" i="39"/>
  <c r="Q35" i="39"/>
  <c r="O27" i="39"/>
  <c r="Q17" i="39"/>
  <c r="S25" i="39"/>
  <c r="S74" i="39"/>
  <c r="L74" i="39"/>
  <c r="L51" i="39"/>
  <c r="L102" i="39"/>
  <c r="L17" i="39"/>
  <c r="L94" i="39"/>
  <c r="S102" i="39"/>
  <c r="L79" i="39"/>
  <c r="Q79" i="39"/>
  <c r="Q85" i="39"/>
  <c r="Q133" i="39"/>
  <c r="Q126" i="39"/>
  <c r="Q74" i="39"/>
  <c r="L47" i="39"/>
  <c r="Q76" i="39"/>
  <c r="Q51" i="39"/>
  <c r="Q47" i="39"/>
  <c r="O17" i="39"/>
  <c r="O15" i="39"/>
  <c r="O28" i="39"/>
  <c r="O14" i="39"/>
  <c r="O8" i="39"/>
  <c r="L8" i="39"/>
  <c r="S58" i="39"/>
  <c r="L58" i="39"/>
  <c r="S42" i="39"/>
  <c r="L42" i="39"/>
  <c r="O137" i="39"/>
  <c r="Q137" i="39"/>
  <c r="L117" i="39"/>
  <c r="L82" i="39"/>
  <c r="O115" i="39"/>
  <c r="Q58" i="39"/>
  <c r="S133" i="39"/>
  <c r="O74" i="39"/>
  <c r="Q59" i="39"/>
  <c r="Q54" i="39"/>
  <c r="L25" i="39"/>
  <c r="S16" i="39"/>
  <c r="S47" i="39"/>
  <c r="S35" i="39"/>
  <c r="Q16" i="39"/>
  <c r="Q8" i="39"/>
  <c r="O134" i="39"/>
  <c r="Q134" i="39"/>
  <c r="L27" i="39"/>
  <c r="S50" i="39"/>
  <c r="L50" i="39"/>
  <c r="Q59" i="40"/>
  <c r="S29" i="40"/>
  <c r="Q88" i="40"/>
  <c r="S30" i="40"/>
  <c r="L140" i="40"/>
  <c r="O137" i="40"/>
  <c r="S114" i="40"/>
  <c r="S27" i="40"/>
  <c r="L114" i="40"/>
  <c r="O114" i="40"/>
  <c r="S59" i="40"/>
  <c r="S22" i="40"/>
  <c r="Q10" i="40"/>
  <c r="L29" i="40"/>
  <c r="O88" i="40"/>
  <c r="O43" i="40"/>
  <c r="O30" i="40"/>
  <c r="O25" i="40"/>
  <c r="L26" i="40"/>
  <c r="S11" i="40"/>
  <c r="S134" i="40"/>
  <c r="L134" i="40"/>
  <c r="O54" i="40"/>
  <c r="Q54" i="40"/>
  <c r="L63" i="40"/>
  <c r="S63" i="40"/>
  <c r="Q65" i="40"/>
  <c r="S65" i="40"/>
  <c r="S64" i="40"/>
  <c r="O64" i="40"/>
  <c r="O26" i="40"/>
  <c r="O17" i="40"/>
  <c r="O74" i="40"/>
  <c r="L74" i="40"/>
  <c r="L106" i="40"/>
  <c r="S106" i="40"/>
  <c r="Q51" i="40"/>
  <c r="S51" i="40"/>
  <c r="Q90" i="40"/>
  <c r="S90" i="40"/>
  <c r="O90" i="40"/>
  <c r="Q137" i="40"/>
  <c r="O106" i="40"/>
  <c r="L64" i="40"/>
  <c r="L17" i="40"/>
  <c r="L11" i="40"/>
  <c r="Q17" i="40"/>
  <c r="Q11" i="40"/>
  <c r="L137" i="40"/>
  <c r="L69" i="40"/>
  <c r="L27" i="40"/>
  <c r="L9" i="40"/>
  <c r="L95" i="40"/>
  <c r="L65" i="40"/>
  <c r="L51" i="40"/>
  <c r="S92" i="41"/>
  <c r="O92" i="41"/>
  <c r="S76" i="41"/>
  <c r="O9" i="41"/>
  <c r="O83" i="41"/>
  <c r="Q83" i="41"/>
  <c r="O85" i="41"/>
  <c r="S35" i="41"/>
  <c r="O49" i="41"/>
  <c r="Q9" i="41"/>
  <c r="O13" i="41"/>
  <c r="Q13" i="41"/>
  <c r="Q85" i="41"/>
  <c r="L35" i="41"/>
  <c r="Q52" i="41"/>
  <c r="L90" i="41"/>
  <c r="O89" i="41"/>
  <c r="Q89" i="41"/>
  <c r="L89" i="41"/>
  <c r="L52" i="41"/>
  <c r="L19" i="41"/>
  <c r="S19" i="41"/>
  <c r="L85" i="41"/>
  <c r="O80" i="42"/>
  <c r="Q80" i="42"/>
  <c r="O59" i="42"/>
  <c r="Q59" i="42"/>
  <c r="L59" i="42"/>
  <c r="O83" i="42"/>
  <c r="Q83" i="42"/>
  <c r="S80" i="42"/>
  <c r="S59" i="42"/>
  <c r="Q135" i="42"/>
  <c r="O58" i="42"/>
  <c r="L18" i="42"/>
  <c r="S138" i="42"/>
  <c r="L138" i="42"/>
  <c r="O9" i="42"/>
  <c r="Q9" i="42"/>
  <c r="L9" i="42"/>
  <c r="O138" i="42"/>
  <c r="L58" i="42"/>
  <c r="L121" i="42"/>
  <c r="S102" i="42"/>
  <c r="S49" i="42"/>
  <c r="S71" i="42"/>
  <c r="L71" i="42"/>
  <c r="L70" i="42"/>
  <c r="L80" i="42"/>
  <c r="O121" i="42"/>
  <c r="Q18" i="42"/>
  <c r="L83" i="42"/>
  <c r="O43" i="42"/>
  <c r="Q43" i="42"/>
  <c r="L43" i="42"/>
  <c r="O116" i="43"/>
  <c r="Q116" i="43"/>
  <c r="L116" i="43"/>
  <c r="S62" i="43"/>
  <c r="O62" i="43"/>
  <c r="Q123" i="43"/>
  <c r="L51" i="43"/>
  <c r="O65" i="43"/>
  <c r="O10" i="43"/>
  <c r="O122" i="43"/>
  <c r="O84" i="43"/>
  <c r="Q84" i="43"/>
  <c r="O47" i="43"/>
  <c r="Q47" i="43"/>
  <c r="S123" i="43"/>
  <c r="Q51" i="43"/>
  <c r="L122" i="43"/>
  <c r="S70" i="43"/>
  <c r="S51" i="43"/>
  <c r="O19" i="43"/>
  <c r="L110" i="43"/>
  <c r="S47" i="43"/>
  <c r="Q62" i="43"/>
  <c r="O60" i="43"/>
  <c r="Q41" i="43"/>
  <c r="L20" i="43"/>
  <c r="Q65" i="43"/>
  <c r="Q40" i="43"/>
  <c r="L17" i="43"/>
  <c r="Q10" i="43"/>
  <c r="Q39" i="43"/>
  <c r="O63" i="43"/>
  <c r="Q63" i="43"/>
  <c r="L63" i="43"/>
  <c r="L10" i="43"/>
  <c r="L103" i="43"/>
  <c r="S116" i="43"/>
  <c r="L139" i="43"/>
  <c r="Q70" i="43"/>
  <c r="Q122" i="43"/>
  <c r="O15" i="43"/>
  <c r="O110" i="43"/>
  <c r="Q90" i="43"/>
  <c r="S63" i="43"/>
  <c r="Q60" i="43"/>
  <c r="O41" i="43"/>
  <c r="S89" i="43"/>
  <c r="L89" i="43"/>
  <c r="L15" i="43"/>
  <c r="L19" i="43"/>
  <c r="L23" i="44"/>
  <c r="S23" i="44"/>
  <c r="S45" i="44"/>
  <c r="O22" i="44"/>
  <c r="Q22" i="44"/>
  <c r="S105" i="44"/>
  <c r="Q114" i="44"/>
  <c r="O140" i="44"/>
  <c r="O91" i="44"/>
  <c r="L140" i="44"/>
  <c r="Q91" i="44"/>
  <c r="O103" i="44"/>
  <c r="L16" i="44"/>
  <c r="S10" i="44"/>
  <c r="S22" i="44"/>
  <c r="O53" i="44"/>
  <c r="Q10" i="44"/>
  <c r="O16" i="44"/>
  <c r="L37" i="44"/>
  <c r="O40" i="44"/>
  <c r="Q40" i="44"/>
  <c r="L74" i="44"/>
  <c r="O51" i="44"/>
  <c r="Q51" i="44"/>
  <c r="L45" i="44"/>
  <c r="S114" i="44"/>
  <c r="L104" i="44"/>
  <c r="L91" i="44"/>
  <c r="L51" i="44"/>
  <c r="Q47" i="44"/>
  <c r="Q53" i="44"/>
  <c r="Q18" i="44"/>
  <c r="L47" i="44"/>
  <c r="L18" i="44"/>
  <c r="O70" i="44"/>
  <c r="Q70" i="44"/>
  <c r="L19" i="44"/>
  <c r="O116" i="44"/>
  <c r="Q116" i="44"/>
  <c r="S138" i="45"/>
  <c r="S93" i="45"/>
  <c r="S71" i="45"/>
  <c r="O58" i="45"/>
  <c r="O112" i="45"/>
  <c r="L112" i="45"/>
  <c r="Q112" i="45"/>
  <c r="O37" i="45"/>
  <c r="Q37" i="45"/>
  <c r="L54" i="45"/>
  <c r="L39" i="45"/>
  <c r="Q138" i="45"/>
  <c r="Q54" i="45"/>
  <c r="S39" i="45"/>
  <c r="S45" i="45"/>
  <c r="Q9" i="45"/>
  <c r="Q58" i="45"/>
  <c r="L95" i="45"/>
  <c r="L9" i="45"/>
  <c r="O56" i="45"/>
  <c r="Q56" i="45"/>
  <c r="Q68" i="45"/>
  <c r="Q39" i="45"/>
  <c r="L71" i="45"/>
  <c r="S56" i="45"/>
  <c r="S112" i="45"/>
  <c r="Q79" i="45"/>
  <c r="L37" i="45"/>
  <c r="S37" i="45"/>
  <c r="S9" i="45"/>
  <c r="O18" i="45"/>
  <c r="Q18" i="45"/>
  <c r="L68" i="45"/>
  <c r="O33" i="38"/>
  <c r="Q33" i="38"/>
  <c r="O60" i="38"/>
  <c r="Q21" i="38"/>
  <c r="L80" i="38"/>
  <c r="Q88" i="38"/>
  <c r="S88" i="38"/>
  <c r="S20" i="38"/>
  <c r="O20" i="38"/>
  <c r="S33" i="38"/>
  <c r="O138" i="38"/>
  <c r="O72" i="38"/>
  <c r="O21" i="38"/>
  <c r="O101" i="38"/>
  <c r="Q101" i="38"/>
  <c r="Q112" i="38"/>
  <c r="L21" i="38"/>
  <c r="S60" i="38"/>
  <c r="L33" i="38"/>
  <c r="O80" i="37"/>
  <c r="L80" i="37"/>
  <c r="Q128" i="37"/>
  <c r="L65" i="37"/>
  <c r="S26" i="37"/>
  <c r="L98" i="37"/>
  <c r="S128" i="37"/>
  <c r="Q102" i="37"/>
  <c r="S80" i="37"/>
  <c r="Q65" i="37"/>
  <c r="Q139" i="37"/>
  <c r="O121" i="37"/>
  <c r="O68" i="37"/>
  <c r="L62" i="37"/>
  <c r="S55" i="37"/>
  <c r="Q62" i="37"/>
  <c r="S16" i="37"/>
  <c r="O71" i="37"/>
  <c r="L71" i="37"/>
  <c r="O119" i="37"/>
  <c r="Q119" i="37"/>
  <c r="L119" i="37"/>
  <c r="S119" i="37"/>
  <c r="O65" i="37"/>
  <c r="L121" i="37"/>
  <c r="L16" i="37"/>
  <c r="L68" i="37"/>
  <c r="Q45" i="37"/>
  <c r="O60" i="37"/>
  <c r="Q60" i="37"/>
  <c r="Q88" i="36"/>
  <c r="S88" i="36"/>
  <c r="S137" i="36"/>
  <c r="S135" i="36"/>
  <c r="S111" i="36"/>
  <c r="L128" i="36"/>
  <c r="L79" i="36"/>
  <c r="Q128" i="36"/>
  <c r="O138" i="36"/>
  <c r="O72" i="36"/>
  <c r="O135" i="36"/>
  <c r="Q79" i="36"/>
  <c r="O13" i="36"/>
  <c r="O80" i="36"/>
  <c r="Q20" i="36"/>
  <c r="L138" i="36"/>
  <c r="L88" i="36"/>
  <c r="L72" i="36"/>
  <c r="L13" i="36"/>
  <c r="S138" i="36"/>
  <c r="Q70" i="36"/>
  <c r="L20" i="36"/>
  <c r="L80" i="36"/>
  <c r="L137" i="36"/>
  <c r="Q135" i="36"/>
  <c r="S80" i="36"/>
  <c r="S50" i="36"/>
  <c r="S8" i="36"/>
  <c r="O8" i="36"/>
  <c r="L101" i="36"/>
  <c r="O119" i="36"/>
  <c r="Q119" i="36"/>
  <c r="S102" i="35"/>
  <c r="O102" i="35"/>
  <c r="O25" i="35"/>
  <c r="Q25" i="35"/>
  <c r="L102" i="35"/>
  <c r="Q107" i="35"/>
  <c r="Q102" i="35"/>
  <c r="S76" i="35"/>
  <c r="S53" i="35"/>
  <c r="Q109" i="35"/>
  <c r="Q46" i="35"/>
  <c r="S77" i="35"/>
  <c r="L77" i="35"/>
  <c r="O100" i="35"/>
  <c r="Q100" i="35"/>
  <c r="L76" i="35"/>
  <c r="L107" i="35"/>
  <c r="L49" i="35"/>
  <c r="S100" i="35"/>
  <c r="Q108" i="35"/>
  <c r="L53" i="35"/>
  <c r="L41" i="35"/>
  <c r="Q76" i="35"/>
  <c r="S135" i="35"/>
  <c r="O89" i="35"/>
  <c r="O49" i="35"/>
  <c r="Q53" i="35"/>
  <c r="S50" i="35"/>
  <c r="O109" i="35"/>
  <c r="S46" i="35"/>
  <c r="Q11" i="35"/>
  <c r="L89" i="35"/>
  <c r="S41" i="35"/>
  <c r="L101" i="35"/>
  <c r="O26" i="35"/>
  <c r="L22" i="35"/>
  <c r="S13" i="35"/>
  <c r="O63" i="35"/>
  <c r="L63" i="35"/>
  <c r="L94" i="35"/>
  <c r="L11" i="35"/>
  <c r="S139" i="35"/>
  <c r="O139" i="35"/>
  <c r="O72" i="35"/>
  <c r="S72" i="35"/>
  <c r="L135" i="35"/>
  <c r="Q139" i="35"/>
  <c r="L25" i="35"/>
  <c r="L26" i="35"/>
  <c r="S22" i="35"/>
  <c r="O108" i="35"/>
  <c r="S94" i="35"/>
  <c r="Q77" i="35"/>
  <c r="O11" i="35"/>
  <c r="O101" i="35"/>
  <c r="L108" i="35"/>
  <c r="L138" i="35"/>
  <c r="S138" i="35"/>
  <c r="S115" i="35"/>
  <c r="Q115" i="35"/>
  <c r="O109" i="45"/>
  <c r="S109" i="45"/>
  <c r="Q109" i="45"/>
  <c r="L109" i="45"/>
  <c r="O120" i="45"/>
  <c r="S120" i="45"/>
  <c r="Q120" i="45"/>
  <c r="O84" i="45"/>
  <c r="S84" i="45"/>
  <c r="Q84" i="45"/>
  <c r="S50" i="45"/>
  <c r="Q50" i="45"/>
  <c r="O50" i="45"/>
  <c r="S24" i="45"/>
  <c r="Q24" i="45"/>
  <c r="O24" i="45"/>
  <c r="O10" i="45"/>
  <c r="S10" i="45"/>
  <c r="Q10" i="45"/>
  <c r="L10" i="45"/>
  <c r="O89" i="45"/>
  <c r="Q89" i="45"/>
  <c r="S89" i="45"/>
  <c r="O14" i="45"/>
  <c r="L14" i="45"/>
  <c r="S14" i="45"/>
  <c r="Q14" i="45"/>
  <c r="S107" i="45"/>
  <c r="Q107" i="45"/>
  <c r="O107" i="45"/>
  <c r="L24" i="45"/>
  <c r="S8" i="45"/>
  <c r="Q8" i="45"/>
  <c r="O8" i="45"/>
  <c r="O116" i="45"/>
  <c r="S116" i="45"/>
  <c r="Q116" i="45"/>
  <c r="L116" i="45"/>
  <c r="L84" i="45"/>
  <c r="O22" i="45"/>
  <c r="Q22" i="45"/>
  <c r="S22" i="45"/>
  <c r="L8" i="45"/>
  <c r="O125" i="45"/>
  <c r="S125" i="45"/>
  <c r="Q125" i="45"/>
  <c r="L125" i="45"/>
  <c r="O74" i="45"/>
  <c r="S74" i="45"/>
  <c r="Q74" i="45"/>
  <c r="L74" i="45"/>
  <c r="O33" i="45"/>
  <c r="L33" i="45"/>
  <c r="S33" i="45"/>
  <c r="Q33" i="45"/>
  <c r="S140" i="45"/>
  <c r="Q140" i="45"/>
  <c r="O140" i="45"/>
  <c r="O114" i="45"/>
  <c r="S114" i="45"/>
  <c r="Q114" i="45"/>
  <c r="Q81" i="45"/>
  <c r="S81" i="45"/>
  <c r="S123" i="45"/>
  <c r="Q123" i="45"/>
  <c r="O123" i="45"/>
  <c r="S70" i="45"/>
  <c r="Q70" i="45"/>
  <c r="O70" i="45"/>
  <c r="O101" i="45"/>
  <c r="Q101" i="45"/>
  <c r="S101" i="45"/>
  <c r="L107" i="45"/>
  <c r="L120" i="45"/>
  <c r="L81" i="45"/>
  <c r="O52" i="45"/>
  <c r="S52" i="45"/>
  <c r="Q52" i="45"/>
  <c r="L52" i="45"/>
  <c r="O26" i="45"/>
  <c r="S26" i="45"/>
  <c r="Q26" i="45"/>
  <c r="L26" i="45"/>
  <c r="L89" i="45"/>
  <c r="O40" i="45"/>
  <c r="L40" i="45"/>
  <c r="S40" i="45"/>
  <c r="Q40" i="45"/>
  <c r="O30" i="45"/>
  <c r="L30" i="45"/>
  <c r="S30" i="45"/>
  <c r="Q30" i="45"/>
  <c r="L50" i="45"/>
  <c r="O13" i="45"/>
  <c r="S13" i="45"/>
  <c r="Q13" i="45"/>
  <c r="S88" i="44"/>
  <c r="Q88" i="44"/>
  <c r="O88" i="44"/>
  <c r="S77" i="44"/>
  <c r="O77" i="44"/>
  <c r="Q77" i="44"/>
  <c r="S46" i="44"/>
  <c r="O46" i="44"/>
  <c r="Q46" i="44"/>
  <c r="L88" i="44"/>
  <c r="Q71" i="44"/>
  <c r="O71" i="44"/>
  <c r="S71" i="44"/>
  <c r="L71" i="44"/>
  <c r="O138" i="44"/>
  <c r="Q138" i="44"/>
  <c r="S138" i="44"/>
  <c r="L77" i="44"/>
  <c r="Q117" i="44"/>
  <c r="O117" i="44"/>
  <c r="S117" i="44"/>
  <c r="L117" i="44"/>
  <c r="Q139" i="44"/>
  <c r="O139" i="44"/>
  <c r="L139" i="44"/>
  <c r="S139" i="44"/>
  <c r="O109" i="44"/>
  <c r="S109" i="44"/>
  <c r="Q109" i="44"/>
  <c r="S134" i="44"/>
  <c r="O134" i="44"/>
  <c r="Q134" i="44"/>
  <c r="S54" i="44"/>
  <c r="O54" i="44"/>
  <c r="Q54" i="44"/>
  <c r="S43" i="44"/>
  <c r="Q43" i="44"/>
  <c r="O43" i="44"/>
  <c r="O101" i="44"/>
  <c r="Q101" i="44"/>
  <c r="S101" i="44"/>
  <c r="O15" i="44"/>
  <c r="Q15" i="44"/>
  <c r="L15" i="44"/>
  <c r="S15" i="44"/>
  <c r="Q60" i="44"/>
  <c r="O60" i="44"/>
  <c r="S60" i="44"/>
  <c r="L60" i="44"/>
  <c r="Q102" i="44"/>
  <c r="O102" i="44"/>
  <c r="L102" i="44"/>
  <c r="S102" i="44"/>
  <c r="Q93" i="44"/>
  <c r="O93" i="44"/>
  <c r="S93" i="44"/>
  <c r="S119" i="44"/>
  <c r="Q119" i="44"/>
  <c r="O119" i="44"/>
  <c r="Q52" i="44"/>
  <c r="O52" i="44"/>
  <c r="S52" i="44"/>
  <c r="L52" i="44"/>
  <c r="Q81" i="44"/>
  <c r="S81" i="44"/>
  <c r="L46" i="44"/>
  <c r="S62" i="44"/>
  <c r="O62" i="44"/>
  <c r="Q62" i="44"/>
  <c r="O34" i="44"/>
  <c r="Q34" i="44"/>
  <c r="L34" i="44"/>
  <c r="S34" i="44"/>
  <c r="Q85" i="44"/>
  <c r="O85" i="44"/>
  <c r="S85" i="44"/>
  <c r="L85" i="44"/>
  <c r="Q110" i="44"/>
  <c r="O110" i="44"/>
  <c r="L110" i="44"/>
  <c r="S110" i="44"/>
  <c r="O135" i="44"/>
  <c r="S135" i="44"/>
  <c r="Q135" i="44"/>
  <c r="Q44" i="44"/>
  <c r="O44" i="44"/>
  <c r="S44" i="44"/>
  <c r="L44" i="44"/>
  <c r="S108" i="44"/>
  <c r="O108" i="44"/>
  <c r="Q108" i="44"/>
  <c r="O41" i="44"/>
  <c r="Q41" i="44"/>
  <c r="L41" i="44"/>
  <c r="S41" i="44"/>
  <c r="S50" i="43"/>
  <c r="Q50" i="43"/>
  <c r="O50" i="43"/>
  <c r="S119" i="43"/>
  <c r="Q119" i="43"/>
  <c r="O119" i="43"/>
  <c r="Q117" i="43"/>
  <c r="O117" i="43"/>
  <c r="S117" i="43"/>
  <c r="L117" i="43"/>
  <c r="S69" i="43"/>
  <c r="Q69" i="43"/>
  <c r="O69" i="43"/>
  <c r="S58" i="43"/>
  <c r="Q58" i="43"/>
  <c r="O58" i="43"/>
  <c r="Q48" i="43"/>
  <c r="O48" i="43"/>
  <c r="S48" i="43"/>
  <c r="L48" i="43"/>
  <c r="L119" i="43"/>
  <c r="Q85" i="43"/>
  <c r="O85" i="43"/>
  <c r="S85" i="43"/>
  <c r="L85" i="43"/>
  <c r="Q102" i="43"/>
  <c r="O102" i="43"/>
  <c r="L102" i="43"/>
  <c r="S102" i="43"/>
  <c r="Q93" i="43"/>
  <c r="O93" i="43"/>
  <c r="S93" i="43"/>
  <c r="Q81" i="43"/>
  <c r="S81" i="43"/>
  <c r="S66" i="43"/>
  <c r="Q66" i="43"/>
  <c r="O66" i="43"/>
  <c r="Q56" i="43"/>
  <c r="O56" i="43"/>
  <c r="L56" i="43"/>
  <c r="S56" i="43"/>
  <c r="O109" i="43"/>
  <c r="Q109" i="43"/>
  <c r="S109" i="43"/>
  <c r="L50" i="43"/>
  <c r="S88" i="43"/>
  <c r="Q88" i="43"/>
  <c r="O88" i="43"/>
  <c r="O101" i="43"/>
  <c r="Q101" i="43"/>
  <c r="S101" i="43"/>
  <c r="S80" i="43"/>
  <c r="O80" i="43"/>
  <c r="Q80" i="43"/>
  <c r="Q64" i="43"/>
  <c r="O64" i="43"/>
  <c r="L64" i="43"/>
  <c r="S64" i="43"/>
  <c r="S42" i="43"/>
  <c r="Q42" i="43"/>
  <c r="O42" i="43"/>
  <c r="O135" i="43"/>
  <c r="S135" i="43"/>
  <c r="Q135" i="43"/>
  <c r="O138" i="43"/>
  <c r="S138" i="43"/>
  <c r="Q138" i="43"/>
  <c r="L88" i="43"/>
  <c r="L66" i="43"/>
  <c r="O125" i="42"/>
  <c r="S125" i="42"/>
  <c r="Q125" i="42"/>
  <c r="L125" i="42"/>
  <c r="O109" i="42"/>
  <c r="S109" i="42"/>
  <c r="Q109" i="42"/>
  <c r="L109" i="42"/>
  <c r="O74" i="42"/>
  <c r="S74" i="42"/>
  <c r="L74" i="42"/>
  <c r="Q74" i="42"/>
  <c r="S140" i="42"/>
  <c r="Q140" i="42"/>
  <c r="O140" i="42"/>
  <c r="Q81" i="42"/>
  <c r="S81" i="42"/>
  <c r="O40" i="42"/>
  <c r="S40" i="42"/>
  <c r="Q40" i="42"/>
  <c r="L40" i="42"/>
  <c r="O10" i="42"/>
  <c r="L10" i="42"/>
  <c r="S10" i="42"/>
  <c r="Q10" i="42"/>
  <c r="S133" i="42"/>
  <c r="O133" i="42"/>
  <c r="Q133" i="42"/>
  <c r="O77" i="42"/>
  <c r="Q77" i="42"/>
  <c r="S77" i="42"/>
  <c r="S54" i="42"/>
  <c r="O54" i="42"/>
  <c r="Q54" i="42"/>
  <c r="O120" i="42"/>
  <c r="S120" i="42"/>
  <c r="Q120" i="42"/>
  <c r="L140" i="42"/>
  <c r="O115" i="42"/>
  <c r="Q115" i="42"/>
  <c r="S115" i="42"/>
  <c r="L115" i="42"/>
  <c r="O56" i="42"/>
  <c r="Q56" i="42"/>
  <c r="S56" i="42"/>
  <c r="L56" i="42"/>
  <c r="O37" i="42"/>
  <c r="S37" i="42"/>
  <c r="Q37" i="42"/>
  <c r="O119" i="42"/>
  <c r="S119" i="42"/>
  <c r="Q119" i="42"/>
  <c r="S20" i="42"/>
  <c r="Q20" i="42"/>
  <c r="O20" i="42"/>
  <c r="L133" i="42"/>
  <c r="S24" i="42"/>
  <c r="Q24" i="42"/>
  <c r="O24" i="42"/>
  <c r="O105" i="42"/>
  <c r="Q105" i="42"/>
  <c r="S105" i="42"/>
  <c r="L54" i="42"/>
  <c r="O52" i="42"/>
  <c r="Q52" i="42"/>
  <c r="S52" i="42"/>
  <c r="O14" i="42"/>
  <c r="S14" i="42"/>
  <c r="Q14" i="42"/>
  <c r="O116" i="42"/>
  <c r="S116" i="42"/>
  <c r="L116" i="42"/>
  <c r="Q116" i="42"/>
  <c r="S123" i="42"/>
  <c r="Q123" i="42"/>
  <c r="O123" i="42"/>
  <c r="O33" i="42"/>
  <c r="S33" i="42"/>
  <c r="Q33" i="42"/>
  <c r="L33" i="42"/>
  <c r="S107" i="42"/>
  <c r="Q107" i="42"/>
  <c r="O107" i="42"/>
  <c r="O44" i="42"/>
  <c r="S44" i="42"/>
  <c r="Q44" i="42"/>
  <c r="O22" i="42"/>
  <c r="S22" i="42"/>
  <c r="Q22" i="42"/>
  <c r="L22" i="42"/>
  <c r="S104" i="42"/>
  <c r="O104" i="42"/>
  <c r="Q104" i="42"/>
  <c r="O84" i="42"/>
  <c r="Q84" i="42"/>
  <c r="S84" i="42"/>
  <c r="O26" i="42"/>
  <c r="Q26" i="42"/>
  <c r="L26" i="42"/>
  <c r="S26" i="42"/>
  <c r="O48" i="42"/>
  <c r="Q48" i="42"/>
  <c r="S48" i="42"/>
  <c r="S87" i="42"/>
  <c r="O87" i="42"/>
  <c r="Q87" i="42"/>
  <c r="L20" i="42"/>
  <c r="S103" i="42"/>
  <c r="O103" i="42"/>
  <c r="Q103" i="42"/>
  <c r="S66" i="42"/>
  <c r="O66" i="42"/>
  <c r="Q66" i="42"/>
  <c r="O60" i="42"/>
  <c r="S60" i="42"/>
  <c r="Q60" i="42"/>
  <c r="O114" i="42"/>
  <c r="S114" i="42"/>
  <c r="Q114" i="42"/>
  <c r="O30" i="42"/>
  <c r="S30" i="42"/>
  <c r="L30" i="42"/>
  <c r="Q30" i="42"/>
  <c r="L60" i="42"/>
  <c r="S28" i="42"/>
  <c r="Q28" i="42"/>
  <c r="O28" i="42"/>
  <c r="O101" i="42"/>
  <c r="Q101" i="42"/>
  <c r="S101" i="42"/>
  <c r="O64" i="42"/>
  <c r="S64" i="42"/>
  <c r="Q64" i="42"/>
  <c r="O109" i="41"/>
  <c r="S109" i="41"/>
  <c r="Q109" i="41"/>
  <c r="L109" i="41"/>
  <c r="O74" i="41"/>
  <c r="S74" i="41"/>
  <c r="L74" i="41"/>
  <c r="Q74" i="41"/>
  <c r="O44" i="41"/>
  <c r="S44" i="41"/>
  <c r="Q44" i="41"/>
  <c r="O56" i="41"/>
  <c r="Q56" i="41"/>
  <c r="S56" i="41"/>
  <c r="L56" i="41"/>
  <c r="O64" i="41"/>
  <c r="S64" i="41"/>
  <c r="Q64" i="41"/>
  <c r="S107" i="41"/>
  <c r="Q107" i="41"/>
  <c r="O107" i="41"/>
  <c r="S104" i="41"/>
  <c r="O104" i="41"/>
  <c r="Q104" i="41"/>
  <c r="O22" i="41"/>
  <c r="Q22" i="41"/>
  <c r="S22" i="41"/>
  <c r="S8" i="41"/>
  <c r="Q8" i="41"/>
  <c r="O8" i="41"/>
  <c r="O116" i="41"/>
  <c r="S116" i="41"/>
  <c r="Q116" i="41"/>
  <c r="L116" i="41"/>
  <c r="S123" i="41"/>
  <c r="Q123" i="41"/>
  <c r="O123" i="41"/>
  <c r="O37" i="41"/>
  <c r="S37" i="41"/>
  <c r="Q37" i="41"/>
  <c r="O33" i="41"/>
  <c r="Q33" i="41"/>
  <c r="S33" i="41"/>
  <c r="L33" i="41"/>
  <c r="S54" i="41"/>
  <c r="O54" i="41"/>
  <c r="Q54" i="41"/>
  <c r="L107" i="41"/>
  <c r="L37" i="41"/>
  <c r="O84" i="41"/>
  <c r="Q84" i="41"/>
  <c r="S84" i="41"/>
  <c r="L104" i="41"/>
  <c r="S108" i="41"/>
  <c r="Q108" i="41"/>
  <c r="O108" i="41"/>
  <c r="L8" i="41"/>
  <c r="O125" i="41"/>
  <c r="S125" i="41"/>
  <c r="Q125" i="41"/>
  <c r="L125" i="41"/>
  <c r="O120" i="41"/>
  <c r="S120" i="41"/>
  <c r="Q120" i="41"/>
  <c r="L123" i="41"/>
  <c r="O60" i="41"/>
  <c r="S60" i="41"/>
  <c r="Q60" i="41"/>
  <c r="S140" i="41"/>
  <c r="Q140" i="41"/>
  <c r="O140" i="41"/>
  <c r="O30" i="41"/>
  <c r="Q30" i="41"/>
  <c r="S30" i="41"/>
  <c r="L30" i="41"/>
  <c r="O48" i="41"/>
  <c r="S48" i="41"/>
  <c r="Q48" i="41"/>
  <c r="S103" i="41"/>
  <c r="O103" i="41"/>
  <c r="Q103" i="41"/>
  <c r="L54" i="41"/>
  <c r="L60" i="41"/>
  <c r="S28" i="41"/>
  <c r="O28" i="41"/>
  <c r="Q28" i="41"/>
  <c r="L108" i="41"/>
  <c r="L120" i="41"/>
  <c r="O114" i="41"/>
  <c r="S114" i="41"/>
  <c r="Q114" i="41"/>
  <c r="L140" i="41"/>
  <c r="Q81" i="41"/>
  <c r="S81" i="41"/>
  <c r="O40" i="41"/>
  <c r="Q40" i="41"/>
  <c r="S40" i="41"/>
  <c r="L40" i="41"/>
  <c r="O101" i="41"/>
  <c r="S101" i="41"/>
  <c r="Q101" i="41"/>
  <c r="O10" i="41"/>
  <c r="S10" i="41"/>
  <c r="Q10" i="41"/>
  <c r="L10" i="41"/>
  <c r="O112" i="41"/>
  <c r="S112" i="41"/>
  <c r="Q112" i="41"/>
  <c r="L103" i="41"/>
  <c r="L64" i="41"/>
  <c r="L44" i="41"/>
  <c r="O14" i="41"/>
  <c r="L14" i="41"/>
  <c r="S14" i="41"/>
  <c r="Q14" i="41"/>
  <c r="S115" i="41"/>
  <c r="Q115" i="41"/>
  <c r="O115" i="41"/>
  <c r="O18" i="41"/>
  <c r="Q18" i="41"/>
  <c r="S18" i="41"/>
  <c r="O59" i="41"/>
  <c r="Q59" i="41"/>
  <c r="S59" i="41"/>
  <c r="S12" i="41"/>
  <c r="Q12" i="41"/>
  <c r="O12" i="41"/>
  <c r="O36" i="41"/>
  <c r="Q36" i="41"/>
  <c r="S36" i="41"/>
  <c r="O71" i="41"/>
  <c r="Q71" i="41"/>
  <c r="S71" i="41"/>
  <c r="L28" i="41"/>
  <c r="L22" i="41"/>
  <c r="O26" i="41"/>
  <c r="Q26" i="41"/>
  <c r="S26" i="41"/>
  <c r="O105" i="40"/>
  <c r="Q105" i="40"/>
  <c r="S105" i="40"/>
  <c r="S118" i="40"/>
  <c r="O118" i="40"/>
  <c r="Q118" i="40"/>
  <c r="O98" i="40"/>
  <c r="S98" i="40"/>
  <c r="Q98" i="40"/>
  <c r="S82" i="40"/>
  <c r="O82" i="40"/>
  <c r="Q82" i="40"/>
  <c r="S80" i="40"/>
  <c r="Q80" i="40"/>
  <c r="O80" i="40"/>
  <c r="S87" i="40"/>
  <c r="Q87" i="40"/>
  <c r="O87" i="40"/>
  <c r="O135" i="40"/>
  <c r="Q135" i="40"/>
  <c r="S135" i="40"/>
  <c r="S83" i="40"/>
  <c r="Q83" i="40"/>
  <c r="O83" i="40"/>
  <c r="S76" i="40"/>
  <c r="O76" i="40"/>
  <c r="Q76" i="40"/>
  <c r="O16" i="40"/>
  <c r="S16" i="40"/>
  <c r="Q16" i="40"/>
  <c r="L82" i="40"/>
  <c r="O46" i="40"/>
  <c r="S46" i="40"/>
  <c r="Q46" i="40"/>
  <c r="L46" i="40"/>
  <c r="S107" i="40"/>
  <c r="Q107" i="40"/>
  <c r="O107" i="40"/>
  <c r="L80" i="40"/>
  <c r="S123" i="40"/>
  <c r="Q123" i="40"/>
  <c r="O123" i="40"/>
  <c r="L87" i="40"/>
  <c r="O109" i="40"/>
  <c r="Q109" i="40"/>
  <c r="S109" i="40"/>
  <c r="L83" i="40"/>
  <c r="L76" i="40"/>
  <c r="O120" i="40"/>
  <c r="Q120" i="40"/>
  <c r="S120" i="40"/>
  <c r="O101" i="40"/>
  <c r="S101" i="40"/>
  <c r="Q101" i="40"/>
  <c r="L101" i="40"/>
  <c r="O92" i="40"/>
  <c r="S92" i="40"/>
  <c r="Q92" i="40"/>
  <c r="S44" i="40"/>
  <c r="Q44" i="40"/>
  <c r="O44" i="40"/>
  <c r="O125" i="40"/>
  <c r="Q125" i="40"/>
  <c r="S125" i="40"/>
  <c r="L107" i="40"/>
  <c r="L123" i="40"/>
  <c r="S79" i="40"/>
  <c r="O79" i="40"/>
  <c r="Q79" i="40"/>
  <c r="O50" i="40"/>
  <c r="L50" i="40"/>
  <c r="S50" i="40"/>
  <c r="Q50" i="40"/>
  <c r="L118" i="40"/>
  <c r="S77" i="40"/>
  <c r="Q77" i="40"/>
  <c r="O77" i="40"/>
  <c r="O12" i="40"/>
  <c r="S12" i="40"/>
  <c r="Q12" i="40"/>
  <c r="O89" i="40"/>
  <c r="S89" i="40"/>
  <c r="Q89" i="40"/>
  <c r="L89" i="40"/>
  <c r="L105" i="40"/>
  <c r="Q99" i="40"/>
  <c r="S99" i="40"/>
  <c r="O99" i="40"/>
  <c r="O138" i="40"/>
  <c r="Q138" i="40"/>
  <c r="S138" i="40"/>
  <c r="S119" i="40"/>
  <c r="Q119" i="40"/>
  <c r="O119" i="40"/>
  <c r="L98" i="40"/>
  <c r="S60" i="40"/>
  <c r="Q60" i="40"/>
  <c r="O60" i="40"/>
  <c r="O62" i="40"/>
  <c r="Q62" i="40"/>
  <c r="S62" i="40"/>
  <c r="L119" i="40"/>
  <c r="L135" i="40"/>
  <c r="L79" i="40"/>
  <c r="O104" i="40"/>
  <c r="Q104" i="40"/>
  <c r="S104" i="40"/>
  <c r="L77" i="40"/>
  <c r="L44" i="40"/>
  <c r="O8" i="40"/>
  <c r="S8" i="40"/>
  <c r="Q8" i="40"/>
  <c r="L16" i="40"/>
  <c r="O89" i="39"/>
  <c r="S89" i="39"/>
  <c r="L89" i="39"/>
  <c r="Q89" i="39"/>
  <c r="Q81" i="39"/>
  <c r="S81" i="39"/>
  <c r="L81" i="39"/>
  <c r="O105" i="39"/>
  <c r="Q105" i="39"/>
  <c r="S105" i="39"/>
  <c r="O62" i="39"/>
  <c r="S62" i="39"/>
  <c r="Q62" i="39"/>
  <c r="O84" i="39"/>
  <c r="Q84" i="39"/>
  <c r="S84" i="39"/>
  <c r="L84" i="39"/>
  <c r="O104" i="39"/>
  <c r="Q104" i="39"/>
  <c r="S104" i="39"/>
  <c r="O88" i="39"/>
  <c r="Q88" i="39"/>
  <c r="S88" i="39"/>
  <c r="O23" i="39"/>
  <c r="S23" i="39"/>
  <c r="Q23" i="39"/>
  <c r="S71" i="39"/>
  <c r="Q71" i="39"/>
  <c r="O71" i="39"/>
  <c r="O53" i="39"/>
  <c r="S53" i="39"/>
  <c r="Q53" i="39"/>
  <c r="O45" i="39"/>
  <c r="S45" i="39"/>
  <c r="Q45" i="39"/>
  <c r="S128" i="39"/>
  <c r="O128" i="39"/>
  <c r="Q128" i="39"/>
  <c r="O66" i="39"/>
  <c r="Q66" i="39"/>
  <c r="S66" i="39"/>
  <c r="Q122" i="39"/>
  <c r="L122" i="39"/>
  <c r="S122" i="39"/>
  <c r="S87" i="39"/>
  <c r="Q87" i="39"/>
  <c r="O87" i="39"/>
  <c r="O138" i="39"/>
  <c r="S138" i="39"/>
  <c r="Q138" i="39"/>
  <c r="O125" i="39"/>
  <c r="Q125" i="39"/>
  <c r="S125" i="39"/>
  <c r="S112" i="39"/>
  <c r="Q112" i="39"/>
  <c r="O112" i="39"/>
  <c r="L71" i="39"/>
  <c r="L128" i="39"/>
  <c r="S37" i="39"/>
  <c r="O37" i="39"/>
  <c r="Q37" i="39"/>
  <c r="O101" i="39"/>
  <c r="S101" i="39"/>
  <c r="L101" i="39"/>
  <c r="Q101" i="39"/>
  <c r="L105" i="39"/>
  <c r="Q99" i="39"/>
  <c r="O99" i="39"/>
  <c r="S99" i="39"/>
  <c r="L87" i="39"/>
  <c r="L62" i="39"/>
  <c r="L112" i="39"/>
  <c r="O92" i="39"/>
  <c r="Q92" i="39"/>
  <c r="S92" i="39"/>
  <c r="S29" i="39"/>
  <c r="O29" i="39"/>
  <c r="Q29" i="39"/>
  <c r="O69" i="39"/>
  <c r="Q69" i="39"/>
  <c r="S69" i="39"/>
  <c r="L37" i="39"/>
  <c r="S111" i="39"/>
  <c r="O111" i="39"/>
  <c r="Q111" i="39"/>
  <c r="O98" i="39"/>
  <c r="S98" i="39"/>
  <c r="Q98" i="39"/>
  <c r="O135" i="39"/>
  <c r="S135" i="39"/>
  <c r="Q135" i="39"/>
  <c r="O120" i="39"/>
  <c r="Q120" i="39"/>
  <c r="S120" i="39"/>
  <c r="L104" i="39"/>
  <c r="L88" i="39"/>
  <c r="L23" i="39"/>
  <c r="O109" i="39"/>
  <c r="Q109" i="39"/>
  <c r="S109" i="39"/>
  <c r="L53" i="39"/>
  <c r="L45" i="39"/>
  <c r="L66" i="39"/>
  <c r="O122" i="39"/>
  <c r="O120" i="38"/>
  <c r="S120" i="38"/>
  <c r="Q120" i="38"/>
  <c r="S91" i="38"/>
  <c r="O91" i="38"/>
  <c r="Q91" i="38"/>
  <c r="S42" i="38"/>
  <c r="O42" i="38"/>
  <c r="Q42" i="38"/>
  <c r="O18" i="38"/>
  <c r="S18" i="38"/>
  <c r="L18" i="38"/>
  <c r="Q18" i="38"/>
  <c r="S92" i="38"/>
  <c r="Q92" i="38"/>
  <c r="O92" i="38"/>
  <c r="O114" i="38"/>
  <c r="Q114" i="38"/>
  <c r="S114" i="38"/>
  <c r="O84" i="38"/>
  <c r="S84" i="38"/>
  <c r="Q84" i="38"/>
  <c r="L42" i="38"/>
  <c r="O30" i="38"/>
  <c r="Q30" i="38"/>
  <c r="S30" i="38"/>
  <c r="L30" i="38"/>
  <c r="S140" i="38"/>
  <c r="Q140" i="38"/>
  <c r="O140" i="38"/>
  <c r="O77" i="38"/>
  <c r="Q77" i="38"/>
  <c r="S77" i="38"/>
  <c r="O51" i="38"/>
  <c r="Q51" i="38"/>
  <c r="S51" i="38"/>
  <c r="S97" i="38"/>
  <c r="O97" i="38"/>
  <c r="Q97" i="38"/>
  <c r="O116" i="38"/>
  <c r="S116" i="38"/>
  <c r="Q116" i="38"/>
  <c r="L116" i="38"/>
  <c r="O48" i="38"/>
  <c r="S48" i="38"/>
  <c r="L48" i="38"/>
  <c r="Q48" i="38"/>
  <c r="O135" i="38"/>
  <c r="Q135" i="38"/>
  <c r="S135" i="38"/>
  <c r="L140" i="38"/>
  <c r="S59" i="38"/>
  <c r="O59" i="38"/>
  <c r="Q59" i="38"/>
  <c r="L97" i="38"/>
  <c r="O22" i="38"/>
  <c r="Q22" i="38"/>
  <c r="S22" i="38"/>
  <c r="S62" i="38"/>
  <c r="Q62" i="38"/>
  <c r="O62" i="38"/>
  <c r="S95" i="38"/>
  <c r="Q95" i="38"/>
  <c r="O95" i="38"/>
  <c r="Q100" i="38"/>
  <c r="O100" i="38"/>
  <c r="S100" i="38"/>
  <c r="S141" i="38"/>
  <c r="Q141" i="38"/>
  <c r="O141" i="38"/>
  <c r="O44" i="38"/>
  <c r="Q44" i="38"/>
  <c r="S44" i="38"/>
  <c r="L44" i="38"/>
  <c r="Q81" i="38"/>
  <c r="S81" i="38"/>
  <c r="L59" i="38"/>
  <c r="O71" i="38"/>
  <c r="Q71" i="38"/>
  <c r="S71" i="38"/>
  <c r="L62" i="38"/>
  <c r="S12" i="38"/>
  <c r="O12" i="38"/>
  <c r="Q12" i="38"/>
  <c r="S46" i="38"/>
  <c r="Q46" i="38"/>
  <c r="O46" i="38"/>
  <c r="S28" i="38"/>
  <c r="O28" i="38"/>
  <c r="Q28" i="38"/>
  <c r="L91" i="38"/>
  <c r="O52" i="38"/>
  <c r="Q52" i="38"/>
  <c r="S52" i="38"/>
  <c r="S16" i="38"/>
  <c r="Q16" i="38"/>
  <c r="O16" i="38"/>
  <c r="L92" i="38"/>
  <c r="S94" i="38"/>
  <c r="O94" i="38"/>
  <c r="Q94" i="38"/>
  <c r="O125" i="38"/>
  <c r="S125" i="38"/>
  <c r="Q125" i="38"/>
  <c r="L125" i="38"/>
  <c r="O109" i="38"/>
  <c r="S109" i="38"/>
  <c r="Q109" i="38"/>
  <c r="L109" i="38"/>
  <c r="O74" i="38"/>
  <c r="S74" i="38"/>
  <c r="Q74" i="38"/>
  <c r="L74" i="38"/>
  <c r="S107" i="38"/>
  <c r="Q107" i="38"/>
  <c r="O107" i="38"/>
  <c r="O64" i="38"/>
  <c r="S64" i="38"/>
  <c r="Q64" i="38"/>
  <c r="L64" i="38"/>
  <c r="L120" i="38"/>
  <c r="O105" i="38"/>
  <c r="Q105" i="38"/>
  <c r="S105" i="38"/>
  <c r="S54" i="38"/>
  <c r="Q54" i="38"/>
  <c r="O54" i="38"/>
  <c r="S43" i="38"/>
  <c r="Q43" i="38"/>
  <c r="O43" i="38"/>
  <c r="L114" i="38"/>
  <c r="S98" i="38"/>
  <c r="Q98" i="38"/>
  <c r="O98" i="38"/>
  <c r="L84" i="38"/>
  <c r="L43" i="38"/>
  <c r="O14" i="38"/>
  <c r="Q14" i="38"/>
  <c r="S14" i="38"/>
  <c r="L14" i="38"/>
  <c r="S123" i="38"/>
  <c r="Q123" i="38"/>
  <c r="O123" i="38"/>
  <c r="L77" i="38"/>
  <c r="L51" i="38"/>
  <c r="O89" i="38"/>
  <c r="Q89" i="38"/>
  <c r="S89" i="38"/>
  <c r="S58" i="38"/>
  <c r="O58" i="38"/>
  <c r="Q58" i="38"/>
  <c r="O37" i="38"/>
  <c r="Q37" i="38"/>
  <c r="S37" i="38"/>
  <c r="O56" i="38"/>
  <c r="S56" i="38"/>
  <c r="Q56" i="38"/>
  <c r="O116" i="37"/>
  <c r="S116" i="37"/>
  <c r="Q116" i="37"/>
  <c r="L116" i="37"/>
  <c r="O114" i="37"/>
  <c r="S114" i="37"/>
  <c r="Q114" i="37"/>
  <c r="Q81" i="37"/>
  <c r="S81" i="37"/>
  <c r="O125" i="37"/>
  <c r="S125" i="37"/>
  <c r="Q125" i="37"/>
  <c r="L125" i="37"/>
  <c r="L114" i="37"/>
  <c r="O74" i="37"/>
  <c r="S74" i="37"/>
  <c r="Q74" i="37"/>
  <c r="L74" i="37"/>
  <c r="O33" i="37"/>
  <c r="S33" i="37"/>
  <c r="Q33" i="37"/>
  <c r="O112" i="37"/>
  <c r="Q112" i="37"/>
  <c r="S112" i="37"/>
  <c r="S46" i="37"/>
  <c r="O46" i="37"/>
  <c r="Q46" i="37"/>
  <c r="S97" i="37"/>
  <c r="O97" i="37"/>
  <c r="Q97" i="37"/>
  <c r="L81" i="37"/>
  <c r="S123" i="37"/>
  <c r="Q123" i="37"/>
  <c r="O123" i="37"/>
  <c r="S70" i="37"/>
  <c r="Q70" i="37"/>
  <c r="O70" i="37"/>
  <c r="O52" i="37"/>
  <c r="S52" i="37"/>
  <c r="L52" i="37"/>
  <c r="Q52" i="37"/>
  <c r="Q93" i="37"/>
  <c r="S93" i="37"/>
  <c r="O93" i="37"/>
  <c r="O89" i="37"/>
  <c r="Q89" i="37"/>
  <c r="S89" i="37"/>
  <c r="L46" i="37"/>
  <c r="L97" i="37"/>
  <c r="S140" i="37"/>
  <c r="Q140" i="37"/>
  <c r="O140" i="37"/>
  <c r="O48" i="37"/>
  <c r="Q48" i="37"/>
  <c r="S48" i="37"/>
  <c r="L48" i="37"/>
  <c r="S115" i="37"/>
  <c r="Q115" i="37"/>
  <c r="O115" i="37"/>
  <c r="S91" i="37"/>
  <c r="O91" i="37"/>
  <c r="Q91" i="37"/>
  <c r="O23" i="37"/>
  <c r="Q23" i="37"/>
  <c r="S23" i="37"/>
  <c r="L23" i="37"/>
  <c r="O101" i="37"/>
  <c r="Q101" i="37"/>
  <c r="S101" i="37"/>
  <c r="L140" i="37"/>
  <c r="S73" i="37"/>
  <c r="O73" i="37"/>
  <c r="Q73" i="37"/>
  <c r="O109" i="37"/>
  <c r="S109" i="37"/>
  <c r="Q109" i="37"/>
  <c r="L109" i="37"/>
  <c r="O120" i="37"/>
  <c r="S120" i="37"/>
  <c r="Q120" i="37"/>
  <c r="O84" i="37"/>
  <c r="S84" i="37"/>
  <c r="Q84" i="37"/>
  <c r="S50" i="37"/>
  <c r="Q50" i="37"/>
  <c r="O50" i="37"/>
  <c r="S107" i="37"/>
  <c r="Q107" i="37"/>
  <c r="O107" i="37"/>
  <c r="L50" i="37"/>
  <c r="S103" i="37"/>
  <c r="O103" i="37"/>
  <c r="Q103" i="37"/>
  <c r="O40" i="37"/>
  <c r="S40" i="37"/>
  <c r="Q40" i="37"/>
  <c r="L115" i="37"/>
  <c r="S25" i="37"/>
  <c r="O25" i="37"/>
  <c r="Q25" i="37"/>
  <c r="O15" i="37"/>
  <c r="Q15" i="37"/>
  <c r="S15" i="37"/>
  <c r="L15" i="37"/>
  <c r="L101" i="37"/>
  <c r="S63" i="37"/>
  <c r="O63" i="37"/>
  <c r="Q63" i="37"/>
  <c r="O125" i="36"/>
  <c r="S125" i="36"/>
  <c r="Q125" i="36"/>
  <c r="L125" i="36"/>
  <c r="S66" i="36"/>
  <c r="Q66" i="36"/>
  <c r="O66" i="36"/>
  <c r="O89" i="36"/>
  <c r="Q89" i="36"/>
  <c r="S89" i="36"/>
  <c r="S16" i="36"/>
  <c r="O16" i="36"/>
  <c r="Q16" i="36"/>
  <c r="O56" i="36"/>
  <c r="Q56" i="36"/>
  <c r="S56" i="36"/>
  <c r="O30" i="36"/>
  <c r="S30" i="36"/>
  <c r="Q30" i="36"/>
  <c r="S115" i="36"/>
  <c r="Q115" i="36"/>
  <c r="O115" i="36"/>
  <c r="O109" i="36"/>
  <c r="S109" i="36"/>
  <c r="L109" i="36"/>
  <c r="Q109" i="36"/>
  <c r="O74" i="36"/>
  <c r="S74" i="36"/>
  <c r="Q74" i="36"/>
  <c r="L74" i="36"/>
  <c r="S123" i="36"/>
  <c r="Q123" i="36"/>
  <c r="O123" i="36"/>
  <c r="O84" i="36"/>
  <c r="Q84" i="36"/>
  <c r="S84" i="36"/>
  <c r="O48" i="36"/>
  <c r="Q48" i="36"/>
  <c r="S48" i="36"/>
  <c r="L48" i="36"/>
  <c r="S42" i="36"/>
  <c r="O42" i="36"/>
  <c r="Q42" i="36"/>
  <c r="O114" i="36"/>
  <c r="Q114" i="36"/>
  <c r="S114" i="36"/>
  <c r="S92" i="36"/>
  <c r="O92" i="36"/>
  <c r="Q92" i="36"/>
  <c r="S97" i="36"/>
  <c r="O97" i="36"/>
  <c r="Q97" i="36"/>
  <c r="Q93" i="36"/>
  <c r="S93" i="36"/>
  <c r="O93" i="36"/>
  <c r="Q81" i="36"/>
  <c r="S81" i="36"/>
  <c r="L42" i="36"/>
  <c r="O21" i="36"/>
  <c r="S21" i="36"/>
  <c r="Q21" i="36"/>
  <c r="S98" i="36"/>
  <c r="O98" i="36"/>
  <c r="Q98" i="36"/>
  <c r="L16" i="36"/>
  <c r="L21" i="36"/>
  <c r="L123" i="36"/>
  <c r="O52" i="36"/>
  <c r="S52" i="36"/>
  <c r="Q52" i="36"/>
  <c r="S140" i="36"/>
  <c r="Q140" i="36"/>
  <c r="O140" i="36"/>
  <c r="L66" i="36"/>
  <c r="O33" i="36"/>
  <c r="S33" i="36"/>
  <c r="Q33" i="36"/>
  <c r="O22" i="36"/>
  <c r="S22" i="36"/>
  <c r="Q22" i="36"/>
  <c r="L92" i="36"/>
  <c r="L97" i="36"/>
  <c r="S91" i="36"/>
  <c r="O91" i="36"/>
  <c r="Q91" i="36"/>
  <c r="L98" i="36"/>
  <c r="O83" i="36"/>
  <c r="S83" i="36"/>
  <c r="Q83" i="36"/>
  <c r="O116" i="36"/>
  <c r="S116" i="36"/>
  <c r="Q116" i="36"/>
  <c r="L116" i="36"/>
  <c r="O120" i="36"/>
  <c r="S120" i="36"/>
  <c r="Q120" i="36"/>
  <c r="O105" i="36"/>
  <c r="Q105" i="36"/>
  <c r="L105" i="36"/>
  <c r="S105" i="36"/>
  <c r="S87" i="36"/>
  <c r="Q87" i="36"/>
  <c r="O87" i="36"/>
  <c r="O71" i="36"/>
  <c r="S71" i="36"/>
  <c r="Q71" i="36"/>
  <c r="L140" i="36"/>
  <c r="S107" i="36"/>
  <c r="Q107" i="36"/>
  <c r="O107" i="36"/>
  <c r="L87" i="36"/>
  <c r="O64" i="36"/>
  <c r="Q64" i="36"/>
  <c r="S64" i="36"/>
  <c r="L64" i="36"/>
  <c r="S46" i="36"/>
  <c r="O46" i="36"/>
  <c r="Q46" i="36"/>
  <c r="Q100" i="36"/>
  <c r="S100" i="36"/>
  <c r="O100" i="36"/>
  <c r="L89" i="36"/>
  <c r="S95" i="36"/>
  <c r="O95" i="36"/>
  <c r="Q95" i="36"/>
  <c r="L91" i="36"/>
  <c r="O40" i="36"/>
  <c r="S40" i="36"/>
  <c r="Q40" i="36"/>
  <c r="O26" i="36"/>
  <c r="S26" i="36"/>
  <c r="Q26" i="36"/>
  <c r="O18" i="36"/>
  <c r="Q18" i="36"/>
  <c r="S18" i="36"/>
  <c r="L18" i="36"/>
  <c r="S94" i="36"/>
  <c r="O94" i="36"/>
  <c r="Q94" i="36"/>
  <c r="L56" i="36"/>
  <c r="L52" i="36"/>
  <c r="L30" i="36"/>
  <c r="L115" i="36"/>
  <c r="S62" i="36"/>
  <c r="O62" i="36"/>
  <c r="Q62" i="36"/>
  <c r="O43" i="35"/>
  <c r="L43" i="35"/>
  <c r="S43" i="35"/>
  <c r="Q43" i="35"/>
  <c r="O104" i="35"/>
  <c r="S104" i="35"/>
  <c r="Q104" i="35"/>
  <c r="S15" i="35"/>
  <c r="Q15" i="35"/>
  <c r="O15" i="35"/>
  <c r="O119" i="35"/>
  <c r="Q119" i="35"/>
  <c r="S119" i="35"/>
  <c r="S121" i="35"/>
  <c r="O121" i="35"/>
  <c r="Q121" i="35"/>
  <c r="O112" i="35"/>
  <c r="Q112" i="35"/>
  <c r="S112" i="35"/>
  <c r="L112" i="35"/>
  <c r="O36" i="35"/>
  <c r="L36" i="35"/>
  <c r="S36" i="35"/>
  <c r="Q36" i="35"/>
  <c r="S91" i="35"/>
  <c r="Q91" i="35"/>
  <c r="O91" i="35"/>
  <c r="L121" i="35"/>
  <c r="O59" i="35"/>
  <c r="Q59" i="35"/>
  <c r="S59" i="35"/>
  <c r="S106" i="35"/>
  <c r="O106" i="35"/>
  <c r="Q106" i="35"/>
  <c r="S110" i="35"/>
  <c r="O110" i="35"/>
  <c r="Q110" i="35"/>
  <c r="O39" i="35"/>
  <c r="S39" i="35"/>
  <c r="Q39" i="35"/>
  <c r="L39" i="35"/>
  <c r="O134" i="35"/>
  <c r="S134" i="35"/>
  <c r="Q134" i="35"/>
  <c r="L91" i="35"/>
  <c r="Q70" i="35"/>
  <c r="O70" i="35"/>
  <c r="S70" i="35"/>
  <c r="O51" i="35"/>
  <c r="S51" i="35"/>
  <c r="Q51" i="35"/>
  <c r="O21" i="35"/>
  <c r="S21" i="35"/>
  <c r="Q21" i="35"/>
  <c r="O88" i="35"/>
  <c r="Q88" i="35"/>
  <c r="S88" i="35"/>
  <c r="L15" i="35"/>
  <c r="S126" i="35"/>
  <c r="O126" i="35"/>
  <c r="Q126" i="35"/>
  <c r="L106" i="35"/>
  <c r="O137" i="35"/>
  <c r="S137" i="35"/>
  <c r="Q137" i="35"/>
  <c r="O92" i="35"/>
  <c r="Q92" i="35"/>
  <c r="S92" i="35"/>
  <c r="L92" i="35"/>
  <c r="O141" i="35"/>
  <c r="S141" i="35"/>
  <c r="Q141" i="35"/>
  <c r="O73" i="35"/>
  <c r="S73" i="35"/>
  <c r="Q73" i="35"/>
  <c r="O83" i="35"/>
  <c r="S83" i="35"/>
  <c r="Q83" i="35"/>
  <c r="O124" i="35"/>
  <c r="S124" i="35"/>
  <c r="Q124" i="35"/>
  <c r="L104" i="35"/>
  <c r="O80" i="35"/>
  <c r="Q80" i="35"/>
  <c r="S80" i="35"/>
  <c r="O17" i="35"/>
  <c r="S17" i="35"/>
  <c r="Q17" i="35"/>
  <c r="L17" i="35"/>
  <c r="L119" i="35"/>
  <c r="S34" i="35"/>
  <c r="Q34" i="35"/>
  <c r="O34" i="35"/>
  <c r="S90" i="35"/>
  <c r="O90" i="35"/>
  <c r="Q90" i="35"/>
  <c r="M114" i="23"/>
  <c r="H114" i="23"/>
  <c r="M112" i="23"/>
  <c r="H112" i="23"/>
  <c r="M111" i="23"/>
  <c r="H111" i="23"/>
  <c r="M105" i="23"/>
  <c r="H105" i="23"/>
  <c r="M104" i="23"/>
  <c r="H104" i="23"/>
  <c r="M103" i="23"/>
  <c r="H103" i="23"/>
  <c r="M102" i="23"/>
  <c r="H102" i="23"/>
  <c r="M101" i="23"/>
  <c r="H101" i="23"/>
  <c r="G103" i="23" l="1"/>
  <c r="Q103" i="23" s="1"/>
  <c r="G112" i="23"/>
  <c r="Q112" i="23" s="1"/>
  <c r="G114" i="23"/>
  <c r="Q114" i="23" s="1"/>
  <c r="G111" i="23"/>
  <c r="S111" i="23" s="1"/>
  <c r="G104" i="23"/>
  <c r="Q104" i="23" s="1"/>
  <c r="G101" i="23"/>
  <c r="O101" i="23" s="1"/>
  <c r="G105" i="23"/>
  <c r="S105" i="23" s="1"/>
  <c r="G102" i="23"/>
  <c r="S102" i="23" s="1"/>
  <c r="S103" i="23"/>
  <c r="M75" i="23"/>
  <c r="H75" i="23"/>
  <c r="M81" i="23"/>
  <c r="H81" i="23"/>
  <c r="O102" i="23" l="1"/>
  <c r="L103" i="23"/>
  <c r="O103" i="23"/>
  <c r="L104" i="23"/>
  <c r="S112" i="23"/>
  <c r="S104" i="23"/>
  <c r="O112" i="23"/>
  <c r="L112" i="23"/>
  <c r="S114" i="23"/>
  <c r="Q101" i="23"/>
  <c r="L111" i="23"/>
  <c r="S101" i="23"/>
  <c r="O104" i="23"/>
  <c r="O111" i="23"/>
  <c r="O114" i="23"/>
  <c r="L114" i="23"/>
  <c r="Q111" i="23"/>
  <c r="L101" i="23"/>
  <c r="Q105" i="23"/>
  <c r="O105" i="23"/>
  <c r="L105" i="23"/>
  <c r="Q102" i="23"/>
  <c r="L102" i="23"/>
  <c r="G75" i="23"/>
  <c r="L75" i="23" s="1"/>
  <c r="G81" i="23"/>
  <c r="L81" i="23" s="1"/>
  <c r="M93" i="23"/>
  <c r="H93" i="23"/>
  <c r="M92" i="23"/>
  <c r="H92" i="23"/>
  <c r="M91" i="23"/>
  <c r="H91" i="23"/>
  <c r="M90" i="23"/>
  <c r="H90" i="23"/>
  <c r="M89" i="23"/>
  <c r="H89" i="23"/>
  <c r="M88" i="23"/>
  <c r="H88" i="23"/>
  <c r="M87" i="23"/>
  <c r="H87" i="23"/>
  <c r="O75" i="23" l="1"/>
  <c r="Q75" i="23"/>
  <c r="Q81" i="23"/>
  <c r="S75" i="23"/>
  <c r="S81" i="23"/>
  <c r="G92" i="23"/>
  <c r="S92" i="23" s="1"/>
  <c r="G93" i="23"/>
  <c r="S93" i="23" s="1"/>
  <c r="G91" i="23"/>
  <c r="S91" i="23" s="1"/>
  <c r="G88" i="23"/>
  <c r="Q88" i="23" s="1"/>
  <c r="G89" i="23"/>
  <c r="L89" i="23" s="1"/>
  <c r="G87" i="23"/>
  <c r="S87" i="23" s="1"/>
  <c r="G90" i="23"/>
  <c r="L90" i="23" s="1"/>
  <c r="S88" i="23"/>
  <c r="M106" i="23"/>
  <c r="H106" i="23"/>
  <c r="L92" i="23" l="1"/>
  <c r="O92" i="23"/>
  <c r="Q92" i="23"/>
  <c r="O90" i="23"/>
  <c r="O93" i="23"/>
  <c r="O91" i="23"/>
  <c r="Q93" i="23"/>
  <c r="Q89" i="23"/>
  <c r="Q90" i="23"/>
  <c r="O88" i="23"/>
  <c r="L88" i="23"/>
  <c r="S90" i="23"/>
  <c r="S89" i="23"/>
  <c r="Q91" i="23"/>
  <c r="L91" i="23"/>
  <c r="O87" i="23"/>
  <c r="O89" i="23"/>
  <c r="G106" i="23"/>
  <c r="O106" i="23" s="1"/>
  <c r="Q87" i="23"/>
  <c r="L87" i="23"/>
  <c r="M98" i="23"/>
  <c r="H98" i="23"/>
  <c r="M107" i="23"/>
  <c r="H107" i="23"/>
  <c r="M74" i="23"/>
  <c r="H74" i="23"/>
  <c r="Q106" i="23" l="1"/>
  <c r="S106" i="23"/>
  <c r="L106" i="23"/>
  <c r="G74" i="23"/>
  <c r="L74" i="23" s="1"/>
  <c r="G98" i="23"/>
  <c r="S98" i="23" s="1"/>
  <c r="G107" i="23"/>
  <c r="Q107" i="23" s="1"/>
  <c r="M97" i="23"/>
  <c r="H97" i="23"/>
  <c r="M96" i="23"/>
  <c r="G96" i="23" s="1"/>
  <c r="O96" i="23" s="1"/>
  <c r="M95" i="23"/>
  <c r="H95" i="23"/>
  <c r="M94" i="23"/>
  <c r="H94" i="23"/>
  <c r="M73" i="23"/>
  <c r="H73" i="23"/>
  <c r="O98" i="23" l="1"/>
  <c r="Q74" i="23"/>
  <c r="S74" i="23"/>
  <c r="O74" i="23"/>
  <c r="L107" i="23"/>
  <c r="L98" i="23"/>
  <c r="Q98" i="23"/>
  <c r="S107" i="23"/>
  <c r="O107" i="23"/>
  <c r="G97" i="23"/>
  <c r="S97" i="23" s="1"/>
  <c r="Q96" i="23"/>
  <c r="L96" i="23"/>
  <c r="S96" i="23"/>
  <c r="G95" i="23"/>
  <c r="O95" i="23" s="1"/>
  <c r="G73" i="23"/>
  <c r="O73" i="23" s="1"/>
  <c r="G94" i="23"/>
  <c r="M50" i="23"/>
  <c r="H50" i="23"/>
  <c r="M49" i="23"/>
  <c r="H49" i="23"/>
  <c r="M48" i="23"/>
  <c r="H48" i="23"/>
  <c r="M47" i="23"/>
  <c r="H47" i="23"/>
  <c r="M46" i="23"/>
  <c r="H46" i="23"/>
  <c r="M45" i="23"/>
  <c r="H45" i="23"/>
  <c r="M44" i="23"/>
  <c r="H44" i="23"/>
  <c r="M43" i="23"/>
  <c r="H43" i="23"/>
  <c r="M42" i="23"/>
  <c r="H42" i="23"/>
  <c r="M41" i="23"/>
  <c r="H41" i="23"/>
  <c r="M40" i="23"/>
  <c r="H40" i="23"/>
  <c r="M39" i="23"/>
  <c r="H39" i="23"/>
  <c r="S38" i="23"/>
  <c r="Q38" i="23"/>
  <c r="O38" i="23"/>
  <c r="M38" i="23"/>
  <c r="H38" i="23"/>
  <c r="L38" i="23" s="1"/>
  <c r="M37" i="23"/>
  <c r="H37" i="23"/>
  <c r="M36" i="23"/>
  <c r="H36" i="23"/>
  <c r="M32" i="23"/>
  <c r="H32" i="23"/>
  <c r="M31" i="23"/>
  <c r="G31" i="23" s="1"/>
  <c r="M35" i="23"/>
  <c r="H35" i="23"/>
  <c r="M34" i="23"/>
  <c r="H34" i="23"/>
  <c r="M33" i="23"/>
  <c r="H33" i="23"/>
  <c r="M30" i="23"/>
  <c r="H30" i="23"/>
  <c r="H51" i="23"/>
  <c r="M51" i="23"/>
  <c r="L73" i="23" l="1"/>
  <c r="L95" i="23"/>
  <c r="O97" i="23"/>
  <c r="L97" i="23"/>
  <c r="Q97" i="23"/>
  <c r="S95" i="23"/>
  <c r="Q95" i="23"/>
  <c r="Q73" i="23"/>
  <c r="S73" i="23"/>
  <c r="S94" i="23"/>
  <c r="Q94" i="23"/>
  <c r="O94" i="23"/>
  <c r="L94" i="23"/>
  <c r="G46" i="23"/>
  <c r="S46" i="23" s="1"/>
  <c r="G50" i="23"/>
  <c r="S50" i="23" s="1"/>
  <c r="G37" i="23"/>
  <c r="Q37" i="23" s="1"/>
  <c r="G43" i="23"/>
  <c r="Q43" i="23" s="1"/>
  <c r="G49" i="23"/>
  <c r="L49" i="23" s="1"/>
  <c r="G36" i="23"/>
  <c r="S36" i="23" s="1"/>
  <c r="G44" i="23"/>
  <c r="L44" i="23" s="1"/>
  <c r="G40" i="23"/>
  <c r="S40" i="23" s="1"/>
  <c r="G42" i="23"/>
  <c r="O42" i="23" s="1"/>
  <c r="G47" i="23"/>
  <c r="O47" i="23" s="1"/>
  <c r="G45" i="23"/>
  <c r="S45" i="23" s="1"/>
  <c r="G48" i="23"/>
  <c r="L48" i="23" s="1"/>
  <c r="G41" i="23"/>
  <c r="S41" i="23" s="1"/>
  <c r="G39" i="23"/>
  <c r="S39" i="23" s="1"/>
  <c r="G33" i="23"/>
  <c r="Q33" i="23" s="1"/>
  <c r="G32" i="23"/>
  <c r="L32" i="23" s="1"/>
  <c r="G34" i="23"/>
  <c r="S34" i="23" s="1"/>
  <c r="S31" i="23"/>
  <c r="L31" i="23"/>
  <c r="Q31" i="23"/>
  <c r="O31" i="23"/>
  <c r="G51" i="23"/>
  <c r="O51" i="23" s="1"/>
  <c r="G35" i="23"/>
  <c r="L35" i="23" s="1"/>
  <c r="G30" i="23"/>
  <c r="Q30" i="23" s="1"/>
  <c r="M68" i="23"/>
  <c r="H68" i="23"/>
  <c r="M70" i="23"/>
  <c r="H70" i="23"/>
  <c r="M69" i="23"/>
  <c r="H69" i="23"/>
  <c r="M67" i="23"/>
  <c r="G67" i="23" s="1"/>
  <c r="O67" i="23" s="1"/>
  <c r="L40" i="23" l="1"/>
  <c r="O50" i="23"/>
  <c r="O37" i="23"/>
  <c r="Q40" i="23"/>
  <c r="O49" i="23"/>
  <c r="O46" i="23"/>
  <c r="L37" i="23"/>
  <c r="S37" i="23"/>
  <c r="Q49" i="23"/>
  <c r="L46" i="23"/>
  <c r="Q47" i="23"/>
  <c r="Q46" i="23"/>
  <c r="O36" i="23"/>
  <c r="L43" i="23"/>
  <c r="S44" i="23"/>
  <c r="O40" i="23"/>
  <c r="S47" i="23"/>
  <c r="Q50" i="23"/>
  <c r="L50" i="23"/>
  <c r="O41" i="23"/>
  <c r="O45" i="23"/>
  <c r="S49" i="23"/>
  <c r="S33" i="23"/>
  <c r="Q36" i="23"/>
  <c r="L47" i="23"/>
  <c r="Q41" i="23"/>
  <c r="O48" i="23"/>
  <c r="Q42" i="23"/>
  <c r="S43" i="23"/>
  <c r="O34" i="23"/>
  <c r="L41" i="23"/>
  <c r="Q45" i="23"/>
  <c r="S48" i="23"/>
  <c r="O44" i="23"/>
  <c r="S42" i="23"/>
  <c r="O43" i="23"/>
  <c r="O39" i="23"/>
  <c r="L36" i="23"/>
  <c r="L42" i="23"/>
  <c r="Q44" i="23"/>
  <c r="Q48" i="23"/>
  <c r="O32" i="23"/>
  <c r="S32" i="23"/>
  <c r="L45" i="23"/>
  <c r="S35" i="23"/>
  <c r="Q39" i="23"/>
  <c r="G68" i="23"/>
  <c r="Q68" i="23" s="1"/>
  <c r="L39" i="23"/>
  <c r="L33" i="23"/>
  <c r="O33" i="23"/>
  <c r="Q32" i="23"/>
  <c r="Q51" i="23"/>
  <c r="Q34" i="23"/>
  <c r="L34" i="23"/>
  <c r="L51" i="23"/>
  <c r="G70" i="23"/>
  <c r="O70" i="23" s="1"/>
  <c r="S51" i="23"/>
  <c r="S30" i="23"/>
  <c r="Q35" i="23"/>
  <c r="O35" i="23"/>
  <c r="O30" i="23"/>
  <c r="L30" i="23"/>
  <c r="G69" i="23"/>
  <c r="Q67" i="23"/>
  <c r="L67" i="23"/>
  <c r="S67" i="23"/>
  <c r="O68" i="23" l="1"/>
  <c r="S68" i="23"/>
  <c r="L68" i="23"/>
  <c r="L70" i="23"/>
  <c r="Q70" i="23"/>
  <c r="S70" i="23"/>
  <c r="S69" i="23"/>
  <c r="Q69" i="23"/>
  <c r="O69" i="23"/>
  <c r="L69" i="23"/>
  <c r="M136" i="23"/>
  <c r="G136" i="23" s="1"/>
  <c r="M132" i="23"/>
  <c r="G132" i="23" s="1"/>
  <c r="M131" i="23"/>
  <c r="G131" i="23" s="1"/>
  <c r="S131" i="23" l="1"/>
  <c r="Q131" i="23"/>
  <c r="S132" i="23"/>
  <c r="Q132" i="23"/>
  <c r="O136" i="23"/>
  <c r="Q136" i="23"/>
  <c r="S136" i="23"/>
  <c r="L136" i="23"/>
  <c r="L132" i="23"/>
  <c r="O132" i="23"/>
  <c r="L131" i="23"/>
  <c r="O131" i="23"/>
  <c r="M129" i="23"/>
  <c r="G129" i="23" s="1"/>
  <c r="Q129" i="23" s="1"/>
  <c r="N115" i="23"/>
  <c r="M115" i="23" s="1"/>
  <c r="M122" i="23" s="1"/>
  <c r="K122" i="23"/>
  <c r="K115" i="23"/>
  <c r="H115" i="23" s="1"/>
  <c r="L129" i="23" l="1"/>
  <c r="O129" i="23"/>
  <c r="S129" i="23"/>
  <c r="N122" i="23"/>
  <c r="G122" i="23"/>
  <c r="O122" i="23" l="1"/>
  <c r="L122" i="23"/>
  <c r="S122" i="23"/>
  <c r="Q122" i="23"/>
  <c r="S142" i="23"/>
  <c r="M84" i="23" l="1"/>
  <c r="H84" i="23"/>
  <c r="G84" i="23" l="1"/>
  <c r="L84" i="23" s="1"/>
  <c r="O84" i="23" l="1"/>
  <c r="S84" i="23"/>
  <c r="Q84" i="23"/>
  <c r="H123" i="23"/>
  <c r="H57" i="23"/>
  <c r="M123" i="23"/>
  <c r="M57" i="23"/>
  <c r="G123" i="23" l="1"/>
  <c r="O123" i="23" s="1"/>
  <c r="G57" i="23"/>
  <c r="O57" i="23" s="1"/>
  <c r="S123" i="23" l="1"/>
  <c r="Q123" i="23"/>
  <c r="L57" i="23"/>
  <c r="Q57" i="23"/>
  <c r="S57" i="23"/>
  <c r="L123" i="23"/>
  <c r="H52" i="23" l="1"/>
  <c r="M52" i="23"/>
  <c r="H53" i="23"/>
  <c r="M53" i="23"/>
  <c r="H60" i="23"/>
  <c r="M60" i="23"/>
  <c r="H55" i="23"/>
  <c r="M55" i="23"/>
  <c r="H56" i="23"/>
  <c r="M56" i="23"/>
  <c r="G52" i="23" l="1"/>
  <c r="Q52" i="23" s="1"/>
  <c r="G53" i="23"/>
  <c r="L53" i="23" s="1"/>
  <c r="G55" i="23"/>
  <c r="Q55" i="23" s="1"/>
  <c r="G60" i="23"/>
  <c r="S60" i="23" s="1"/>
  <c r="G56" i="23"/>
  <c r="L56" i="23" s="1"/>
  <c r="O52" i="23" l="1"/>
  <c r="O55" i="23"/>
  <c r="L52" i="23"/>
  <c r="S55" i="23"/>
  <c r="S52" i="23"/>
  <c r="L60" i="23"/>
  <c r="Q60" i="23"/>
  <c r="O60" i="23"/>
  <c r="L55" i="23"/>
  <c r="S53" i="23"/>
  <c r="O53" i="23"/>
  <c r="Q53" i="23"/>
  <c r="S56" i="23"/>
  <c r="O56" i="23"/>
  <c r="Q56" i="23"/>
  <c r="H141" i="23"/>
  <c r="M141" i="23"/>
  <c r="H139" i="23"/>
  <c r="M139" i="23"/>
  <c r="H140" i="23"/>
  <c r="M140" i="23"/>
  <c r="H138" i="23"/>
  <c r="M138" i="23"/>
  <c r="G141" i="23" l="1"/>
  <c r="O141" i="23" s="1"/>
  <c r="G140" i="23"/>
  <c r="O140" i="23" s="1"/>
  <c r="G139" i="23"/>
  <c r="L139" i="23" s="1"/>
  <c r="G138" i="23"/>
  <c r="O138" i="23" s="1"/>
  <c r="Q138" i="23" l="1"/>
  <c r="L141" i="23"/>
  <c r="L140" i="23"/>
  <c r="Q140" i="23"/>
  <c r="S138" i="23"/>
  <c r="Q141" i="23"/>
  <c r="S141" i="23"/>
  <c r="S140" i="23"/>
  <c r="S139" i="23"/>
  <c r="O139" i="23"/>
  <c r="Q139" i="23"/>
  <c r="L138" i="23"/>
  <c r="S127" i="23"/>
  <c r="Q127" i="23"/>
  <c r="O127" i="23"/>
  <c r="L127" i="23"/>
  <c r="M126" i="23" l="1"/>
  <c r="H126" i="23"/>
  <c r="M71" i="23" l="1"/>
  <c r="M65" i="23" l="1"/>
  <c r="H65" i="23"/>
  <c r="G65" i="23" l="1"/>
  <c r="Q65" i="23" s="1"/>
  <c r="H134" i="23"/>
  <c r="M134" i="23"/>
  <c r="H61" i="23"/>
  <c r="M61" i="23"/>
  <c r="H119" i="23"/>
  <c r="M119" i="23"/>
  <c r="H79" i="23"/>
  <c r="M79" i="23"/>
  <c r="H80" i="23"/>
  <c r="M80" i="23"/>
  <c r="H64" i="23"/>
  <c r="M64" i="23"/>
  <c r="H54" i="23"/>
  <c r="M54" i="23"/>
  <c r="H100" i="23"/>
  <c r="L65" i="23" l="1"/>
  <c r="O65" i="23"/>
  <c r="S65" i="23"/>
  <c r="G100" i="23"/>
  <c r="S100" i="23" s="1"/>
  <c r="G119" i="23"/>
  <c r="O119" i="23" s="1"/>
  <c r="G64" i="23"/>
  <c r="L64" i="23" s="1"/>
  <c r="G79" i="23"/>
  <c r="O79" i="23" s="1"/>
  <c r="G80" i="23"/>
  <c r="O80" i="23" s="1"/>
  <c r="G61" i="23"/>
  <c r="L61" i="23" s="1"/>
  <c r="G54" i="23"/>
  <c r="Q54" i="23" s="1"/>
  <c r="G134" i="23"/>
  <c r="L134" i="23" s="1"/>
  <c r="L100" i="23" l="1"/>
  <c r="O100" i="23"/>
  <c r="L79" i="23"/>
  <c r="Q79" i="23"/>
  <c r="S119" i="23"/>
  <c r="S61" i="23"/>
  <c r="O54" i="23"/>
  <c r="Q100" i="23"/>
  <c r="S79" i="23"/>
  <c r="Q119" i="23"/>
  <c r="S54" i="23"/>
  <c r="S64" i="23"/>
  <c r="Q61" i="23"/>
  <c r="L119" i="23"/>
  <c r="O64" i="23"/>
  <c r="O61" i="23"/>
  <c r="Q64" i="23"/>
  <c r="L54" i="23"/>
  <c r="S80" i="23"/>
  <c r="L80" i="23"/>
  <c r="Q80" i="23"/>
  <c r="S134" i="23"/>
  <c r="O134" i="23"/>
  <c r="Q134" i="23"/>
  <c r="S86" i="23" l="1"/>
  <c r="Q86" i="23"/>
  <c r="O86" i="23"/>
  <c r="L86" i="23"/>
  <c r="M85" i="23" l="1"/>
  <c r="H15" i="23" l="1"/>
  <c r="M28" i="23" l="1"/>
  <c r="H28" i="23"/>
  <c r="M27" i="23"/>
  <c r="H27" i="23"/>
  <c r="M26" i="23"/>
  <c r="H26" i="23"/>
  <c r="M25" i="23"/>
  <c r="H25" i="23"/>
  <c r="M118" i="23"/>
  <c r="H118" i="23"/>
  <c r="M78" i="23"/>
  <c r="M77" i="23"/>
  <c r="H77" i="23"/>
  <c r="M8" i="23"/>
  <c r="G8" i="23" s="1"/>
  <c r="M17" i="23"/>
  <c r="H17" i="23"/>
  <c r="M29" i="23"/>
  <c r="H29" i="23"/>
  <c r="M20" i="23"/>
  <c r="H20" i="23"/>
  <c r="M13" i="23"/>
  <c r="H13" i="23"/>
  <c r="M18" i="23"/>
  <c r="H18" i="23"/>
  <c r="M23" i="23"/>
  <c r="H23" i="23"/>
  <c r="M22" i="23"/>
  <c r="H22" i="23"/>
  <c r="M10" i="23"/>
  <c r="H10" i="23"/>
  <c r="G126" i="23"/>
  <c r="S126" i="23" s="1"/>
  <c r="M19" i="23"/>
  <c r="H19" i="23"/>
  <c r="M76" i="23"/>
  <c r="H76" i="23"/>
  <c r="M135" i="23"/>
  <c r="H135" i="23"/>
  <c r="M24" i="23"/>
  <c r="H24" i="23"/>
  <c r="M133" i="23"/>
  <c r="H133" i="23"/>
  <c r="M130" i="23"/>
  <c r="H130" i="23"/>
  <c r="M128" i="23"/>
  <c r="H128" i="23"/>
  <c r="M109" i="23"/>
  <c r="H109" i="23"/>
  <c r="M117" i="23"/>
  <c r="H117" i="23"/>
  <c r="M137" i="23"/>
  <c r="H137" i="23"/>
  <c r="M15" i="23"/>
  <c r="M14" i="23"/>
  <c r="H14" i="23"/>
  <c r="M12" i="23"/>
  <c r="H12" i="23"/>
  <c r="M9" i="23"/>
  <c r="H9" i="23"/>
  <c r="M121" i="23"/>
  <c r="H121" i="23"/>
  <c r="M16" i="23"/>
  <c r="H16" i="23"/>
  <c r="M63" i="23"/>
  <c r="H63" i="23"/>
  <c r="M110" i="23"/>
  <c r="H110" i="23"/>
  <c r="H99" i="23"/>
  <c r="M11" i="23"/>
  <c r="H11" i="23"/>
  <c r="M120" i="23"/>
  <c r="H120" i="23"/>
  <c r="M72" i="23"/>
  <c r="H72" i="23"/>
  <c r="M116" i="23"/>
  <c r="H116" i="23"/>
  <c r="M59" i="23"/>
  <c r="H59" i="23"/>
  <c r="M62" i="23"/>
  <c r="H62" i="23"/>
  <c r="M21" i="23"/>
  <c r="H21" i="23"/>
  <c r="H85" i="23"/>
  <c r="H71" i="23"/>
  <c r="M66" i="23"/>
  <c r="H66" i="23"/>
  <c r="M83" i="23"/>
  <c r="H83" i="23"/>
  <c r="M124" i="23"/>
  <c r="H124" i="23"/>
  <c r="M82" i="23"/>
  <c r="H82" i="23"/>
  <c r="M58" i="23"/>
  <c r="H58" i="23"/>
  <c r="M108" i="23"/>
  <c r="H108" i="23"/>
  <c r="M125" i="23"/>
  <c r="H125" i="23"/>
  <c r="G135" i="23" l="1"/>
  <c r="L135" i="23" s="1"/>
  <c r="G130" i="23"/>
  <c r="S130" i="23" s="1"/>
  <c r="G77" i="23"/>
  <c r="O77" i="23" s="1"/>
  <c r="G59" i="23"/>
  <c r="O59" i="23" s="1"/>
  <c r="G58" i="23"/>
  <c r="O58" i="23" s="1"/>
  <c r="G137" i="23"/>
  <c r="Q137" i="23" s="1"/>
  <c r="G133" i="23"/>
  <c r="O133" i="23" s="1"/>
  <c r="G117" i="23"/>
  <c r="Q117" i="23" s="1"/>
  <c r="G124" i="23"/>
  <c r="O124" i="23" s="1"/>
  <c r="G76" i="23"/>
  <c r="O76" i="23" s="1"/>
  <c r="G16" i="23"/>
  <c r="O16" i="23" s="1"/>
  <c r="G15" i="23"/>
  <c r="O15" i="23" s="1"/>
  <c r="G116" i="23"/>
  <c r="S116" i="23" s="1"/>
  <c r="G71" i="23"/>
  <c r="O71" i="23" s="1"/>
  <c r="G24" i="23"/>
  <c r="L24" i="23" s="1"/>
  <c r="G29" i="23"/>
  <c r="O29" i="23" s="1"/>
  <c r="G118" i="23"/>
  <c r="O118" i="23" s="1"/>
  <c r="G82" i="23"/>
  <c r="S82" i="23" s="1"/>
  <c r="G62" i="23"/>
  <c r="L62" i="23" s="1"/>
  <c r="G72" i="23"/>
  <c r="O72" i="23" s="1"/>
  <c r="G63" i="23"/>
  <c r="S63" i="23" s="1"/>
  <c r="G10" i="23"/>
  <c r="O10" i="23" s="1"/>
  <c r="G66" i="23"/>
  <c r="S66" i="23" s="1"/>
  <c r="G21" i="23"/>
  <c r="O21" i="23" s="1"/>
  <c r="G12" i="23"/>
  <c r="Q12" i="23" s="1"/>
  <c r="G14" i="23"/>
  <c r="O14" i="23" s="1"/>
  <c r="G115" i="23"/>
  <c r="S115" i="23" s="1"/>
  <c r="G19" i="23"/>
  <c r="S19" i="23" s="1"/>
  <c r="G22" i="23"/>
  <c r="L22" i="23" s="1"/>
  <c r="G13" i="23"/>
  <c r="S13" i="23" s="1"/>
  <c r="G78" i="23"/>
  <c r="L78" i="23" s="1"/>
  <c r="G26" i="23"/>
  <c r="Q26" i="23" s="1"/>
  <c r="G11" i="23"/>
  <c r="S11" i="23" s="1"/>
  <c r="G109" i="23"/>
  <c r="S109" i="23" s="1"/>
  <c r="L126" i="23"/>
  <c r="G18" i="23"/>
  <c r="S18" i="23" s="1"/>
  <c r="G17" i="23"/>
  <c r="Q17" i="23" s="1"/>
  <c r="L8" i="23"/>
  <c r="G27" i="23"/>
  <c r="L27" i="23" s="1"/>
  <c r="G28" i="23"/>
  <c r="O28" i="23" s="1"/>
  <c r="G125" i="23"/>
  <c r="O125" i="23" s="1"/>
  <c r="G108" i="23"/>
  <c r="S108" i="23" s="1"/>
  <c r="G9" i="23"/>
  <c r="L9" i="23" s="1"/>
  <c r="G25" i="23"/>
  <c r="S25" i="23" s="1"/>
  <c r="G121" i="23"/>
  <c r="G99" i="23"/>
  <c r="L99" i="23" s="1"/>
  <c r="G110" i="23"/>
  <c r="L110" i="23" s="1"/>
  <c r="G83" i="23"/>
  <c r="L83" i="23" s="1"/>
  <c r="G85" i="23"/>
  <c r="L85" i="23" s="1"/>
  <c r="G120" i="23"/>
  <c r="L120" i="23" s="1"/>
  <c r="G128" i="23"/>
  <c r="O126" i="23"/>
  <c r="G23" i="23"/>
  <c r="L23" i="23" s="1"/>
  <c r="G20" i="23"/>
  <c r="L20" i="23" s="1"/>
  <c r="Q126" i="23"/>
  <c r="S135" i="23" l="1"/>
  <c r="Q135" i="23"/>
  <c r="O135" i="23"/>
  <c r="S77" i="23"/>
  <c r="L77" i="23"/>
  <c r="Q77" i="23"/>
  <c r="S117" i="23"/>
  <c r="S133" i="23"/>
  <c r="S137" i="23"/>
  <c r="Q71" i="23"/>
  <c r="S78" i="23"/>
  <c r="S59" i="23"/>
  <c r="S118" i="23"/>
  <c r="L133" i="23"/>
  <c r="O78" i="23"/>
  <c r="Q78" i="23"/>
  <c r="L71" i="23"/>
  <c r="L137" i="23"/>
  <c r="Q133" i="23"/>
  <c r="S71" i="23"/>
  <c r="S16" i="23"/>
  <c r="Q76" i="23"/>
  <c r="O25" i="23"/>
  <c r="L117" i="23"/>
  <c r="L59" i="23"/>
  <c r="Q59" i="23"/>
  <c r="L118" i="23"/>
  <c r="L124" i="23"/>
  <c r="O82" i="23"/>
  <c r="O137" i="23"/>
  <c r="S29" i="23"/>
  <c r="Q27" i="23"/>
  <c r="S58" i="23"/>
  <c r="L16" i="23"/>
  <c r="Q13" i="23"/>
  <c r="L58" i="23"/>
  <c r="S22" i="23"/>
  <c r="O115" i="23"/>
  <c r="L14" i="23"/>
  <c r="S124" i="23"/>
  <c r="Q58" i="23"/>
  <c r="Q29" i="23"/>
  <c r="L15" i="23"/>
  <c r="Q15" i="23"/>
  <c r="Q21" i="23"/>
  <c r="L26" i="23"/>
  <c r="O117" i="23"/>
  <c r="S15" i="23"/>
  <c r="S14" i="23"/>
  <c r="S21" i="23"/>
  <c r="S24" i="23"/>
  <c r="O27" i="23"/>
  <c r="Q72" i="23"/>
  <c r="Q16" i="23"/>
  <c r="L72" i="23"/>
  <c r="Q124" i="23"/>
  <c r="Q25" i="23"/>
  <c r="S76" i="23"/>
  <c r="S9" i="23"/>
  <c r="O116" i="23"/>
  <c r="O19" i="23"/>
  <c r="L76" i="23"/>
  <c r="Q118" i="23"/>
  <c r="L10" i="23"/>
  <c r="L115" i="23"/>
  <c r="O9" i="23"/>
  <c r="L18" i="23"/>
  <c r="O109" i="23"/>
  <c r="O63" i="23"/>
  <c r="L21" i="23"/>
  <c r="S125" i="23"/>
  <c r="L29" i="23"/>
  <c r="L116" i="23"/>
  <c r="O18" i="23"/>
  <c r="Q116" i="23"/>
  <c r="Q18" i="23"/>
  <c r="O62" i="23"/>
  <c r="O24" i="23"/>
  <c r="L13" i="23"/>
  <c r="S26" i="23"/>
  <c r="Q24" i="23"/>
  <c r="O26" i="23"/>
  <c r="Q9" i="23"/>
  <c r="Q28" i="23"/>
  <c r="S8" i="23"/>
  <c r="O130" i="23"/>
  <c r="Q62" i="23"/>
  <c r="Q10" i="23"/>
  <c r="O13" i="23"/>
  <c r="Q14" i="23"/>
  <c r="L19" i="23"/>
  <c r="Q66" i="23"/>
  <c r="L66" i="23"/>
  <c r="L25" i="23"/>
  <c r="S27" i="23"/>
  <c r="Q8" i="23"/>
  <c r="S62" i="23"/>
  <c r="O66" i="23"/>
  <c r="S10" i="23"/>
  <c r="Q19" i="23"/>
  <c r="O22" i="23"/>
  <c r="S17" i="23"/>
  <c r="S72" i="23"/>
  <c r="Q115" i="23"/>
  <c r="Q82" i="23"/>
  <c r="L125" i="23"/>
  <c r="Q125" i="23"/>
  <c r="L12" i="23"/>
  <c r="Q22" i="23"/>
  <c r="O8" i="23"/>
  <c r="O17" i="23"/>
  <c r="Q109" i="23"/>
  <c r="L82" i="23"/>
  <c r="L63" i="23"/>
  <c r="O12" i="23"/>
  <c r="S12" i="23"/>
  <c r="Q63" i="23"/>
  <c r="Q130" i="23"/>
  <c r="O108" i="23"/>
  <c r="Q108" i="23"/>
  <c r="L108" i="23"/>
  <c r="L130" i="23"/>
  <c r="L28" i="23"/>
  <c r="S28" i="23"/>
  <c r="Q11" i="23"/>
  <c r="L109" i="23"/>
  <c r="L17" i="23"/>
  <c r="O11" i="23"/>
  <c r="L11" i="23"/>
  <c r="S128" i="23"/>
  <c r="Q128" i="23"/>
  <c r="O128" i="23"/>
  <c r="L128" i="23"/>
  <c r="S120" i="23"/>
  <c r="O120" i="23"/>
  <c r="Q120" i="23"/>
  <c r="S85" i="23"/>
  <c r="O85" i="23"/>
  <c r="Q85" i="23"/>
  <c r="S83" i="23"/>
  <c r="O83" i="23"/>
  <c r="Q83" i="23"/>
  <c r="S99" i="23"/>
  <c r="O99" i="23"/>
  <c r="Q99" i="23"/>
  <c r="S121" i="23"/>
  <c r="O121" i="23"/>
  <c r="Q121" i="23"/>
  <c r="L121" i="23"/>
  <c r="S20" i="23"/>
  <c r="Q20" i="23"/>
  <c r="O20" i="23"/>
  <c r="S23" i="23"/>
  <c r="Q23" i="23"/>
  <c r="O23" i="23"/>
  <c r="S110" i="23"/>
  <c r="O110" i="23"/>
  <c r="Q110"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<sst xmlns="http://schemas.openxmlformats.org/spreadsheetml/2006/main" count="30399" uniqueCount="781">
  <si>
    <t>EURES tīkla darbības nodrošināšana</t>
  </si>
  <si>
    <t>Darba tirgus apsteidzošo pārkārtojumu sistēmas ieviešana</t>
  </si>
  <si>
    <t>TM</t>
  </si>
  <si>
    <t>KF</t>
  </si>
  <si>
    <t>ERAF</t>
  </si>
  <si>
    <t>ESF</t>
  </si>
  <si>
    <t>3.4.1.</t>
  </si>
  <si>
    <t>IPIA</t>
  </si>
  <si>
    <t>3.4.2.</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</si>
  <si>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</si>
  <si>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</si>
  <si>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</si>
  <si>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</si>
  <si>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</si>
  <si>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</si>
  <si>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</si>
  <si>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</si>
  <si>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</si>
  <si>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</si>
  <si>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</si>
  <si>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</si>
  <si>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</si>
  <si>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</si>
  <si>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</si>
  <si>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</si>
  <si>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</si>
  <si>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</si>
  <si>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</si>
  <si>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</si>
  <si>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</si>
  <si>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</si>
  <si>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</si>
  <si>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</si>
  <si>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</si>
  <si>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</si>
  <si>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</si>
  <si>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</si>
  <si>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</si>
  <si>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</si>
  <si>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</si>
  <si>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</si>
  <si>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</si>
  <si>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</si>
  <si>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</si>
  <si>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</si>
  <si>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</si>
  <si>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</si>
  <si>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</si>
  <si>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</si>
  <si>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</si>
  <si>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</si>
  <si>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</si>
  <si>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</si>
  <si>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</si>
  <si>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</si>
  <si>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</si>
  <si>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</si>
  <si>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</si>
  <si>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</si>
  <si>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</si>
  <si>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</si>
  <si>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</si>
  <si>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</si>
  <si>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</si>
  <si>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</si>
  <si>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</si>
  <si>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</si>
  <si>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</si>
  <si>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</si>
  <si>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</si>
  <si>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</si>
  <si>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</si>
  <si>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</si>
  <si>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</si>
  <si>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</si>
  <si>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</si>
  <si>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</si>
  <si>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</si>
  <si>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</si>
  <si>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</si>
  <si>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</si>
  <si>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</si>
  <si>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</si>
  <si>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</si>
  <si>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</si>
  <si>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</si>
  <si>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</si>
  <si>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Valsts pārvaldes profesionālā pilnveide labāka tiesiskā regulējuma izstrādē mazo un vidējo komersantu atbalsta, korupcijas novēršanas un ēnu ekonomikas mazināšanas jomās</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</si>
  <si>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</si>
  <si>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</si>
  <si>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</si>
  <si>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</si>
  <si>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</si>
  <si>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</si>
  <si>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</si>
  <si>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</si>
  <si>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</si>
  <si>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</si>
  <si>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</si>
  <si>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</si>
  <si>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</si>
  <si>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</si>
  <si>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</si>
  <si>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</si>
  <si>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</si>
  <si>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</si>
  <si>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</si>
  <si>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</si>
  <si>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</si>
  <si>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</si>
  <si>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</si>
  <si>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</si>
  <si>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</si>
  <si>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</si>
  <si>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</si>
  <si>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</si>
  <si>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</si>
  <si>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</si>
  <si>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</si>
  <si>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</si>
  <si>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</si>
  <si>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</si>
  <si>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</si>
  <si>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</si>
  <si>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</si>
  <si>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</si>
  <si>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</si>
  <si>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</si>
  <si>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</si>
  <si>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</si>
  <si>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</si>
  <si>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</si>
  <si>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</si>
  <si>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</si>
  <si>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7.1.2.2.</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</si>
  <si>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</si>
  <si>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</si>
  <si>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</si>
  <si>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</si>
  <si>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</si>
  <si>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</si>
  <si>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</si>
  <si>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</si>
  <si>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</si>
  <si>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</si>
  <si>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</si>
  <si>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</si>
  <si>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</si>
  <si>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</si>
  <si>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</si>
  <si>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</si>
  <si>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</si>
  <si>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</si>
  <si>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</si>
  <si>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III cet 2016</t>
  </si>
  <si>
    <t>APIA</t>
  </si>
  <si>
    <t>II cet 2017</t>
  </si>
  <si>
    <t>III cet 2017</t>
  </si>
  <si>
    <t>1.1.1.1.</t>
  </si>
  <si>
    <t>Praktiskas ievirzes pētījumi</t>
  </si>
  <si>
    <t>IV cet 2017</t>
  </si>
  <si>
    <t>1.1.1.2.</t>
  </si>
  <si>
    <t>I cet 2018</t>
  </si>
  <si>
    <t>1.1.1.3.</t>
  </si>
  <si>
    <t>Inovāciju granti studentiem</t>
  </si>
  <si>
    <t>1.1.1.4.</t>
  </si>
  <si>
    <t>1.1.1.5.</t>
  </si>
  <si>
    <t>1.2.1.1.</t>
  </si>
  <si>
    <t>1.2.1.2.</t>
  </si>
  <si>
    <t>1.2.1.3.</t>
  </si>
  <si>
    <t>1.2.1.4.</t>
  </si>
  <si>
    <t>Atbalsts tehnoloģiju pārneses sistēmas pilnveidošanai</t>
  </si>
  <si>
    <t>Atbalsts jaunu produktu ieviešanai ražošanā</t>
  </si>
  <si>
    <t>1.2.2.1.</t>
  </si>
  <si>
    <t>1.2.2.2.</t>
  </si>
  <si>
    <t>Inovāciju motivācijas programma</t>
  </si>
  <si>
    <t>3.1.1.1.</t>
  </si>
  <si>
    <t>3.1.1.2.</t>
  </si>
  <si>
    <t>3.1.1.3.</t>
  </si>
  <si>
    <t>5.2.1.1.</t>
  </si>
  <si>
    <t>Atkritumu dalītas savākšanas sistēmas attīstība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</si>
  <si>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</si>
  <si>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</si>
  <si>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</si>
  <si>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</si>
  <si>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</si>
  <si>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</si>
  <si>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</si>
  <si>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</si>
  <si>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</si>
  <si>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3.2.1.2.</t>
  </si>
  <si>
    <t>Klasteru programma</t>
  </si>
  <si>
    <t>4.2.1.1.</t>
  </si>
  <si>
    <t>Veicināt energoefektivitātes paaugstināšanu dzīvojamās ēkās</t>
  </si>
  <si>
    <t>4.2.1.2.</t>
  </si>
  <si>
    <t>Veicināt energoefektivitātes paaugstināšanu valsts ēkās</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</si>
  <si>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</si>
  <si>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</si>
  <si>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</si>
  <si>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</si>
  <si>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</si>
  <si>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</si>
  <si>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</si>
  <si>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</si>
  <si>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</si>
  <si>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</si>
  <si>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</si>
  <si>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</si>
  <si>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</si>
  <si>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</si>
  <si>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</si>
  <si>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</si>
  <si>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</si>
  <si>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</si>
  <si>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</si>
  <si>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</si>
  <si>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</si>
  <si>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</si>
  <si>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</si>
  <si>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Metodika starpniekinstitūciju un atbalsta saņēmēju spēju sasniegt projekta mērķus stiprināšanai</t>
  </si>
  <si>
    <t>Kartējuma izstrāde</t>
  </si>
  <si>
    <t>Tiesu varas un tiesībaizsardzības iestāžu darbinieku cilvēkresursu kapacitātes stiprināšanas un kompetenču attīstīšanas plāns 2015.-2020.g.</t>
  </si>
  <si>
    <t>Viena  vai vairāku riska scenāriju apraksti, Plūdu riska pārvaldības plāns</t>
  </si>
  <si>
    <t xml:space="preserve"> Plūdu riska pārvaldības plāns</t>
  </si>
  <si>
    <t>SME market Gap assessment apstiprināšana</t>
  </si>
  <si>
    <t>2015 janvāris</t>
  </si>
  <si>
    <t>2015 februāris</t>
  </si>
  <si>
    <t>2015 maijs</t>
  </si>
  <si>
    <t>2015 jūlijs</t>
  </si>
  <si>
    <t>2015 novembris</t>
  </si>
  <si>
    <t>Pamatnostādnes un pasākumu plāns ar brīvības atņemšanu notiesāto resocializācijas pilnveidošanai soda izciešanas laikā un pēc atbrīvošanas laika periodam no 2014. līdz 2020.gadam (01.06.2015.)</t>
  </si>
  <si>
    <t>Sākotnējam izvērtējumam jāietver analīze par efektīvāko un ekonomiski izdevīgāko transporta veidu.</t>
  </si>
  <si>
    <t>Balto teritoriju kartējums pirms ieguldījumu uzsākšanas</t>
  </si>
  <si>
    <t xml:space="preserve">Vienotās IKT arhitektūras izstrāde </t>
  </si>
  <si>
    <t>Jābūt izstrādātai teritorijas revitalizācijas stratēģijai</t>
  </si>
  <si>
    <t>Aizdevumu garantijas</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</si>
  <si>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</si>
  <si>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</si>
  <si>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</si>
  <si>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</si>
  <si>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</si>
  <si>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</si>
  <si>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</si>
  <si>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</si>
  <si>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</si>
  <si>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</si>
  <si>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</si>
  <si>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</si>
  <si>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Mezanīna aizdevumi</t>
  </si>
  <si>
    <t>Biznesa enģeļu ko-investīciju fonds</t>
  </si>
  <si>
    <t>DMS market Gap assessment apstiprināšana</t>
  </si>
  <si>
    <t>Teritoriālais kartējums, kas pamatotu investīcijas, ieguldījumu pienesums Latvijas AER mērķu sasniegšanā.</t>
  </si>
  <si>
    <t>Ieguldījumu pienesums Latvijas AER mērķu sasniegšanā, līdzšinējo ieguldījumu analīze, teritoriālais kartējums, kas pamatotu investīcijas.</t>
  </si>
  <si>
    <t>Teritoriālais kartējums plānotajām uzlādes stacijām, līdzšinējo ieguldījumu analīze.</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</si>
  <si>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</si>
  <si>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</si>
  <si>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</si>
  <si>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</si>
  <si>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</si>
  <si>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</si>
  <si>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</si>
  <si>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</si>
  <si>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</si>
  <si>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</si>
  <si>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8.3.1.2.</t>
  </si>
  <si>
    <t>8.3.1.1.</t>
  </si>
  <si>
    <t>Kompetenču pieejā balstīta vispārējās izglītības satura aprobācija</t>
  </si>
  <si>
    <t>8.3.2.1.</t>
  </si>
  <si>
    <t xml:space="preserve"> Atbalsts nacionāla un starptautiska mēroga pasākumu īstenošanai izglītojamo talantu attīstībai</t>
  </si>
  <si>
    <t>8.3.2.2.</t>
  </si>
  <si>
    <t>Indikatīvais investīciju kartējums
Izglītības infrastruktūras ieguldījumu kartējums</t>
  </si>
  <si>
    <t>Korupcijas novēršanas  un apkarošanas pamatnostādnes 2014.-2020.gadam, Valsts pārvaldes politikas attīstības pamatnostādnes 2014.–2020.gadam un informatīvais ziņojums par Valsts pārvaldes cilvēkresursu kapacitātes stiprināšanu</t>
  </si>
  <si>
    <t xml:space="preserve"> I cet 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</si>
  <si>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</si>
  <si>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</si>
  <si>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</si>
  <si>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2014 decembris</t>
  </si>
  <si>
    <t>Sākontējais paplašinātas novērtējums, t.sk. izglītības infrastruktūras kartējums 
Izglītības infrastruktūras ieguldījumu kartējums</t>
  </si>
  <si>
    <t>Nodrošināt vides monitoringa un kontroles sistēmas attīstību un savlaicīgu vides risku novēršanu, kā arī sabiedrības līdzdalību vides pārvaldībā</t>
  </si>
  <si>
    <t>Ilgstošo bezdarbnieku aktivizācijas pasākumi</t>
  </si>
  <si>
    <t>Iekļaujoša darba tirgus un nabadzības risku pētījumi un monitorings</t>
  </si>
  <si>
    <t>Sākontējais paplašinātas novērtējums, t.sk. 2007.-2013.g. veikto ieguldījumu koledžu infrastruktūrā novērtējums un indikatīvais izglītības infrastruktūras kartējums 
Izglītības infrastruktūras ieguldījumu kartējums</t>
  </si>
  <si>
    <t>Sākotnējais paplašinātas novērtējums, t.sk. 2007.-2013.g. veikto ieguldījumu augstskolu infrastruktūrā novērtējums un indikatīvais izglītības infrastruktūras kartējums 
Izglītības infrastruktūras ieguldījumu kartējums</t>
  </si>
  <si>
    <t>2015.jūnijs</t>
  </si>
  <si>
    <t>Pieņemti vajadzīgie pasākumi, lai sasniegtu mērķus attiecībā uz  sagatavošanos atkārtotai izmantošanai un pārstrādei līdz 2020.gadam saskaņā ar Direktīvas 2008/98/EK 11. panta 2. punktu.</t>
  </si>
  <si>
    <t>SAM/Pasākuma nosaukums/atlases 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</si>
  <si>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</si>
  <si>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</si>
  <si>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</si>
  <si>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</si>
  <si>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</si>
  <si>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</si>
  <si>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</si>
  <si>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</si>
  <si>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</si>
  <si>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</si>
  <si>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</si>
  <si>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</si>
  <si>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</si>
  <si>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</si>
  <si>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</si>
  <si>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</si>
  <si>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</si>
  <si>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Atbalsts izglītojamo individuālo kompetenču attīstībai (2.kārta)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</si>
  <si>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</si>
  <si>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</si>
  <si>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</si>
  <si>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</si>
  <si>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</si>
  <si>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</si>
  <si>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</si>
  <si>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</si>
  <si>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t xml:space="preserve">
2015 jūnijs</t>
  </si>
  <si>
    <t>a) ERAF un Kohēzijas fonda atbalstītajās nozarēs dalībvalsts ir nodrošinājusi dažādo ūdens izmantojumu ieguldījumu ūdens pakalpojumu izmaksu atgūšanā pa nozarēm saskaņā ar Direktīvas 2000/60/EK ( 5 ) 9. panta 1. punkta pirmo ievilkumu, vajadzības gadījumā ņemot vērā atgūšanas sociālo, vides un ekonomisko ietekmi, kā arī skartā reģiona vai . 
reģionu ģeogrāfiskos un klimatiskos apstākļus
b) Ir pieņemts upju baseinu apsaimniekošanas plāns upju baseinu apgabalam, kas atbilst 13. pantam Direktīvā 2000/60/EK.</t>
  </si>
  <si>
    <t xml:space="preserve">Dalība starptautiskos pētījumos
</t>
  </si>
  <si>
    <t>Izglītības kvalitātes monitoringa sistēmas ieviešana</t>
  </si>
  <si>
    <t>Nav pienācis</t>
  </si>
  <si>
    <t>Nav izpildīts</t>
  </si>
  <si>
    <t>Visaptverošs pētījums par priekšlaicīgas skolas pamešanas iemesliem un priekšlikumi kompensējošiem un preventīviem pasākumiem (01.04.2014) un uz tā pamata veikt sistēmiskus uzlabojumus datu uzskaitē un analīzē Valsts izglītības informācijas sistēmā, paplašinot sistēmas funkcionalitāti. 
Paplašinātais sākotnējais novērtējums - nav plānots.</t>
  </si>
  <si>
    <t>Ir izpildīts
14.05.2015</t>
  </si>
  <si>
    <t>Ir izpildīts
26.06.2015</t>
  </si>
  <si>
    <t>Ir izpildīts
16.01.2015</t>
  </si>
  <si>
    <t>Ir izpildīts
14.08.2014</t>
  </si>
  <si>
    <t>Ir izpildīts
21.04.2015</t>
  </si>
  <si>
    <t>Ir izpildīts 
23.04.2015</t>
  </si>
  <si>
    <t>Ir izpildīts
29.06.2015</t>
  </si>
  <si>
    <t>Ir izpildīts
23.07.2015</t>
  </si>
  <si>
    <t>Ir izpildīts
30.04.2015</t>
  </si>
  <si>
    <t>Ir izpildīts
31.03.2015</t>
  </si>
  <si>
    <t>Ir izpildīts
23.04.2015</t>
  </si>
  <si>
    <t>Ir izpildīts
27.02.2015</t>
  </si>
  <si>
    <t>Ir izpildīts
12.03.2015</t>
  </si>
  <si>
    <t>Ir izpildīts
02.10.2014</t>
  </si>
  <si>
    <t>Ir izpildīts
20.11.2014</t>
  </si>
  <si>
    <t>Ir izpildīts
08.05.2015</t>
  </si>
  <si>
    <t>Ir izpildīts
02.02.2015</t>
  </si>
  <si>
    <t xml:space="preserve">2015 jūnijs </t>
  </si>
  <si>
    <t>Ir izpildīts
18.03.2015</t>
  </si>
  <si>
    <t>Ir izpildīts
30.12.2014</t>
  </si>
  <si>
    <t>Ir izpildīts
16.04.2015</t>
  </si>
  <si>
    <t>Ir izpildīts
11.06.2015</t>
  </si>
  <si>
    <t>Ir izpildīts
22.01.2015</t>
  </si>
  <si>
    <t>Ir izpildīts
15.05.2015</t>
  </si>
  <si>
    <t>Ir izpildīts 
15.05.2015</t>
  </si>
  <si>
    <t>Ir izpildīts
04.06.2015</t>
  </si>
  <si>
    <t>Ir izpildīts
09.07.2015</t>
  </si>
  <si>
    <t>Ir izpildīts
02.03.2015</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</si>
  <si>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</si>
  <si>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</si>
  <si>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</si>
  <si>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</si>
  <si>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</si>
  <si>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</si>
  <si>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</si>
  <si>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</si>
  <si>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</si>
  <si>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</si>
  <si>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</si>
  <si>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</si>
  <si>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</si>
  <si>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</si>
  <si>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</si>
  <si>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15.07.2015</t>
  </si>
  <si>
    <t>Ir izpildīts
27.10.2014</t>
  </si>
  <si>
    <t xml:space="preserve">Ir izpildīts
26.02.2015
</t>
  </si>
  <si>
    <t>Ir izpildīts
(Pētījums, aktualizēta kārta 15.12.2015)</t>
  </si>
  <si>
    <t>n/a</t>
  </si>
  <si>
    <t>Ir izpildīts
06.08.2015</t>
  </si>
  <si>
    <t>2014 novembris</t>
  </si>
  <si>
    <t>Ir izpildīts
25.05.2015</t>
  </si>
  <si>
    <r>
      <t>Izpildes statuss (i</t>
    </r>
    <r>
      <rPr>
        <i/>
        <sz val="9"/>
        <rFont val="Calibri"/>
        <family val="2"/>
        <charset val="186"/>
        <scheme val="minor"/>
      </rPr>
      <t>r vai nav izpildīts, vai nav pienācis)</t>
    </r>
  </si>
  <si>
    <r>
      <t xml:space="preserve"> Izpildes statuss (i</t>
    </r>
    <r>
      <rPr>
        <i/>
        <sz val="9"/>
        <rFont val="Calibri"/>
        <family val="2"/>
        <charset val="186"/>
        <scheme val="minor"/>
      </rPr>
      <t xml:space="preserve">r vai nav izpildīts, vai nav pienācis)
</t>
    </r>
  </si>
  <si>
    <t>PL noteikto ex-ante un citu priekšnosacījumu</t>
  </si>
  <si>
    <t>Definējums</t>
  </si>
  <si>
    <t>Izpildes progress</t>
  </si>
  <si>
    <t>Ir izpildīts
20.08.2015</t>
  </si>
  <si>
    <t>Ir izpildīts
21.08.2015</t>
  </si>
  <si>
    <t>Ir izpildīts
18.08.2015</t>
  </si>
  <si>
    <t>Ir izpildīts 
06.08.2015</t>
  </si>
  <si>
    <t>Ir izpildīts 
13.08.2015</t>
  </si>
  <si>
    <t>Ir izpildīts
27.08.2015</t>
  </si>
  <si>
    <t>Izpildīts
13.07.2015</t>
  </si>
  <si>
    <t>Izpildīts
02.07.2015</t>
  </si>
  <si>
    <t>Izpildīts
10.07.2015</t>
  </si>
  <si>
    <t>1)Metodika starpniekinstitūciju un atbalsta saņēmēju spēju sasniegt projekta mērķus stiprināšanai.
2)Izvērtējums, lai noskaidrotu piemērotāko finansējuma saņēmēju – bottleneck izpēte, ekonomiskais pamatojums.</t>
  </si>
  <si>
    <t>1)Metodika starpniekinstitūciju un atbalsta saņēmēju spēju sasniegt projekta mērķus stiprināšanai.
2)Teritoriālā analīze, ekonomiskā pienesuma prognoze, projektu prioritizācija.</t>
  </si>
  <si>
    <t>Ir izpildīts, SM apstiprināja metodiku 20.02.2015, EK 18.08.2015. vēstule par izpildi.</t>
  </si>
  <si>
    <t>Ir izpildīts
17.08.2015</t>
  </si>
  <si>
    <t>MK noteikumi</t>
  </si>
  <si>
    <t>Ir izpildīts
01.09.2015</t>
  </si>
  <si>
    <t>Ir izpildīts
14.09.2015</t>
  </si>
  <si>
    <t>Noteiktais termiņš nav ievērtots</t>
  </si>
  <si>
    <t>Noteiktais termiņš nav pienācis</t>
  </si>
  <si>
    <t>Ir izpildīts
24.09.2015</t>
  </si>
  <si>
    <t>Ir izpildīts
08.10.2015</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</si>
  <si>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</si>
  <si>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</si>
  <si>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</si>
  <si>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</si>
  <si>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</si>
  <si>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</si>
  <si>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</si>
  <si>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</si>
  <si>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</si>
  <si>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</si>
  <si>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</si>
  <si>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Plānotais izpildes termiņš</t>
  </si>
  <si>
    <t>01.07.2015</t>
  </si>
  <si>
    <t>31.07.2015.</t>
  </si>
  <si>
    <t>31.03.2015.</t>
  </si>
  <si>
    <t>27.02.2015</t>
  </si>
  <si>
    <t>03.02.2015</t>
  </si>
  <si>
    <t>03.03.2015.</t>
  </si>
  <si>
    <t>31.05.2015.</t>
  </si>
  <si>
    <t>30.03.2016.</t>
  </si>
  <si>
    <t>27.02.2015.</t>
  </si>
  <si>
    <t>30.06.2015.</t>
  </si>
  <si>
    <t>30.09.2015.</t>
  </si>
  <si>
    <t>31.12.2015.</t>
  </si>
  <si>
    <t>30.05.2015.</t>
  </si>
  <si>
    <t>22.12.2015</t>
  </si>
  <si>
    <t>1.07.2015</t>
  </si>
  <si>
    <t>23.04.2015.</t>
  </si>
  <si>
    <t>20.02.2015.</t>
  </si>
  <si>
    <t>1)20.02.2015.
2)31.10.2015.</t>
  </si>
  <si>
    <t xml:space="preserve">1)20.02.2015.
2)31.10.2015.
</t>
  </si>
  <si>
    <t>31.12.2015.
31.12.2016.</t>
  </si>
  <si>
    <t>30.06.2015 
31.12.2016.</t>
  </si>
  <si>
    <t>30.06.2015.
31.12.2016.</t>
  </si>
  <si>
    <t>01.06.2015.</t>
  </si>
  <si>
    <t>01.09.2015</t>
  </si>
  <si>
    <t>Ir izpildīts
30.09.2015</t>
  </si>
  <si>
    <t xml:space="preserve">
2015 oktobris
</t>
  </si>
  <si>
    <t>Ir izpildīts
06.10.2015</t>
  </si>
  <si>
    <t>Ir izpildīts
17.09.2015</t>
  </si>
  <si>
    <t>Ir izpildīts
29.09.2015</t>
  </si>
  <si>
    <t>Ir izpildīts
05.06.2015</t>
  </si>
  <si>
    <t>Ir izpildīts
28.09.2015</t>
  </si>
  <si>
    <t>Ir izpildīts
27.06.2015</t>
  </si>
  <si>
    <t>Ir izpildīts
23.09.2015</t>
  </si>
  <si>
    <t>Nr.p.k.</t>
  </si>
  <si>
    <t>Ir izpildīts
29.10.2015</t>
  </si>
  <si>
    <t>Ir izpildīts
13.10.2015</t>
  </si>
  <si>
    <t>Ir izpildīts
27.10.2015</t>
  </si>
  <si>
    <t>Izpildīts
08.10.2015.</t>
  </si>
  <si>
    <t>Ir izpildīts
03.11.2015</t>
  </si>
  <si>
    <t>Ir izpildīts
12.11.2015</t>
  </si>
  <si>
    <t>Ir izpildīts
11.11.2015</t>
  </si>
  <si>
    <t>Ir izpildīts 
10.11.2015</t>
  </si>
  <si>
    <t>Ir izpildīts 
5.11.2015</t>
  </si>
  <si>
    <r>
      <t xml:space="preserve"> MK apstiprināšanas Izpildes statuss (i</t>
    </r>
    <r>
      <rPr>
        <i/>
        <sz val="9"/>
        <rFont val="Calibri"/>
        <family val="2"/>
        <charset val="186"/>
        <scheme val="minor"/>
      </rPr>
      <t xml:space="preserve">r vai nav izpildīts, vai nav pienācis)
</t>
    </r>
  </si>
  <si>
    <t>Ir izpildīts
05.11.2015</t>
  </si>
  <si>
    <t>Ir izpildīts 11.11.2015.</t>
  </si>
  <si>
    <t>Ir izpildīts 
19.11.2015</t>
  </si>
  <si>
    <t>Rīgas pilsētas integrētas transporta sistēmas attīstība</t>
  </si>
  <si>
    <t>Ir izpildīts 19.11.2015</t>
  </si>
  <si>
    <t>Izpildīts
22.10.2015.</t>
  </si>
  <si>
    <t>Ir izpildīts
19.11.2015</t>
  </si>
  <si>
    <t>Ir izpildīts
30.11.2015</t>
  </si>
  <si>
    <t>Ir izpildīts 08.12.2015.</t>
  </si>
  <si>
    <t>Ir izpildīts              01.12.2015.</t>
  </si>
  <si>
    <t xml:space="preserve">Starptautiskās konkurētspējas veicināšana </t>
  </si>
  <si>
    <t>Ir izpildīts
21.12.2015</t>
  </si>
  <si>
    <t>Ir izpildīts
17.12.2015</t>
  </si>
  <si>
    <r>
      <t xml:space="preserve">2015 septembris  </t>
    </r>
    <r>
      <rPr>
        <sz val="10"/>
        <color rgb="FFFF0000"/>
        <rFont val="Calibri"/>
        <family val="2"/>
        <charset val="186"/>
        <scheme val="minor"/>
      </rPr>
      <t/>
    </r>
  </si>
  <si>
    <t xml:space="preserve">2015 septembris  </t>
  </si>
  <si>
    <t xml:space="preserve">Sākotnēji plānotais 
</t>
  </si>
  <si>
    <t xml:space="preserve">Sākotnēji plānotais
</t>
  </si>
  <si>
    <t>2016 februāris</t>
  </si>
  <si>
    <t>2016 aprīlis</t>
  </si>
  <si>
    <t>2016 marts</t>
  </si>
  <si>
    <t>2016 janvāris</t>
  </si>
  <si>
    <t xml:space="preserve">2015 novembris                   </t>
  </si>
  <si>
    <t>Ir izpildīts
30.12.2015</t>
  </si>
  <si>
    <t>Ir izpildīts
05.01.2016</t>
  </si>
  <si>
    <t>Ir izpildīts
16.12.2015</t>
  </si>
  <si>
    <t>2016 augusts</t>
  </si>
  <si>
    <t>Ir izpildīts 07.01.2016.</t>
  </si>
  <si>
    <t>Ir izpildīts 27.08.2015.</t>
  </si>
  <si>
    <t>Ir izpildīts 22.10.2015.</t>
  </si>
  <si>
    <t>Ir izpildīts 
09.07.2015</t>
  </si>
  <si>
    <t>Ir izpildīts 
16.07.2015</t>
  </si>
  <si>
    <t>Ir izpildīts 
03.12.2015</t>
  </si>
  <si>
    <t>Ir izpildīts
02.07.2015</t>
  </si>
  <si>
    <t>Ir izpildīts
24.11.2015.</t>
  </si>
  <si>
    <t>Ir izpildīts
17.11.2015.</t>
  </si>
  <si>
    <t>Ir izpildīts
18.12.2015</t>
  </si>
  <si>
    <t>Ir izpildīts
07.01.2016</t>
  </si>
  <si>
    <t xml:space="preserve">Ir izpildīts
04.06.2015
</t>
  </si>
  <si>
    <t>Ir izpildīts 12.01.2016</t>
  </si>
  <si>
    <t>Ir izpildīts
14.07.2015.</t>
  </si>
  <si>
    <t>Izpildīts 5.01.2016. (kā MK lieta)</t>
  </si>
  <si>
    <t>Ir izpildīts 
03.11.2015.</t>
  </si>
  <si>
    <t xml:space="preserve">Ir izpildīts
10.02.2015. </t>
  </si>
  <si>
    <t>Ir izpildīts
29.12.2015.</t>
  </si>
  <si>
    <t>Ir izpildīts
19.05.2015.</t>
  </si>
  <si>
    <t>Ir izpildīts
23.12.2014. Nr.836</t>
  </si>
  <si>
    <t>Ir izpildīts
17.03.2015. Nr.129</t>
  </si>
  <si>
    <t>Ir izpildīts
 28.04.2015. Nr.207</t>
  </si>
  <si>
    <t>Ir izpildīts
18.08.2015
Nr.479</t>
  </si>
  <si>
    <t>Ir izpildīts
07.07.2015. Nr.385</t>
  </si>
  <si>
    <t>Ir izpildīts
23.12.2014. 
Nr.835</t>
  </si>
  <si>
    <t xml:space="preserve">Ir izpildīts
11.08.2015.
Nr.468 </t>
  </si>
  <si>
    <t>Ir izpildīts
11.08.2015.
Nr.467</t>
  </si>
  <si>
    <t>Ir izpildīts
20.10.2015.
Nr.601</t>
  </si>
  <si>
    <t>Ir izpildīts
14.04.2015. 
Nr.193</t>
  </si>
  <si>
    <t>Ir izpildīts
07.07.2015.
Nr.386</t>
  </si>
  <si>
    <t>Ir izpildīts
06.10.2015.
Nr.575</t>
  </si>
  <si>
    <t>Ir izpildīts
16.06.2015.
Nr.313</t>
  </si>
  <si>
    <t>Ir izpildīts
28.10.2014.
Nr.666</t>
  </si>
  <si>
    <t>Ir izpildīts
01.08.2014</t>
  </si>
  <si>
    <t>Ir izpildīts 20.10.2015.
Nr.600</t>
  </si>
  <si>
    <t>Ir izpildīts
25.08.2015.
Nr.485</t>
  </si>
  <si>
    <t>Ir izpildīts
30.06.2015.
Nr.352</t>
  </si>
  <si>
    <t>Market Gap assessment apstiprināšana.
Ieguldījumu pienesums Latvijas AER mērķu sasniegšanā, līdzšinējo ieguldījumu analīze.</t>
  </si>
  <si>
    <t>Ir izpildīts
14.01.2016</t>
  </si>
  <si>
    <t>Ir izpildīts
12.01.2016.</t>
  </si>
  <si>
    <t>Ir izpildīts
21.01.2015</t>
  </si>
  <si>
    <t xml:space="preserve">Plānotais atlases uzsākšanas datums (sludinājums vai uzaicinājumu nosūtīšana) </t>
  </si>
  <si>
    <t xml:space="preserve">Palielināt modernizēto profesionālās izglītības iestāžu skaitu </t>
  </si>
  <si>
    <t>1.07.2015.</t>
  </si>
  <si>
    <t>2016 oktobris</t>
  </si>
  <si>
    <t>Attīstīt un uzlabot ūdensapgādes un kanalizācijas sistēmas pakalpojumu kvalitāti un nodrošināt pieslēgšanas iespējas, 1.kārta</t>
  </si>
  <si>
    <t>22.12.2015.</t>
  </si>
  <si>
    <t>1.1.1.6.</t>
  </si>
  <si>
    <t>RIS3 pārvaldības atbalsts (jauns)</t>
  </si>
  <si>
    <t>Tiks precizēts</t>
  </si>
  <si>
    <t>2016 aprilis</t>
  </si>
  <si>
    <t>2016 jūlijs</t>
  </si>
  <si>
    <t>1.2.2.3.</t>
  </si>
  <si>
    <t>Atbalsts IKT un netehnoloģiskām apmācībām, kā arī apmācībā, lai sekmētu investoru piesaisti</t>
  </si>
  <si>
    <t>Ir izpildīts
21.01.2016</t>
  </si>
  <si>
    <t xml:space="preserve">2015 novembris     </t>
  </si>
  <si>
    <t>Ir izpildīts 22.01.2016.</t>
  </si>
  <si>
    <t>Uzlabot vispārējās izglītības iestāžu mācību vidi</t>
  </si>
  <si>
    <t>Atkritumu pārstrādes veicināšana</t>
  </si>
  <si>
    <t>01.01.2016.</t>
  </si>
  <si>
    <t>MKN spēkā stāšanās</t>
  </si>
  <si>
    <t>Ir izpildīts
19.01.2016</t>
  </si>
  <si>
    <t>Plānotais MK noteikumu apstiprināšanas datums</t>
  </si>
  <si>
    <t>01.07.2016</t>
  </si>
  <si>
    <t>01.01.2015.</t>
  </si>
  <si>
    <t>Līguma/vienošanās noslēgšana</t>
  </si>
  <si>
    <t>2016 maijs</t>
  </si>
  <si>
    <t>2016 jūnijs</t>
  </si>
  <si>
    <t>Palielināt privāto investīciju apjomu reģionos, veicot ieguldījumus uzņēmējdarbības attīstībai atbilstoši pašvaldību attīstības programmās noteiktajai teritoriju ekonomiskajai specializācijai un balstoties uz vietējo uzņēmēju vajadzībām (1.kārta)</t>
  </si>
  <si>
    <t>Palielināt privāto investīciju apjomu reģionos, veicot ieguldījumus uzņēmējdarbības attīstībai atbilstoši pašvaldību attīstības programmās noteiktajai teritoriju ekonomiskajai specializācijai un balstoties uz vietējo uzņēmēju vajadzībām (2.kārta)</t>
  </si>
  <si>
    <t>01.01.2014.</t>
  </si>
  <si>
    <t>2016 septembris</t>
  </si>
  <si>
    <t>01.11.2014.</t>
  </si>
  <si>
    <t>Ir izpildīts
23.12.2014</t>
  </si>
  <si>
    <t>02.01.2015.</t>
  </si>
  <si>
    <t>IV cet 2015</t>
  </si>
  <si>
    <t>Ir izpildīts
23.12.2015</t>
  </si>
  <si>
    <t xml:space="preserve">25.03.2015.
MKN spēkā stāšanās
</t>
  </si>
  <si>
    <t>01.09.2014.</t>
  </si>
  <si>
    <t xml:space="preserve"> 2016 marts</t>
  </si>
  <si>
    <t>02.02.2015.</t>
  </si>
  <si>
    <t>22.08.2015.
MKN spēkā stāšanās</t>
  </si>
  <si>
    <t>21.08.2015.
MKN spēkā stāšanās</t>
  </si>
  <si>
    <t>04.07.2015.
MKN spēkā stāšanās</t>
  </si>
  <si>
    <t>21.04.2015.
MKN spēkā stāšanās</t>
  </si>
  <si>
    <t>16.07.2015.
MKN spēkā stāšanās</t>
  </si>
  <si>
    <t>01.07.2015.
MKN spēkā stāšanās</t>
  </si>
  <si>
    <t>05.11.2014.
MKN spēkā stāšanās</t>
  </si>
  <si>
    <t>MKN spēkā stāšanās
19.12.2015.</t>
  </si>
  <si>
    <t>09.12.2015.
MKN spēkā stāšanās</t>
  </si>
  <si>
    <t>2016 decembris</t>
  </si>
  <si>
    <t>Ir izpildīts  21.01.2016</t>
  </si>
  <si>
    <t xml:space="preserve">2015 septembris
</t>
  </si>
  <si>
    <t>Ir izpildīts
10.12.2015.</t>
  </si>
  <si>
    <t xml:space="preserve">
2016 marts</t>
  </si>
  <si>
    <t xml:space="preserve"> 2016 augusts</t>
  </si>
  <si>
    <t xml:space="preserve">
2016 februāris</t>
  </si>
  <si>
    <t xml:space="preserve">
2016 septembris</t>
  </si>
  <si>
    <t xml:space="preserve">
2016 jūnijs</t>
  </si>
  <si>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</si>
  <si>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t xml:space="preserve">Sākotnēji plānotais izsludināšanas datums VSS </t>
  </si>
  <si>
    <t>Izvērtējums par plānoto SAM potenciālo ieguldījumu Latvijas AER mērķa sasniegšanā, īstenojot pašvaldību ēku energoefektivitātes projektu 9 republikas nozīmers attīstības centros ITI ietvaros; mehānisms priekšatlases nodrošināšanai SAM ietvaros 110 pašvaldībām.</t>
  </si>
  <si>
    <t>Monitoringa sistēmas izstrāde, t.sk. mehānisms efektīva uzņēmējdarbības atklājumu principa piemērošanā (atbilstoši  rīcības plānam, kas apstiprināts PL ietvaros- PL 1.pielikums) 
Monitoringa sistēmas apraksts tiks izsludināts VSS š.g. 11.jūnijā.                                                                                                                                  PL 1.pielikumā noteiktais termiņš monitoringa sistēmas apstiprināšanai MK (ZTAI īstenošanas rīcības plāns) -  š.g. 1.jūlijs</t>
  </si>
  <si>
    <t xml:space="preserve">2016 marts            </t>
  </si>
  <si>
    <t xml:space="preserve">       I cet 2017</t>
  </si>
  <si>
    <t xml:space="preserve">  I cet 2017</t>
  </si>
  <si>
    <t xml:space="preserve"> 2016 aprīlis</t>
  </si>
  <si>
    <t xml:space="preserve"> 2016 jūnijs</t>
  </si>
  <si>
    <t>2016 novembris</t>
  </si>
  <si>
    <t>Uzlabot pieeju karjeras atbalstam izglītojamajiem vispārējās un profesionālās izglītības iestādēs</t>
  </si>
  <si>
    <t xml:space="preserve">2016 februāris
</t>
  </si>
  <si>
    <t xml:space="preserve"> 2016 maijs</t>
  </si>
  <si>
    <t xml:space="preserve"> 2016 februāris</t>
  </si>
  <si>
    <t>3.2.1.1.</t>
  </si>
  <si>
    <t>Ir izpildīts
27.01.2016</t>
  </si>
  <si>
    <t xml:space="preserve">2016 janvāris </t>
  </si>
  <si>
    <t>Noteiktais uzdevums ir izpildīts</t>
  </si>
  <si>
    <t>Palielināt privāto investīciju apjomu reģionos, veicot ieguldījumus uzņēmējdarbības attīstībai atbilstoši pašvaldību attīstības programmās noteiktajai teritoriju ekonomiskajai specializācijai un balstoties uz vietējo uzņēmēju vajadzībām (3. kārta)</t>
  </si>
  <si>
    <r>
      <t xml:space="preserve">Atlases veids IPIA/ APIA </t>
    </r>
    <r>
      <rPr>
        <b/>
        <vertAlign val="superscript"/>
        <sz val="10"/>
        <rFont val="Calibri"/>
        <family val="2"/>
        <charset val="186"/>
        <scheme val="minor"/>
      </rPr>
      <t>[1]</t>
    </r>
  </si>
  <si>
    <r>
      <t xml:space="preserve">Atbildīgā iestāde </t>
    </r>
    <r>
      <rPr>
        <b/>
        <vertAlign val="superscript"/>
        <sz val="10"/>
        <rFont val="Calibri"/>
        <family val="2"/>
        <charset val="186"/>
        <scheme val="minor"/>
      </rPr>
      <t>[2]</t>
    </r>
  </si>
  <si>
    <r>
      <t xml:space="preserve">Fonds </t>
    </r>
    <r>
      <rPr>
        <b/>
        <vertAlign val="superscript"/>
        <sz val="10"/>
        <rFont val="Calibri"/>
        <family val="2"/>
        <charset val="186"/>
        <scheme val="minor"/>
      </rPr>
      <t>[3]</t>
    </r>
  </si>
  <si>
    <r>
      <t xml:space="preserve">Sākotnējā novērtējuma iesniegšana KIDG/AK </t>
    </r>
    <r>
      <rPr>
        <vertAlign val="superscript"/>
        <sz val="10"/>
        <rFont val="Calibri"/>
        <family val="2"/>
        <charset val="186"/>
        <scheme val="minor"/>
      </rPr>
      <t>[4]</t>
    </r>
    <r>
      <rPr>
        <i/>
        <sz val="10"/>
        <rFont val="Calibri"/>
        <family val="2"/>
        <charset val="186"/>
        <scheme val="minor"/>
      </rPr>
      <t xml:space="preserve">
(mēn., kad iesūta KIKD/AK)</t>
    </r>
  </si>
  <si>
    <t>EUR
Kohēzijas politikas finansējums kopā</t>
  </si>
  <si>
    <t>Aktīvās darba tirgus politikas pasākumu īstenošana jauniešu bezdarbnieku nodarbinātības veicināšanai (papildus klāt JNI 15 515 561 EUR)</t>
  </si>
  <si>
    <t>Sākotnējās profesionālās izglītības programmu īstenošana garantijas jauniešiem sistēmas ietvaros(papildus klāt JNI 13 495 078 EUR)</t>
  </si>
  <si>
    <t>Specifiskā atbalsta mērķa (SAM)/
Pasākuma numurs</t>
  </si>
  <si>
    <t>[2] ERAF - Eiropas Reģionālās attīstības fonds; ESF - Eiropas Sociālais fonds; KF - Kohēzijas fonds; JNI - ES budžeta speciālais piešķīrums jauniešu nodarbinātības iniciatīvas finansēšanai</t>
  </si>
  <si>
    <t>[1] IPIA - ierobežota projektu iesniegumu atlase, APIA - atklāta projektu iesniegumu atlase</t>
  </si>
  <si>
    <t>[3]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</si>
  <si>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r>
      <t>N/A</t>
    </r>
    <r>
      <rPr>
        <vertAlign val="superscript"/>
        <sz val="10"/>
        <rFont val="Calibri"/>
        <family val="2"/>
        <charset val="186"/>
        <scheme val="minor"/>
      </rPr>
      <t>[5]</t>
    </r>
  </si>
  <si>
    <t>[5] Saskaņā ar panākto vienošanos Eiropas Savienības struktūrfondu un Kohēzijas fonda Uzraudzības komitejas 2015.gada 30.aprīļa sēdē finanšu instrumentiem kritēriju komplekti atsevišķi netiks izstrādāti.</t>
  </si>
  <si>
    <t>1) Ir izpildīts, SM apstiprināja metodiku 20.02.2015, EK 18.08.2015. vēstule par izpildi.
2) Ir izpildīts, iesniegts KIDG 29.12.2015.</t>
  </si>
  <si>
    <t>1) Ir izpildīts, SM apstiprināja metodiku 20.02.2015, EK 18.08.2015. vēstule par izpildi.
2) Ir izpildīts, iesniegts KIDG 30.11.2015</t>
  </si>
  <si>
    <t>Ir izpildīts
Inormatīvais ziņojums "Viedās specializācijas stratēģijas monitoringa sistēma" ir izsludināts VSS š.g. 4.jūnijā un apstiprināts MK 12.09.2015. 
20.09.2015. iesniegts apstiprināšanai EK 
EK apstiprināts 17.12.2015.</t>
  </si>
  <si>
    <t>Ir izpildīts
Apstiprināts ar UK 2015.gada 30.aprīļa protokolu Nr.P-2015/UK/1</t>
  </si>
  <si>
    <t>Ir izpildīts
Grozījumi plānā "Tiesu varas un tiesībaizsardzības iestāžu darbinieku cilvēkresursu kapacitātes stiprināšanas un kompetenču attīstīšanas plāns 2015.-2020.g."  apstiprināti MK 27.08.2015.
EK vēstule par izpildi 21.10.2015.</t>
  </si>
  <si>
    <t>Ir izpildīts
Pamatnostādnes "Korupcijas novēršanas  un apkarošanas pamatnostādnes 2014.-2020.gadam" apstiprinātas ar MK rīkojumu Nr.393  2015.gada 16.jūlijā .
EK vēstule par izpildi 21.10.2015.</t>
  </si>
  <si>
    <t>Ir izpildīts
Ir iesniegts indikatīvais kartējums plānotajām uzlādes stacijām. Konkrētas uzlādes stacijas atrašanās vietas varēs noteikt pēc izpētes veikšanas (SAM īstenošanas ietvaros).</t>
  </si>
  <si>
    <t>Ir izpildīts
Sākotnējais paplašinātais novērtējums iesniegts KIDG 29.12.2015.</t>
  </si>
  <si>
    <t>Ir izpildīts, bet jāsaņem EK saskaņojums
Iesniegts EK 25.01.2016. un 12.01.2016.</t>
  </si>
  <si>
    <t>Ir izpildīts, bet jāsaņem EK saskaņojums
Iesniegts SFC 12.01.2016</t>
  </si>
  <si>
    <t>Ir izpildīts, bet jāsaņem EK saskaņojums
Iesniegts EK 27.07.2015.</t>
  </si>
  <si>
    <t>Ir izpildīts, bet jāsaņem EK saskaņojums
Iesniegts EK 12.01.2016.</t>
  </si>
  <si>
    <t>Objektiem, kuriem tiks sniegts atbalsts, ir jābūt identificētiem attīstības programmās</t>
  </si>
  <si>
    <t>Nav izpildīts
Pašlaik MK noteikumu projekts paredz priekšatlasi, atlasot konkrētus potenciālos projektus, t.sk. nodrošinot atbilstību attīstības programmām. Projektu sarakstu plānots apstipronāt kā MK rīkjumu pēc MK ntoeikumu apstiprināšanas, kas plānota 2016.gada februārī.</t>
  </si>
  <si>
    <t>Ir izpildīts
Sākotnējais novērtējums iesniegts KIDG 22.10.2015.</t>
  </si>
  <si>
    <t>Ir izpildīts
Sākotnējais novērtējums iesniegts AK 01.10.2015.</t>
  </si>
  <si>
    <t>Izpildīts
01.10.2015</t>
  </si>
  <si>
    <t>Pirms investīciju uzsākšanas Rīcības plānā IAP 2014.-2020.gadam īstenošanai vai citā dokumentā ietvert karjeras pasākumu ieviešanas modeļa aprakstu katrā izglītības līmenī.</t>
  </si>
  <si>
    <t>Informācija: Ieguldījumi infrastruktūrā 9.3.1.SAM ietvaros tiks veikti atbilstoši 9.2.2.1.pasākuma ietvaros izstrādātajiem plānošanas reģionu deinstitucionalizācijas plāniem.</t>
  </si>
  <si>
    <t xml:space="preserve">Informācija: 9.3.1.2.pasākuma, kura ietvaros plānoti papildinoši ERAF ieguldījumi tehnisko palīglīdzekļu apmaiņas fonda un funkcionēšanas novērtēšanas laboratorijas izveidei nepieciešamo telpu iekārtošanai un aprīkojuma iegādei, īstenošana paredzēta pēc 9.1.4.2.pasākuma ietvaros plānotās funkcionēšanas novērtēšanas un asistīvo tehnoloģiju apmaiņas sistēmas izveides. </t>
  </si>
  <si>
    <t>Informācija: 9.2.2.1.pasākuma deintitucionalizācijas plāni izstrādājami tikai pēc 9.2.3.SAM ietvaros veiktā kartējuma izstrādes.</t>
  </si>
  <si>
    <t>Daļēji izpildīts.
Sākotnējais novērtējums iesniegts AK 03.11.2015. Prioritāro ēku saarksts tiks nodrošināts līdz MK noteikumu apstiprināšanai.</t>
  </si>
  <si>
    <r>
      <t xml:space="preserve">4 </t>
    </r>
    <r>
      <rPr>
        <vertAlign val="superscript"/>
        <sz val="10"/>
        <rFont val="Calibri"/>
        <family val="2"/>
        <charset val="186"/>
        <scheme val="minor"/>
      </rPr>
      <t>[6]</t>
    </r>
  </si>
  <si>
    <t>[6] Ņemot vērā, ka SAM ietvaros plānoti lielie projekti, projektu apstiprināšas datums ir indikatīvs, jo jāņem vērā, ka lielais projekts pirms lēmuma par saskaņojams ar Eiropas Komisiju</t>
  </si>
  <si>
    <t>Nav izpildīts
Ex-ante izvērtējumu par iespēju īstenot SAM FI veidā un attiecīgi Market Gap Assesment nepieciešamību plānots saskaņot līdz kritēriju apstiprināšanai</t>
  </si>
  <si>
    <t>Nav izpildīts
KM konceptuālo ziņojumu plānots saskaņot MK februāra sākumā. Tam pielikumā tiks pievienotas stratēģijas Grīziņkalna un VEF teritorijām, pārējās stratēģijas plānots apstiprināt MK līdz 30.04.2016. (pēc saskaņošanas ar EK)</t>
  </si>
  <si>
    <t xml:space="preserve">Ir izpildīts
"Pamatnostādnes ieslodzīto resocializācijas pilnveidošanai ieslodzījuma laikā un pēc atbrīvošanas no 2015. gada līdz 2020. gadam" un "Plāns Pamatnostādņu ieslodzīto resocializācijas pilnveidošanai ieslodzījuma laikā un pēc atbrīvošanas no 2015. gada līdz 2020. gadam īstenošanai" ir apstiprināti MK 24.09.2015. EK saskaņojums 17.12.2015. </t>
  </si>
  <si>
    <t>Nav izpildīts. SAM uzsākšanas termiņi ir tikuši pagarināti, sākotnējo novērtējumu plaņots iesniegt 2016.gada aprīlī</t>
  </si>
  <si>
    <t>Nav izpildīts. SAM uzsākšanas termiņi ir tikuši pagarināti, sākotnējo novērtējumu plaņots iesniegt 2016.gada martā</t>
  </si>
  <si>
    <t>Nav izpildīts
Darba uzdevums saskaņots KIDG 25.01.2016.</t>
  </si>
  <si>
    <t xml:space="preserve">
Nav izpildīts
Darba uzdevums saskaņots KIDG 25.09.2015.</t>
  </si>
  <si>
    <t>2016  jūnijs</t>
  </si>
  <si>
    <t>Ir izpildīts 
11.02.2016</t>
  </si>
  <si>
    <t>Izpildīts
MK apstiprināts 02.02.2016.</t>
  </si>
  <si>
    <t>Ir izpildīts
21.01.2016.</t>
  </si>
  <si>
    <t>Ir izpildīts
28.01.2016.</t>
  </si>
  <si>
    <t xml:space="preserve">Pasākums var tikt uzsākts pēc Natura 2000 teritoriju aizsardzības un apsaimniekošanas programmas, kas būt pamatā pasākumā plānotajām darbībām,  izstrādes. </t>
  </si>
  <si>
    <t>01.03.2017.</t>
  </si>
  <si>
    <t>MKN spēkā stāšanās, 01.01.2014. tehniskās dokumentācijas izstrādei</t>
  </si>
  <si>
    <t>Ir izpildīts 10.02.2016</t>
  </si>
  <si>
    <t>8.4.1.</t>
  </si>
  <si>
    <t xml:space="preserve"> Rīcības plānā IAP 2014.-2020.gadam īstenošanai vai citā dokumentā jāietver pieaugušo izglītības sistēmas un pasākumu ieviešanas aprakstu, t.sk. iekļaujot analīzi par optimālāko un efektīvāko  mūžizglītības atbalsta ieviešanas mehānismu, atbildīgo institūciju pienākumu un lomu aprakstu, mērķa grupas sadalījumu un uzraudzības mehānisma aprakstu</t>
  </si>
  <si>
    <t>IZM sagatavotais plāna projekts"Pieaugušo izglītības pārvaldības modeļa ieviešanas plāns 2015.-2020." ir saskaņošanas procesā</t>
  </si>
  <si>
    <t>Pirms investīciju uzsākšanas:
 Rīcības plānā IAP 2014.-2020.gadam īstenošanai vai citā dokumentā jāietver pieaugušo izglītības sistēmas un pasākumu ieviešanas aprakstu, t.sk. iekļaujot analīzi par optimālāko un efektīvāko  mūžizglītības atbalsta ieviešanas mehānismu, atbildīgo institūciju pienākumu un lomu aprakstu, mērķa grupas sadalījumu un uzraudzības mehānisma aprakstu.</t>
  </si>
  <si>
    <t xml:space="preserve">Nav izpildīts.
Saskaņošanas procesā. 
05.11.2015. VSS izsludināts konceptuālā ziņojuma “Par politikas alternatīvu veidošanu priekšlaicīgas mācību pārtraukšanas problēmas risināšanai, lai nodrošinātu 8.3.4.specifiskā atbalsta mērķa “Samazināt priekšlaicīgu mācību pārtraukšanu, īstenojot preventīvus un intervences pasākumus” ieviešanu”” projekts, kas apkopo 3 padziļinātu pētījumu rezultātus. Indikatīvs izpildes termiņš - 2016.gada marts.
</t>
  </si>
  <si>
    <t>Ir izpildīts 
26.02.2015</t>
  </si>
  <si>
    <t>Ir izpildīts
09.02.2016. 
Nr.102</t>
  </si>
  <si>
    <t>Ir izpildīts
09.02.2016. 
Nr.91</t>
  </si>
  <si>
    <t>Ir izpildīts
09.02.2016.</t>
  </si>
  <si>
    <t>Ir izpildīts 21.05.2015</t>
  </si>
  <si>
    <t xml:space="preserve">Reģionālie biznesa inkubatori un radošo industriju inkubators </t>
  </si>
  <si>
    <t>Ir izpildīts
29.01.2016</t>
  </si>
  <si>
    <t>"Karjeras izglītības īstenošanas plāns valsts un pašvaldību vispārējās un profesionālās izglītības iestādēs 2015.-2020. gadam" ir apstirpināts ar 30.12.2015. MK rīkojumu Nr. 821.</t>
  </si>
  <si>
    <t>Finanšu ministre</t>
  </si>
  <si>
    <t>D.Reizniece-Ozola</t>
  </si>
  <si>
    <t>5.2.1.3.</t>
  </si>
  <si>
    <t>Atkritumu reģenerācijas veicināšana</t>
  </si>
  <si>
    <t>2017 janvāris</t>
  </si>
  <si>
    <t>2017.gada II cet.</t>
  </si>
  <si>
    <t>2017.gada III cet.</t>
  </si>
  <si>
    <t>2017.gada I cet.</t>
  </si>
  <si>
    <t>Ir izpildīts 
26.01.2016
Nr.68</t>
  </si>
  <si>
    <t>Ir izpildīts 
24.11.2015.
Nr.670</t>
  </si>
  <si>
    <t>Ir izpildīts
18.02.2016</t>
  </si>
  <si>
    <t>Ir izpildīts
25.02.2016</t>
  </si>
  <si>
    <t>Ir izpildīts 01.03.2016</t>
  </si>
  <si>
    <t>Ir izpildīts 
08.03.2016</t>
  </si>
  <si>
    <t>Ir izpildīts
08.03.2016</t>
  </si>
  <si>
    <t xml:space="preserve">Izpildīts 08.03.2016. </t>
  </si>
  <si>
    <t>Ir izpildīts
23.02.2016.</t>
  </si>
  <si>
    <t>Ir izpildīts 
28.01.2016</t>
  </si>
  <si>
    <t>Ir izpildīts
08.03.2016.</t>
  </si>
  <si>
    <t>Ir izpildīts
Paplašinātais sākotnējais novērtējums izskatīs 29.01.2016. AK,materiālim pēc sēdes papildināti ar priekšatlases kriteŗijiem, un kopumā materiāli saskaņoti AK ietvaros 10.03.2016.</t>
  </si>
  <si>
    <t>Ir izpildīts 25.02.2016</t>
  </si>
  <si>
    <t>Ir izpildīts 
15.03.2016</t>
  </si>
  <si>
    <t>Ir izpildīts 
22.03.2016</t>
  </si>
  <si>
    <t>Ir izpildīts 
29.03.2016</t>
  </si>
  <si>
    <t>Ir izpildīts 18.03.2016</t>
  </si>
  <si>
    <t>Ir izpildīts 22.03.2016</t>
  </si>
  <si>
    <t>Ir izpildīts
15.03.2016</t>
  </si>
  <si>
    <t>18.07.2016.</t>
  </si>
  <si>
    <t>28.03.2016.</t>
  </si>
  <si>
    <t>08.06.2016.</t>
  </si>
  <si>
    <t>15.05.2016.</t>
  </si>
  <si>
    <t>22.05.2016.</t>
  </si>
  <si>
    <t>22.07.2016.</t>
  </si>
  <si>
    <t>Ir izpildīts
31.03.2016.</t>
  </si>
  <si>
    <t>* Pasākums apvienots ar 1.2.1.2. pasākumu "Atbalsts tehnoloģiju pārneses sistēmas pilnveidošanai"</t>
  </si>
  <si>
    <t>Ir izpildīts 
01.03.2016 (iesniegti grozījumi MK 2010.gada 26.oktobra noteikumos Nr.997</t>
  </si>
  <si>
    <t>Ir izpildīts
02.02.2016</t>
  </si>
  <si>
    <t>Atbalsts jaunu produktu un tehnoloģiju izstrādei kompetences centru ietvaros (3.kārta)</t>
  </si>
  <si>
    <t>Riska kapitāls (Izaugsmes kapitāla fonds)</t>
  </si>
  <si>
    <t>Riska kapitāls (Sēklas un sākuma kapitāla fondi)</t>
  </si>
  <si>
    <t>2014 aprīlis</t>
  </si>
  <si>
    <t>Atbalsts jaunu produktu un tehnoloģiju izstrādei kompetences centru ietvaros (1.kārta)</t>
  </si>
  <si>
    <t>Atbalsts jaunu produktu un tehnoloģiju izstrādei kompetences centru ietvaros (2.kārta)</t>
  </si>
  <si>
    <t>Atbalsts jaunu produktu un tehnoloģiju izstrādei kompetences centru ietvaros (4.kārta)</t>
  </si>
  <si>
    <t>brīvs numurs (iepriekš "Inovāciju vaučeri MVK")</t>
  </si>
  <si>
    <t>2019 janvāris</t>
  </si>
  <si>
    <t>2017 marts</t>
  </si>
  <si>
    <t>Ir izpildīts
05.04.2016</t>
  </si>
  <si>
    <t>Ir izpildīts 11.03.2016</t>
  </si>
  <si>
    <t>2018 jūlijs</t>
  </si>
  <si>
    <r>
      <t xml:space="preserve">Kritēriju apstiprināšana UK
</t>
    </r>
    <r>
      <rPr>
        <i/>
        <sz val="10"/>
        <rFont val="Calibri"/>
        <family val="2"/>
        <charset val="186"/>
        <scheme val="minor"/>
      </rPr>
      <t>(Apstiprināšanas datums)</t>
    </r>
  </si>
  <si>
    <t>24.11.2015.</t>
  </si>
  <si>
    <t>02.07.2015.</t>
  </si>
  <si>
    <t>23.12.2014.</t>
  </si>
  <si>
    <t>27.01.2016.</t>
  </si>
  <si>
    <t>08.03.2016.</t>
  </si>
  <si>
    <t>20.01.2016.</t>
  </si>
  <si>
    <t>18.12.2014.</t>
  </si>
  <si>
    <t>30.04.2015.</t>
  </si>
  <si>
    <t>11.06.2015.</t>
  </si>
  <si>
    <t>04.08.2015.</t>
  </si>
  <si>
    <t>17.04.2015.</t>
  </si>
  <si>
    <t>16.02.2015.</t>
  </si>
  <si>
    <t>03.11.2015.</t>
  </si>
  <si>
    <t>Ir izpildīts
30.03.2016</t>
  </si>
  <si>
    <t>31.03.2016.</t>
  </si>
  <si>
    <t>Ir izpildīts
31.03.2016</t>
  </si>
  <si>
    <t>Grupēšana</t>
  </si>
  <si>
    <t>x</t>
  </si>
  <si>
    <t>Ir izpildīts
5.01.2016.</t>
  </si>
  <si>
    <t>Ir izpildīts
22.03.2015.</t>
  </si>
  <si>
    <t>S.Skladovs</t>
  </si>
  <si>
    <t>67095699; Salvis.Skladovs@fm.gov.lv</t>
  </si>
  <si>
    <t>EUR
Indikatīvais finansējums kopā</t>
  </si>
  <si>
    <t>8.1.2.</t>
  </si>
  <si>
    <t>Ir izpildīts
04.04.2016</t>
  </si>
  <si>
    <t>Ir izpildīts 
05.04.2016</t>
  </si>
  <si>
    <t>Ir izpildīts 07.04.2016</t>
  </si>
  <si>
    <t>Ir izpildīts
12.04.2016</t>
  </si>
  <si>
    <t>05.06.2016.</t>
  </si>
  <si>
    <t xml:space="preserve">Ir izpildīts 24.03.2016. </t>
  </si>
  <si>
    <t>Ir izpildīts
07.01.2016.</t>
  </si>
  <si>
    <t>Ir izpildīts
18.12.2015.</t>
  </si>
  <si>
    <t>Pārsniedz 2 mēn VSS</t>
  </si>
  <si>
    <t xml:space="preserve">Nav izpildīts + pārsniedz 2 mēn VSS </t>
  </si>
  <si>
    <t xml:space="preserve">[4] Atbilstoši KDG 09.03.2016. sēdē panāktajai vienošanās, kā arī Ministru prezidenta 2016,gada rezolūcijai Nr. 1.1.1/10. Ministru kabineta noteikumi būtu saskaņojami 2 mēnešus pēc izsludināšanas Valsts sekretāru sanāksmē, attiecīgi iesniedzot Ministru kabinetā, savukārt nesaskaņošanas gadījumā, Ministru kabineta komitejas sēdē. </t>
  </si>
  <si>
    <t>Ir izpildīts
14.04.2016.</t>
  </si>
  <si>
    <t>Ir izpildīts 13.04.2016</t>
  </si>
  <si>
    <t>Ir izpildīts 15.04.2016</t>
  </si>
  <si>
    <t>Ir izpildīts 12.04.2016.</t>
  </si>
  <si>
    <t>Izpildīts
19.04.2016.</t>
  </si>
  <si>
    <t>Izpildīts
21.04.2016.</t>
  </si>
  <si>
    <t>Izpildīts
20.04.2016.</t>
  </si>
  <si>
    <t>Ir izpildīts
25.04.2016</t>
  </si>
  <si>
    <t>Ir izpildīts 
27.04.2016</t>
  </si>
  <si>
    <t>Ir izpildīts
26.04.2016</t>
  </si>
  <si>
    <t>Ir izpildīts
16.02.2016</t>
  </si>
  <si>
    <t>PI iesniegšana sadarbības iestādē</t>
  </si>
  <si>
    <t>MK noteikumos noteiktajā kārtībā</t>
  </si>
  <si>
    <t>Vienošanās noslēgšana</t>
  </si>
  <si>
    <t>1.pielikums 
Informatīvajam ziņojumam par Eiropas Savienības struktūrfondu un Kohēzijas fonda investīciju ieviešanas statusu 2016.gada maijā</t>
  </si>
  <si>
    <t>Investīciju plāni sakārtoti secībā pēc plānotā MK noteikumu datuma (14.kolona) sākot ar apstiprinātajiem MK noteikumiem, turpinot ar kavējumiem, noslēdzot ar SAM/pasākumiem, kuriem MK noteikumu apstiprināšanas termiņš vēl nav pienācis.</t>
  </si>
  <si>
    <t>,</t>
  </si>
  <si>
    <r>
      <t xml:space="preserve">Eiropas Savienības struktūrfondu un Kohēzijas fonda 2014.-2020.gada plānošanas perioda specifisko atbalsta mērķu ieviešanas laika grafiks </t>
    </r>
    <r>
      <rPr>
        <b/>
        <sz val="12"/>
        <rFont val="Calibri"/>
        <family val="2"/>
        <charset val="186"/>
        <scheme val="minor"/>
      </rPr>
      <t xml:space="preserve"> (statuss uz 01.05.2016) </t>
    </r>
  </si>
  <si>
    <r>
      <t xml:space="preserve">Projektu apstiprināšana </t>
    </r>
    <r>
      <rPr>
        <i/>
        <sz val="10"/>
        <rFont val="Calibri"/>
        <family val="2"/>
        <charset val="186"/>
        <scheme val="minor"/>
      </rPr>
      <t>(konkrēts datums/mēneši no atlases izsludināšanas)
(faktiskais - ar zaļu)</t>
    </r>
  </si>
  <si>
    <r>
      <t xml:space="preserve">Izdevumu attiecināmība (indikatīvi līdz MKN apstiprināšanai)
</t>
    </r>
    <r>
      <rPr>
        <i/>
        <sz val="10"/>
        <rFont val="Calibri"/>
        <family val="2"/>
        <charset val="186"/>
        <scheme val="minor"/>
      </rPr>
      <t xml:space="preserve">( konkrēts datums/MKN spēkā stāšanās/līguma/vienošanās noslēgšana)
</t>
    </r>
  </si>
  <si>
    <r>
      <t xml:space="preserve">Sākotnēji plānotā atlases uzsākšana </t>
    </r>
    <r>
      <rPr>
        <i/>
        <sz val="10"/>
        <rFont val="Calibri"/>
        <family val="2"/>
        <charset val="186"/>
        <scheme val="minor"/>
      </rPr>
      <t xml:space="preserve">(Konkrēts datums/mēneši no MKN apstiprināšanas) </t>
    </r>
    <r>
      <rPr>
        <sz val="10"/>
        <rFont val="Calibri"/>
        <family val="2"/>
        <charset val="186"/>
        <scheme val="minor"/>
      </rPr>
      <t xml:space="preserve">
</t>
    </r>
  </si>
  <si>
    <r>
      <t xml:space="preserve">Izpildes statuss </t>
    </r>
    <r>
      <rPr>
        <i/>
        <sz val="10"/>
        <rFont val="Calibri"/>
        <family val="2"/>
        <charset val="186"/>
        <scheme val="minor"/>
      </rPr>
      <t>(i</t>
    </r>
    <r>
      <rPr>
        <i/>
        <sz val="9"/>
        <rFont val="Calibri"/>
        <family val="2"/>
        <charset val="186"/>
        <scheme val="minor"/>
      </rPr>
      <t>r vai nav izpildīts, vai nav pienācis)</t>
    </r>
  </si>
  <si>
    <t>25.05.2016.</t>
  </si>
  <si>
    <t>Ekonomikas ministrija</t>
  </si>
  <si>
    <t>Finanšu ministrija</t>
  </si>
  <si>
    <t>Izglītības un zinātnes ministrija</t>
  </si>
  <si>
    <t>Kultūras ministrija</t>
  </si>
  <si>
    <t>Labklājības ministrija</t>
  </si>
  <si>
    <t>Satiksmes ministrija</t>
  </si>
  <si>
    <t>Tieslietu ministrija</t>
  </si>
  <si>
    <t>Vides aizsardzības un reģionālās aizsardzības ministrija</t>
  </si>
  <si>
    <t>Valsts kanceleja</t>
  </si>
  <si>
    <t>Veselības ministrija</t>
  </si>
  <si>
    <t>Zemkopības ministrija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</si>
</sst>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6"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sz val="12"/>
      <name val="Calibri"/>
      <family val="2"/>
      <charset val="186"/>
      <scheme val="minor"/>
    </font>
    <font>
      <i/>
      <sz val="9"/>
      <name val="Calibri"/>
      <family val="2"/>
      <charset val="186"/>
      <scheme val="minor"/>
    </font>
    <font>
      <sz val="10"/>
      <name val="Calibri"/>
      <family val="2"/>
      <charset val="186"/>
    </font>
    <font>
      <sz val="10"/>
      <color rgb="FFFF0000"/>
      <name val="Calibri"/>
      <family val="2"/>
      <charset val="186"/>
      <scheme val="minor"/>
    </font>
    <font>
      <sz val="11"/>
      <name val="Calibri"/>
      <family val="2"/>
      <charset val="186"/>
      <scheme val="minor"/>
    </font>
    <font>
      <i/>
      <sz val="10"/>
      <color rgb="FFFF0000"/>
      <name val="Calibri"/>
      <family val="2"/>
      <charset val="186"/>
      <scheme val="minor"/>
    </font>
    <font>
      <i/>
      <sz val="10"/>
      <color theme="1"/>
      <name val="Calibri"/>
      <family val="2"/>
      <charset val="186"/>
      <scheme val="minor"/>
    </font>
    <font>
      <b/>
      <i/>
      <sz val="10"/>
      <name val="Calibri"/>
      <family val="2"/>
      <charset val="186"/>
      <scheme val="minor"/>
    </font>
    <font>
      <b/>
      <vertAlign val="superscript"/>
      <sz val="10"/>
      <name val="Calibri"/>
      <family val="2"/>
      <charset val="186"/>
      <scheme val="minor"/>
    </font>
    <font>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sz val="9"/>
      <name val="Calibri"/>
      <family val="2"/>
      <charset val="186"/>
      <scheme val="minor"/>
    </font>
    <font>
      <b/>
      <sz val="10"/>
      <color theme="1"/>
      <name val="Calibri"/>
      <family val="2"/>
      <charset val="186"/>
      <scheme val="minor"/>
    </font>
    <font>
      <b/>
      <sz val="12"/>
      <name val="Calibri"/>
      <family val="2"/>
      <charset val="186"/>
      <scheme val="minor"/>
    </font>
    <font>
      <b/>
      <sz val="12"/>
      <color theme="1"/>
      <name val="Calibri"/>
      <family val="2"/>
      <charset val="186"/>
      <scheme val="minor"/>
    </font>
    <font>
      <sz val="16"/>
      <name val="Calibri"/>
      <family val="2"/>
      <charset val="186"/>
      <scheme val="minor"/>
    </font>
  </fonts>
  <fills count="1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rgb="FFFDE9D9"/>
        <bgColor rgb="FF000000"/>
      </patternFill>
    </fill>
    <fill>
      <patternFill patternType="solid">
        <fgColor rgb="FFFFFFFF"/>
        <bgColor rgb="FF000000"/>
      </patternFill>
    </fill>
    <fill>
      <patternFill patternType="solid">
        <fgColor theme="0"/>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
      <patternFill patternType="solid">
        <fgColor theme="6" tint="0.39997558519241921"/>
        <bgColor rgb="FF000000"/>
      </patternFill>
    </fill>
    <fill>
      <patternFill patternType="solid">
        <fgColor theme="0" tint="-0.14999847407452621"/>
        <bgColor rgb="FF000000"/>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401">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14" fontId="22" fillId="3" borderId="1" xfId="631"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xf>
    <xf numFmtId="0" fontId="25" fillId="4"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10" fontId="22" fillId="3" borderId="1" xfId="1" applyNumberFormat="1" applyFont="1" applyFill="1" applyBorder="1" applyAlignment="1">
      <alignment horizontal="center" vertical="center" wrapText="1"/>
    </xf>
    <xf numFmtId="49" fontId="22" fillId="3" borderId="1" xfId="1" applyNumberFormat="1" applyFont="1" applyFill="1" applyBorder="1" applyAlignment="1">
      <alignment horizontal="center" vertical="center" wrapText="1"/>
    </xf>
    <xf numFmtId="0" fontId="22" fillId="0" borderId="0" xfId="0" applyFont="1"/>
    <xf numFmtId="49" fontId="23" fillId="0" borderId="6" xfId="0" applyNumberFormat="1" applyFont="1" applyBorder="1"/>
    <xf numFmtId="0" fontId="25" fillId="0" borderId="1" xfId="0" applyFont="1" applyFill="1" applyBorder="1" applyAlignment="1">
      <alignment horizontal="center" vertical="center" wrapText="1"/>
    </xf>
    <xf numFmtId="49" fontId="22" fillId="4" borderId="1" xfId="0" applyNumberFormat="1" applyFont="1" applyFill="1" applyBorder="1" applyAlignment="1">
      <alignment horizontal="center" vertical="center"/>
    </xf>
    <xf numFmtId="49" fontId="22" fillId="4" borderId="1"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10" fontId="22"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23" fillId="3" borderId="0" xfId="0" applyFont="1" applyFill="1"/>
    <xf numFmtId="0" fontId="25"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14" fontId="22" fillId="3" borderId="1" xfId="0" applyNumberFormat="1" applyFont="1" applyFill="1" applyBorder="1" applyAlignment="1">
      <alignment horizontal="center" vertical="center"/>
    </xf>
    <xf numFmtId="10" fontId="22" fillId="3" borderId="1" xfId="0" applyNumberFormat="1" applyFont="1" applyFill="1" applyBorder="1" applyAlignment="1">
      <alignment horizontal="center" vertical="center"/>
    </xf>
    <xf numFmtId="10" fontId="22" fillId="3" borderId="1" xfId="0" applyNumberFormat="1" applyFont="1" applyFill="1" applyBorder="1" applyAlignment="1">
      <alignment horizontal="center" vertical="center" wrapText="1"/>
    </xf>
    <xf numFmtId="10" fontId="22" fillId="4" borderId="1" xfId="0" applyNumberFormat="1" applyFont="1" applyFill="1" applyBorder="1" applyAlignment="1">
      <alignment horizontal="center" vertical="center" wrapText="1"/>
    </xf>
    <xf numFmtId="0" fontId="22" fillId="3" borderId="1" xfId="0" applyFont="1" applyFill="1" applyBorder="1" applyAlignment="1">
      <alignment horizontal="left" vertical="center" wrapText="1" indent="1"/>
    </xf>
    <xf numFmtId="0" fontId="22" fillId="4" borderId="1" xfId="0" applyFont="1" applyFill="1" applyBorder="1" applyAlignment="1">
      <alignment horizontal="left" vertical="center" wrapText="1" indent="1"/>
    </xf>
    <xf numFmtId="49" fontId="22" fillId="4" borderId="1" xfId="5" applyNumberFormat="1" applyFont="1" applyFill="1" applyBorder="1" applyAlignment="1">
      <alignment horizontal="left" vertical="center" wrapText="1" indent="1"/>
    </xf>
    <xf numFmtId="49" fontId="22" fillId="3" borderId="1" xfId="5" applyNumberFormat="1" applyFont="1" applyFill="1" applyBorder="1" applyAlignment="1">
      <alignment horizontal="left" vertical="center" wrapText="1" indent="1"/>
    </xf>
    <xf numFmtId="10" fontId="22" fillId="4" borderId="1" xfId="0" applyNumberFormat="1" applyFont="1" applyFill="1" applyBorder="1" applyAlignment="1">
      <alignment horizontal="left" vertical="center" wrapText="1" indent="1"/>
    </xf>
    <xf numFmtId="0" fontId="22" fillId="0" borderId="1" xfId="0" applyFont="1" applyBorder="1" applyAlignment="1">
      <alignment horizontal="left" vertical="center" wrapText="1" indent="1"/>
    </xf>
    <xf numFmtId="0" fontId="22" fillId="3" borderId="1" xfId="0" applyFont="1" applyFill="1" applyBorder="1" applyAlignment="1">
      <alignment horizontal="left" vertical="center" indent="1"/>
    </xf>
    <xf numFmtId="49" fontId="22" fillId="3" borderId="1" xfId="310" applyNumberFormat="1" applyFont="1" applyFill="1" applyBorder="1" applyAlignment="1">
      <alignment horizontal="left" vertical="center" wrapText="1" indent="1"/>
    </xf>
    <xf numFmtId="49" fontId="22" fillId="4" borderId="1" xfId="5" applyNumberFormat="1" applyFont="1" applyFill="1" applyBorder="1" applyAlignment="1">
      <alignment horizontal="center" vertical="center" wrapText="1"/>
    </xf>
    <xf numFmtId="14" fontId="22" fillId="11" borderId="1" xfId="0" applyNumberFormat="1" applyFont="1" applyFill="1" applyBorder="1" applyAlignment="1">
      <alignment horizontal="center" vertical="center" wrapText="1"/>
    </xf>
    <xf numFmtId="14" fontId="22" fillId="12" borderId="1" xfId="0" applyNumberFormat="1" applyFont="1" applyFill="1" applyBorder="1" applyAlignment="1">
      <alignment horizontal="center" vertical="center" wrapText="1"/>
    </xf>
    <xf numFmtId="14" fontId="22" fillId="13" borderId="1" xfId="0" applyNumberFormat="1" applyFont="1" applyFill="1" applyBorder="1" applyAlignment="1">
      <alignment horizontal="center" vertical="center" wrapText="1"/>
    </xf>
    <xf numFmtId="49" fontId="23" fillId="0" borderId="0" xfId="0" applyNumberFormat="1" applyFont="1" applyBorder="1"/>
    <xf numFmtId="49" fontId="22" fillId="8" borderId="1" xfId="0" applyNumberFormat="1" applyFont="1" applyFill="1" applyBorder="1" applyAlignment="1">
      <alignment horizontal="center" vertical="center" wrapText="1"/>
    </xf>
    <xf numFmtId="49" fontId="22" fillId="5" borderId="2" xfId="5" applyNumberFormat="1" applyFont="1" applyFill="1" applyBorder="1" applyAlignment="1" applyProtection="1">
      <alignment horizontal="center" vertical="center" wrapText="1"/>
      <protection locked="0"/>
    </xf>
    <xf numFmtId="14" fontId="22" fillId="0" borderId="0" xfId="0" applyNumberFormat="1" applyFont="1" applyFill="1" applyBorder="1" applyAlignment="1">
      <alignment horizontal="center" vertical="center" wrapText="1"/>
    </xf>
    <xf numFmtId="14" fontId="22" fillId="11" borderId="1" xfId="16384"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9" fontId="22" fillId="4" borderId="1" xfId="1" applyFont="1" applyFill="1" applyBorder="1" applyAlignment="1">
      <alignment horizontal="center" vertical="center" wrapText="1"/>
    </xf>
    <xf numFmtId="9" fontId="22" fillId="3" borderId="1" xfId="1" applyFont="1" applyFill="1" applyBorder="1" applyAlignment="1">
      <alignment horizontal="center" vertical="center" wrapText="1"/>
    </xf>
    <xf numFmtId="3" fontId="22" fillId="4" borderId="1" xfId="0" applyNumberFormat="1" applyFont="1" applyFill="1" applyBorder="1" applyAlignment="1">
      <alignment horizontal="center" vertical="center"/>
    </xf>
    <xf numFmtId="3" fontId="22" fillId="3" borderId="1" xfId="0" applyNumberFormat="1" applyFont="1" applyFill="1" applyBorder="1" applyAlignment="1">
      <alignment horizontal="center" vertical="center"/>
    </xf>
    <xf numFmtId="3" fontId="31" fillId="0" borderId="1" xfId="16059" applyNumberFormat="1" applyFont="1" applyFill="1" applyBorder="1" applyAlignment="1">
      <alignment horizontal="center" vertical="center" wrapText="1"/>
    </xf>
    <xf numFmtId="3" fontId="29" fillId="10" borderId="1" xfId="0" applyNumberFormat="1" applyFont="1" applyFill="1" applyBorder="1" applyAlignment="1">
      <alignment horizontal="center" vertical="center"/>
    </xf>
    <xf numFmtId="3" fontId="29" fillId="6" borderId="1" xfId="0" applyNumberFormat="1" applyFont="1" applyFill="1" applyBorder="1" applyAlignment="1">
      <alignment horizontal="center" vertical="center"/>
    </xf>
    <xf numFmtId="3" fontId="31" fillId="3" borderId="1" xfId="16010" applyNumberFormat="1" applyFont="1" applyFill="1" applyBorder="1" applyAlignment="1">
      <alignment horizontal="center" vertical="center"/>
    </xf>
    <xf numFmtId="49" fontId="22" fillId="5" borderId="2" xfId="16059" applyNumberFormat="1" applyFont="1" applyFill="1" applyBorder="1" applyAlignment="1" applyProtection="1">
      <alignment horizontal="center" vertical="center" wrapText="1"/>
      <protection locked="0"/>
    </xf>
    <xf numFmtId="49" fontId="22" fillId="0" borderId="1" xfId="1" applyNumberFormat="1" applyFont="1" applyFill="1" applyBorder="1" applyAlignment="1">
      <alignment horizontal="center" vertical="center" wrapText="1"/>
    </xf>
    <xf numFmtId="49" fontId="22" fillId="4" borderId="1" xfId="1" applyNumberFormat="1" applyFont="1" applyFill="1" applyBorder="1" applyAlignment="1">
      <alignment horizontal="center" vertical="center" wrapText="1"/>
    </xf>
    <xf numFmtId="49" fontId="22" fillId="8" borderId="1" xfId="0" applyNumberFormat="1" applyFont="1" applyFill="1" applyBorder="1" applyAlignment="1">
      <alignment horizontal="center" vertical="center"/>
    </xf>
    <xf numFmtId="49" fontId="22" fillId="9" borderId="1" xfId="0" applyNumberFormat="1" applyFont="1" applyFill="1" applyBorder="1" applyAlignment="1">
      <alignment horizontal="center" vertical="center" wrapText="1"/>
    </xf>
    <xf numFmtId="14" fontId="22" fillId="3" borderId="1" xfId="1" applyNumberFormat="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2" fontId="22" fillId="4" borderId="1" xfId="1" applyNumberFormat="1" applyFont="1" applyFill="1" applyBorder="1" applyAlignment="1">
      <alignment horizontal="center" vertical="center" wrapText="1"/>
    </xf>
    <xf numFmtId="14" fontId="22" fillId="4" borderId="1" xfId="73" applyNumberFormat="1" applyFont="1" applyFill="1" applyBorder="1" applyAlignment="1">
      <alignment horizontal="center" vertical="center" wrapText="1"/>
    </xf>
    <xf numFmtId="3" fontId="23" fillId="0" borderId="0" xfId="0" applyNumberFormat="1" applyFont="1"/>
    <xf numFmtId="0" fontId="22" fillId="6" borderId="1" xfId="0" applyFont="1" applyFill="1" applyBorder="1" applyAlignment="1">
      <alignment horizontal="center" vertical="center" wrapText="1"/>
    </xf>
    <xf numFmtId="0" fontId="23" fillId="0" borderId="0" xfId="0" applyFont="1"/>
    <xf numFmtId="1" fontId="22" fillId="0" borderId="1" xfId="0" applyNumberFormat="1" applyFont="1" applyFill="1" applyBorder="1" applyAlignment="1">
      <alignment horizontal="center" vertical="center" wrapText="1"/>
    </xf>
    <xf numFmtId="1" fontId="22" fillId="0" borderId="1" xfId="73" applyNumberFormat="1" applyFont="1" applyFill="1" applyBorder="1" applyAlignment="1">
      <alignment horizontal="center" vertical="center" wrapText="1"/>
    </xf>
    <xf numFmtId="1" fontId="22" fillId="4"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xf>
    <xf numFmtId="0" fontId="23" fillId="0" borderId="1" xfId="0" applyFont="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5" fillId="0" borderId="1" xfId="0" applyFont="1" applyFill="1" applyBorder="1" applyAlignment="1">
      <alignment horizontal="center" vertical="center"/>
    </xf>
    <xf numFmtId="1" fontId="23" fillId="0" borderId="0" xfId="0" applyNumberFormat="1" applyFont="1" applyAlignment="1">
      <alignment horizontal="center" vertical="center" wrapText="1"/>
    </xf>
    <xf numFmtId="1" fontId="27" fillId="0" borderId="0" xfId="0" applyNumberFormat="1" applyFont="1" applyAlignment="1">
      <alignment horizontal="center" vertical="center" wrapText="1"/>
    </xf>
    <xf numFmtId="1" fontId="22" fillId="0" borderId="0" xfId="0" applyNumberFormat="1" applyFont="1"/>
    <xf numFmtId="0" fontId="23"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22" fillId="0" borderId="1" xfId="0" applyNumberFormat="1" applyFont="1" applyFill="1" applyBorder="1" applyAlignment="1">
      <alignment horizontal="center" vertical="center" wrapText="1"/>
    </xf>
    <xf numFmtId="0" fontId="22" fillId="3" borderId="1" xfId="0" applyNumberFormat="1" applyFont="1" applyFill="1" applyBorder="1" applyAlignment="1">
      <alignment horizontal="center" vertical="center" wrapText="1"/>
    </xf>
    <xf numFmtId="0" fontId="22" fillId="4" borderId="1" xfId="0" applyNumberFormat="1" applyFont="1" applyFill="1" applyBorder="1" applyAlignment="1">
      <alignment horizontal="center" vertical="center" wrapText="1"/>
    </xf>
    <xf numFmtId="0" fontId="22" fillId="0" borderId="0" xfId="0" applyNumberFormat="1" applyFont="1"/>
    <xf numFmtId="14" fontId="22"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14" fontId="22" fillId="12" borderId="1" xfId="0" applyNumberFormat="1" applyFont="1" applyFill="1" applyBorder="1" applyAlignment="1">
      <alignment horizontal="center" vertical="center" wrapText="1"/>
    </xf>
    <xf numFmtId="14" fontId="22" fillId="12" borderId="1" xfId="0" applyNumberFormat="1" applyFont="1" applyFill="1" applyBorder="1" applyAlignment="1">
      <alignment horizontal="center" vertical="center"/>
    </xf>
    <xf numFmtId="14" fontId="29" fillId="0" borderId="1" xfId="0" applyNumberFormat="1" applyFont="1" applyFill="1" applyBorder="1" applyAlignment="1">
      <alignment horizontal="center" vertical="center" wrapText="1"/>
    </xf>
    <xf numFmtId="14" fontId="22" fillId="0" borderId="1" xfId="1" applyNumberFormat="1" applyFont="1" applyFill="1" applyBorder="1" applyAlignment="1">
      <alignment horizontal="center" vertical="center" wrapText="1"/>
    </xf>
    <xf numFmtId="2" fontId="22" fillId="0" borderId="1" xfId="1" applyNumberFormat="1" applyFont="1" applyFill="1" applyBorder="1" applyAlignment="1">
      <alignment horizontal="center" vertical="center" wrapText="1"/>
    </xf>
    <xf numFmtId="14" fontId="22" fillId="0" borderId="1" xfId="73" applyNumberFormat="1"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9" fontId="32" fillId="0" borderId="1" xfId="1" applyFont="1" applyFill="1" applyBorder="1" applyAlignment="1">
      <alignment horizontal="center" vertical="center" wrapText="1"/>
    </xf>
    <xf numFmtId="0" fontId="23" fillId="0" borderId="0" xfId="0" applyFont="1" applyFill="1" applyBorder="1" applyAlignment="1">
      <alignment horizontal="center" vertical="center"/>
    </xf>
    <xf numFmtId="49" fontId="22" fillId="0" borderId="0" xfId="5" applyNumberFormat="1" applyFont="1" applyFill="1" applyBorder="1" applyAlignment="1">
      <alignment horizontal="center" vertical="center"/>
    </xf>
    <xf numFmtId="49" fontId="22" fillId="0" borderId="0" xfId="5" applyNumberFormat="1" applyFont="1" applyFill="1" applyBorder="1" applyAlignment="1">
      <alignment horizontal="left" vertical="center" wrapText="1" indent="1"/>
    </xf>
    <xf numFmtId="0" fontId="22" fillId="0" borderId="0" xfId="0" applyFont="1" applyFill="1" applyBorder="1" applyAlignment="1">
      <alignment horizontal="center" vertical="center"/>
    </xf>
    <xf numFmtId="0" fontId="25" fillId="0" borderId="0" xfId="0" applyFont="1" applyFill="1" applyBorder="1" applyAlignment="1">
      <alignment horizontal="center" vertical="center"/>
    </xf>
    <xf numFmtId="3" fontId="22" fillId="0" borderId="0" xfId="0" applyNumberFormat="1" applyFont="1" applyFill="1" applyBorder="1" applyAlignment="1">
      <alignment horizontal="center" vertical="center" wrapText="1"/>
    </xf>
    <xf numFmtId="9" fontId="22" fillId="0" borderId="0" xfId="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1" fontId="22" fillId="0" borderId="0" xfId="0" applyNumberFormat="1" applyFont="1" applyFill="1" applyBorder="1" applyAlignment="1">
      <alignment horizontal="center" vertical="center"/>
    </xf>
    <xf numFmtId="0" fontId="23" fillId="3" borderId="0" xfId="0" applyFont="1" applyFill="1" applyBorder="1"/>
    <xf numFmtId="0" fontId="23" fillId="0" borderId="0" xfId="0" applyFont="1" applyFill="1" applyBorder="1"/>
    <xf numFmtId="1" fontId="22" fillId="4" borderId="1" xfId="0" applyNumberFormat="1" applyFont="1" applyFill="1" applyBorder="1" applyAlignment="1">
      <alignment horizontal="center" vertical="center"/>
    </xf>
    <xf numFmtId="1" fontId="22" fillId="12"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1" fontId="22" fillId="11" borderId="1"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xf>
    <xf numFmtId="0" fontId="26" fillId="0" borderId="1" xfId="0" applyFont="1" applyFill="1" applyBorder="1" applyAlignment="1">
      <alignment horizontal="left" vertical="center" wrapText="1" indent="1"/>
    </xf>
    <xf numFmtId="0" fontId="34"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Border="1" applyAlignment="1">
      <alignment horizontal="left"/>
    </xf>
    <xf numFmtId="0" fontId="37" fillId="0" borderId="0" xfId="0" applyFont="1" applyFill="1" applyAlignment="1"/>
    <xf numFmtId="0" fontId="38" fillId="0" borderId="0" xfId="0" applyFont="1" applyBorder="1" applyAlignment="1">
      <alignment horizontal="left"/>
    </xf>
    <xf numFmtId="0" fontId="39" fillId="0" borderId="0" xfId="0" applyFont="1"/>
    <xf numFmtId="0" fontId="40" fillId="0" borderId="0" xfId="0" applyFont="1"/>
    <xf numFmtId="0" fontId="23" fillId="0" borderId="0" xfId="0" applyFont="1" applyBorder="1" applyAlignment="1">
      <alignment vertical="center"/>
    </xf>
    <xf numFmtId="49" fontId="22" fillId="11" borderId="1" xfId="5"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2" fillId="11" borderId="1" xfId="1" applyNumberFormat="1" applyFont="1" applyFill="1" applyBorder="1" applyAlignment="1">
      <alignment horizontal="center" vertical="center" wrapText="1"/>
    </xf>
    <xf numFmtId="10" fontId="22" fillId="12" borderId="1" xfId="1" applyNumberFormat="1" applyFont="1" applyFill="1" applyBorder="1" applyAlignment="1">
      <alignment horizontal="center" vertical="center" wrapText="1"/>
    </xf>
    <xf numFmtId="10" fontId="22" fillId="11" borderId="1" xfId="0" applyNumberFormat="1" applyFont="1" applyFill="1" applyBorder="1" applyAlignment="1">
      <alignment horizontal="center" vertical="center" wrapText="1"/>
    </xf>
    <xf numFmtId="10" fontId="22" fillId="11" borderId="1" xfId="1" applyNumberFormat="1" applyFont="1" applyFill="1" applyBorder="1" applyAlignment="1">
      <alignment horizontal="center" vertical="center" wrapText="1"/>
    </xf>
    <xf numFmtId="10" fontId="22" fillId="13" borderId="1" xfId="1" applyNumberFormat="1" applyFont="1" applyFill="1" applyBorder="1" applyAlignment="1">
      <alignment horizontal="center" vertical="center" wrapText="1"/>
    </xf>
    <xf numFmtId="0" fontId="22" fillId="11" borderId="1" xfId="0" applyFont="1" applyFill="1" applyBorder="1" applyAlignment="1">
      <alignment horizontal="center" vertical="center" wrapText="1"/>
    </xf>
    <xf numFmtId="49" fontId="22" fillId="13" borderId="1" xfId="0" applyNumberFormat="1" applyFont="1" applyFill="1" applyBorder="1" applyAlignment="1">
      <alignment horizontal="center" vertical="top" wrapText="1"/>
    </xf>
    <xf numFmtId="14" fontId="22" fillId="11"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xf>
    <xf numFmtId="14" fontId="22" fillId="11" borderId="1" xfId="0" applyNumberFormat="1" applyFont="1" applyFill="1" applyBorder="1" applyAlignment="1">
      <alignment vertical="center" wrapText="1"/>
    </xf>
    <xf numFmtId="14" fontId="23" fillId="0"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30" fillId="0" borderId="0" xfId="0" applyFont="1" applyAlignment="1">
      <alignment horizontal="left" wrapText="1"/>
    </xf>
    <xf numFmtId="14" fontId="22" fillId="11" borderId="5" xfId="0" applyNumberFormat="1" applyFont="1" applyFill="1" applyBorder="1" applyAlignment="1">
      <alignment horizontal="center" vertical="center" wrapText="1"/>
    </xf>
    <xf numFmtId="49" fontId="22" fillId="3" borderId="1" xfId="16059" applyNumberFormat="1" applyFont="1" applyFill="1" applyBorder="1" applyAlignment="1">
      <alignment horizontal="left" vertical="center" wrapText="1" indent="1"/>
    </xf>
    <xf numFmtId="49" fontId="22" fillId="4" borderId="1" xfId="16059" applyNumberFormat="1" applyFont="1" applyFill="1" applyBorder="1" applyAlignment="1">
      <alignment horizontal="left" vertical="center" wrapText="1" indent="1"/>
    </xf>
    <xf numFmtId="3" fontId="26" fillId="0" borderId="1" xfId="0" applyNumberFormat="1" applyFont="1" applyFill="1" applyBorder="1" applyAlignment="1">
      <alignment horizontal="center" vertical="center" wrapText="1"/>
    </xf>
    <xf numFmtId="9" fontId="26" fillId="0" borderId="1" xfId="1" applyFont="1" applyFill="1" applyBorder="1" applyAlignment="1">
      <alignment horizontal="center" vertical="center" wrapText="1"/>
    </xf>
    <xf numFmtId="0" fontId="23" fillId="0" borderId="0" xfId="0" applyFont="1" applyAlignment="1">
      <alignment horizontal="center" vertical="center" wrapText="1"/>
    </xf>
    <xf numFmtId="0" fontId="27" fillId="0" borderId="0" xfId="0" applyFont="1" applyAlignment="1">
      <alignment horizontal="center" vertical="center" wrapText="1"/>
    </xf>
    <xf numFmtId="14" fontId="23" fillId="11" borderId="1" xfId="0" applyNumberFormat="1" applyFont="1" applyFill="1" applyBorder="1" applyAlignment="1">
      <alignment horizontal="center" vertical="center"/>
    </xf>
    <xf numFmtId="0" fontId="23" fillId="11" borderId="1" xfId="0" applyFont="1" applyFill="1" applyBorder="1" applyAlignment="1">
      <alignment horizontal="center" vertical="center"/>
    </xf>
    <xf numFmtId="0" fontId="23" fillId="3" borderId="1" xfId="0" applyFont="1" applyFill="1" applyBorder="1" applyAlignment="1">
      <alignment horizontal="center" vertical="center"/>
    </xf>
    <xf numFmtId="49" fontId="22" fillId="0" borderId="2" xfId="1" applyNumberFormat="1" applyFont="1" applyFill="1" applyBorder="1" applyAlignment="1">
      <alignment vertical="center" wrapText="1"/>
    </xf>
    <xf numFmtId="49" fontId="22" fillId="11" borderId="2" xfId="1" applyNumberFormat="1" applyFont="1" applyFill="1" applyBorder="1" applyAlignment="1">
      <alignment vertical="center" wrapText="1"/>
    </xf>
    <xf numFmtId="49" fontId="22" fillId="0" borderId="5" xfId="1" applyNumberFormat="1" applyFont="1" applyFill="1" applyBorder="1" applyAlignment="1">
      <alignment vertical="center" wrapText="1"/>
    </xf>
    <xf numFmtId="49" fontId="22" fillId="11" borderId="5" xfId="1" applyNumberFormat="1" applyFont="1" applyFill="1" applyBorder="1" applyAlignment="1">
      <alignment vertical="center" wrapText="1"/>
    </xf>
    <xf numFmtId="0" fontId="22" fillId="11" borderId="3" xfId="0" applyFont="1" applyFill="1" applyBorder="1" applyAlignment="1">
      <alignment vertical="center" wrapText="1"/>
    </xf>
    <xf numFmtId="10" fontId="22" fillId="4" borderId="2" xfId="0" applyNumberFormat="1" applyFont="1" applyFill="1" applyBorder="1" applyAlignment="1">
      <alignment vertical="center" wrapText="1"/>
    </xf>
    <xf numFmtId="10" fontId="22" fillId="11" borderId="2" xfId="0" applyNumberFormat="1" applyFont="1" applyFill="1" applyBorder="1" applyAlignment="1">
      <alignment vertical="center" wrapText="1"/>
    </xf>
    <xf numFmtId="10" fontId="22" fillId="4" borderId="5" xfId="0" applyNumberFormat="1" applyFont="1" applyFill="1" applyBorder="1" applyAlignment="1">
      <alignment vertical="center" wrapText="1"/>
    </xf>
    <xf numFmtId="10" fontId="22" fillId="11" borderId="5" xfId="0" applyNumberFormat="1" applyFont="1" applyFill="1" applyBorder="1" applyAlignment="1">
      <alignment vertical="center" wrapText="1"/>
    </xf>
    <xf numFmtId="0" fontId="22" fillId="3" borderId="3" xfId="0" applyFont="1" applyFill="1" applyBorder="1" applyAlignment="1">
      <alignment vertical="center" wrapText="1"/>
    </xf>
    <xf numFmtId="14" fontId="22" fillId="4" borderId="2" xfId="0" applyNumberFormat="1" applyFont="1" applyFill="1" applyBorder="1" applyAlignment="1">
      <alignment horizontal="center" vertical="center" wrapText="1"/>
    </xf>
    <xf numFmtId="49" fontId="22" fillId="3" borderId="2" xfId="0" applyNumberFormat="1" applyFont="1" applyFill="1" applyBorder="1" applyAlignment="1">
      <alignment horizontal="center" vertical="center"/>
    </xf>
    <xf numFmtId="49" fontId="22" fillId="0" borderId="1" xfId="1" applyNumberFormat="1" applyFont="1" applyFill="1" applyBorder="1" applyAlignment="1">
      <alignment vertical="center" wrapText="1"/>
    </xf>
    <xf numFmtId="10" fontId="22" fillId="3" borderId="3" xfId="0" applyNumberFormat="1" applyFont="1" applyFill="1" applyBorder="1" applyAlignment="1">
      <alignment horizontal="center" vertical="center"/>
    </xf>
    <xf numFmtId="49" fontId="22" fillId="4" borderId="1" xfId="0" applyNumberFormat="1" applyFont="1" applyFill="1" applyBorder="1" applyAlignment="1">
      <alignment vertical="center" wrapText="1"/>
    </xf>
    <xf numFmtId="14" fontId="22" fillId="4" borderId="3" xfId="0" applyNumberFormat="1" applyFont="1" applyFill="1" applyBorder="1" applyAlignment="1">
      <alignment horizontal="center" vertical="center"/>
    </xf>
    <xf numFmtId="10" fontId="22" fillId="3" borderId="3" xfId="1" applyNumberFormat="1" applyFont="1" applyFill="1" applyBorder="1" applyAlignment="1">
      <alignment horizontal="center" vertical="center" wrapText="1"/>
    </xf>
    <xf numFmtId="10" fontId="22" fillId="4" borderId="3" xfId="0" applyNumberFormat="1" applyFont="1" applyFill="1" applyBorder="1" applyAlignment="1">
      <alignment horizontal="center" vertical="center" wrapText="1"/>
    </xf>
    <xf numFmtId="0" fontId="22" fillId="4" borderId="1" xfId="0" applyFont="1" applyFill="1" applyBorder="1" applyAlignment="1">
      <alignment vertical="center" wrapText="1"/>
    </xf>
    <xf numFmtId="0" fontId="22" fillId="4" borderId="3" xfId="0" applyFont="1" applyFill="1" applyBorder="1" applyAlignment="1">
      <alignment horizontal="center" vertical="center"/>
    </xf>
    <xf numFmtId="10" fontId="22" fillId="4" borderId="3" xfId="0" applyNumberFormat="1" applyFont="1" applyFill="1" applyBorder="1" applyAlignment="1">
      <alignment horizontal="center" vertical="center"/>
    </xf>
    <xf numFmtId="0" fontId="22" fillId="3" borderId="1" xfId="0" applyFont="1" applyFill="1" applyBorder="1" applyAlignment="1">
      <alignment vertical="center" wrapText="1"/>
    </xf>
    <xf numFmtId="0" fontId="22" fillId="9" borderId="1" xfId="0" applyFont="1" applyFill="1" applyBorder="1" applyAlignment="1">
      <alignment horizontal="center" vertical="center" wrapText="1"/>
    </xf>
    <xf numFmtId="49" fontId="22" fillId="9" borderId="3" xfId="0" applyNumberFormat="1" applyFont="1" applyFill="1" applyBorder="1" applyAlignment="1">
      <alignment horizontal="center" vertical="center" wrapText="1"/>
    </xf>
    <xf numFmtId="10" fontId="22" fillId="3" borderId="5" xfId="0" applyNumberFormat="1" applyFont="1" applyFill="1" applyBorder="1" applyAlignment="1">
      <alignment horizontal="center" vertical="center"/>
    </xf>
    <xf numFmtId="49" fontId="22" fillId="11" borderId="1" xfId="1" applyNumberFormat="1" applyFont="1" applyFill="1" applyBorder="1" applyAlignment="1">
      <alignment vertical="center" wrapText="1"/>
    </xf>
    <xf numFmtId="49" fontId="22" fillId="11" borderId="1" xfId="0" applyNumberFormat="1" applyFont="1" applyFill="1" applyBorder="1" applyAlignment="1">
      <alignment vertical="center" wrapText="1"/>
    </xf>
    <xf numFmtId="0" fontId="22" fillId="11" borderId="1" xfId="0" applyFont="1" applyFill="1" applyBorder="1" applyAlignment="1">
      <alignment vertical="center" wrapText="1"/>
    </xf>
    <xf numFmtId="10" fontId="22" fillId="13" borderId="2" xfId="1" applyNumberFormat="1" applyFont="1" applyFill="1" applyBorder="1" applyAlignment="1">
      <alignment horizontal="center" vertical="center" wrapText="1"/>
    </xf>
    <xf numFmtId="0" fontId="22" fillId="15" borderId="1" xfId="0" applyFont="1" applyFill="1" applyBorder="1" applyAlignment="1">
      <alignment horizontal="center" vertical="center" wrapText="1"/>
    </xf>
    <xf numFmtId="49" fontId="22" fillId="15" borderId="3" xfId="0" applyNumberFormat="1" applyFont="1" applyFill="1" applyBorder="1" applyAlignment="1">
      <alignment horizontal="center" vertical="center" wrapText="1"/>
    </xf>
    <xf numFmtId="0" fontId="22" fillId="0" borderId="1" xfId="0" applyFont="1" applyBorder="1" applyAlignment="1">
      <alignment horizontal="center" vertical="center"/>
    </xf>
    <xf numFmtId="14" fontId="22" fillId="11" borderId="2" xfId="0" applyNumberFormat="1" applyFont="1" applyFill="1" applyBorder="1" applyAlignment="1">
      <alignment horizontal="center" vertical="center" wrapText="1"/>
    </xf>
    <xf numFmtId="0" fontId="22" fillId="4" borderId="2" xfId="0" applyNumberFormat="1" applyFont="1" applyFill="1" applyBorder="1" applyAlignment="1">
      <alignment horizontal="center" vertical="center" wrapText="1"/>
    </xf>
    <xf numFmtId="14" fontId="23" fillId="12" borderId="1" xfId="0" applyNumberFormat="1" applyFont="1" applyFill="1" applyBorder="1" applyAlignment="1">
      <alignment horizontal="center" vertical="center" wrapText="1"/>
    </xf>
    <xf numFmtId="10" fontId="22" fillId="3" borderId="2" xfId="1" applyNumberFormat="1" applyFont="1" applyFill="1" applyBorder="1" applyAlignment="1">
      <alignment horizontal="center" vertical="center" wrapText="1"/>
    </xf>
    <xf numFmtId="0" fontId="22" fillId="4" borderId="5" xfId="0" applyFont="1" applyFill="1" applyBorder="1" applyAlignment="1">
      <alignment horizontal="center" vertical="center"/>
    </xf>
    <xf numFmtId="10" fontId="22" fillId="0" borderId="1" xfId="0" applyNumberFormat="1" applyFont="1" applyFill="1" applyBorder="1" applyAlignment="1">
      <alignment horizontal="center" vertical="center" wrapText="1"/>
    </xf>
    <xf numFmtId="14" fontId="22" fillId="11" borderId="3" xfId="0" applyNumberFormat="1" applyFont="1" applyFill="1" applyBorder="1" applyAlignment="1">
      <alignment horizontal="center" vertical="center" wrapText="1"/>
    </xf>
    <xf numFmtId="10" fontId="22" fillId="3" borderId="2" xfId="0" applyNumberFormat="1" applyFont="1" applyFill="1" applyBorder="1" applyAlignment="1">
      <alignment horizontal="center" vertical="center"/>
    </xf>
    <xf numFmtId="49" fontId="22" fillId="3" borderId="5" xfId="1" applyNumberFormat="1" applyFont="1" applyFill="1" applyBorder="1" applyAlignment="1">
      <alignment horizontal="center" vertical="center" wrapText="1"/>
    </xf>
    <xf numFmtId="10" fontId="22" fillId="4" borderId="2" xfId="0" applyNumberFormat="1" applyFont="1" applyFill="1" applyBorder="1" applyAlignment="1">
      <alignment horizontal="center" vertical="center"/>
    </xf>
    <xf numFmtId="49" fontId="22" fillId="3" borderId="3" xfId="0" applyNumberFormat="1" applyFont="1" applyFill="1" applyBorder="1" applyAlignment="1">
      <alignment horizontal="center" vertical="center" wrapText="1"/>
    </xf>
    <xf numFmtId="14" fontId="22" fillId="3" borderId="5" xfId="0" applyNumberFormat="1" applyFont="1" applyFill="1" applyBorder="1" applyAlignment="1">
      <alignment horizontal="center" vertical="center"/>
    </xf>
    <xf numFmtId="14" fontId="22" fillId="3" borderId="5" xfId="0" applyNumberFormat="1" applyFont="1" applyFill="1" applyBorder="1" applyAlignment="1">
      <alignment horizontal="center" vertical="center" wrapText="1"/>
    </xf>
    <xf numFmtId="0" fontId="22" fillId="3" borderId="5" xfId="0" applyNumberFormat="1" applyFont="1" applyFill="1" applyBorder="1" applyAlignment="1">
      <alignment horizontal="center" vertical="center" wrapText="1"/>
    </xf>
    <xf numFmtId="1" fontId="22" fillId="11" borderId="5" xfId="0" applyNumberFormat="1" applyFont="1" applyFill="1" applyBorder="1" applyAlignment="1">
      <alignment horizontal="center" vertical="center" wrapText="1"/>
    </xf>
    <xf numFmtId="49" fontId="22" fillId="4" borderId="5" xfId="0" applyNumberFormat="1" applyFont="1" applyFill="1" applyBorder="1" applyAlignment="1">
      <alignment horizontal="center" vertical="center"/>
    </xf>
    <xf numFmtId="49" fontId="22" fillId="0" borderId="0" xfId="5" applyNumberFormat="1" applyFont="1" applyFill="1" applyBorder="1" applyAlignment="1">
      <alignment horizontal="left" vertical="center" indent="1"/>
    </xf>
    <xf numFmtId="0" fontId="22" fillId="4" borderId="1" xfId="0" applyFont="1" applyFill="1" applyBorder="1" applyAlignment="1">
      <alignment horizontal="left" wrapText="1" indent="1"/>
    </xf>
    <xf numFmtId="10" fontId="22" fillId="0" borderId="1" xfId="1" applyNumberFormat="1" applyFont="1" applyFill="1" applyBorder="1" applyAlignment="1">
      <alignment horizontal="center" vertical="center" wrapText="1"/>
    </xf>
    <xf numFmtId="49" fontId="22" fillId="6" borderId="1" xfId="0" applyNumberFormat="1" applyFont="1" applyFill="1" applyBorder="1" applyAlignment="1">
      <alignment horizontal="center" vertical="center" wrapText="1"/>
    </xf>
    <xf numFmtId="0" fontId="22" fillId="4" borderId="5" xfId="0" applyFont="1" applyFill="1" applyBorder="1" applyAlignment="1">
      <alignment vertical="center" wrapText="1"/>
    </xf>
    <xf numFmtId="14" fontId="22" fillId="13" borderId="5" xfId="0" applyNumberFormat="1" applyFont="1" applyFill="1" applyBorder="1" applyAlignment="1">
      <alignment horizontal="center" vertical="center" wrapText="1"/>
    </xf>
    <xf numFmtId="10" fontId="22" fillId="4" borderId="1" xfId="1" applyNumberFormat="1" applyFont="1" applyFill="1" applyBorder="1" applyAlignment="1">
      <alignment horizontal="center" vertical="top" wrapText="1"/>
    </xf>
    <xf numFmtId="10" fontId="22" fillId="4" borderId="3" xfId="0" applyNumberFormat="1" applyFont="1" applyFill="1" applyBorder="1" applyAlignment="1">
      <alignment vertical="center" wrapText="1"/>
    </xf>
    <xf numFmtId="10" fontId="22" fillId="13" borderId="2" xfId="0" applyNumberFormat="1" applyFont="1" applyFill="1" applyBorder="1" applyAlignment="1">
      <alignment vertical="center" wrapText="1"/>
    </xf>
    <xf numFmtId="10" fontId="22" fillId="13" borderId="3" xfId="0" applyNumberFormat="1" applyFont="1" applyFill="1" applyBorder="1" applyAlignment="1">
      <alignment vertical="center" wrapText="1"/>
    </xf>
    <xf numFmtId="0" fontId="27" fillId="0" borderId="0" xfId="0" applyFont="1" applyAlignment="1">
      <alignment horizontal="center" vertical="center" wrapText="1"/>
    </xf>
    <xf numFmtId="0" fontId="23" fillId="0" borderId="0" xfId="0" applyFont="1" applyAlignment="1">
      <alignment horizontal="center" vertical="center" wrapText="1"/>
    </xf>
    <xf numFmtId="0" fontId="41" fillId="0" borderId="0" xfId="0" applyFont="1" applyAlignment="1">
      <alignment vertical="center" wrapText="1"/>
    </xf>
    <xf numFmtId="0" fontId="42" fillId="0" borderId="0" xfId="0" applyFont="1" applyAlignment="1">
      <alignment horizontal="left" vertical="center"/>
    </xf>
    <xf numFmtId="0" fontId="25" fillId="7" borderId="10" xfId="0" applyFont="1" applyFill="1" applyBorder="1" applyAlignment="1">
      <alignment horizontal="center" vertical="center" wrapText="1"/>
    </xf>
    <xf numFmtId="0" fontId="33" fillId="0" borderId="7" xfId="0" applyFont="1" applyFill="1" applyBorder="1" applyAlignment="1">
      <alignment horizontal="center" vertical="center"/>
    </xf>
    <xf numFmtId="0" fontId="23" fillId="0" borderId="7" xfId="0" applyFont="1" applyBorder="1" applyAlignment="1">
      <alignment horizontal="center" vertical="center"/>
    </xf>
    <xf numFmtId="0" fontId="23" fillId="0" borderId="7" xfId="0" applyFont="1" applyFill="1" applyBorder="1" applyAlignment="1">
      <alignment horizontal="center" vertical="center"/>
    </xf>
    <xf numFmtId="0" fontId="25" fillId="7" borderId="11" xfId="0" applyFont="1" applyFill="1" applyBorder="1" applyAlignment="1">
      <alignment horizontal="center" vertical="center" wrapText="1"/>
    </xf>
    <xf numFmtId="14" fontId="22" fillId="0" borderId="8" xfId="0" applyNumberFormat="1" applyFont="1" applyFill="1" applyBorder="1" applyAlignment="1">
      <alignment horizontal="center" vertical="center" wrapText="1"/>
    </xf>
    <xf numFmtId="14" fontId="22" fillId="4" borderId="8" xfId="0" applyNumberFormat="1" applyFont="1" applyFill="1" applyBorder="1" applyAlignment="1">
      <alignment horizontal="center" vertical="center" wrapText="1"/>
    </xf>
    <xf numFmtId="14" fontId="22" fillId="0" borderId="11" xfId="0" applyNumberFormat="1" applyFont="1" applyFill="1" applyBorder="1" applyAlignment="1">
      <alignment horizontal="center" vertical="center" wrapText="1"/>
    </xf>
    <xf numFmtId="14" fontId="22" fillId="0" borderId="12" xfId="0" applyNumberFormat="1" applyFont="1" applyFill="1" applyBorder="1" applyAlignment="1">
      <alignment horizontal="center" vertical="center" wrapText="1"/>
    </xf>
    <xf numFmtId="14" fontId="23" fillId="0" borderId="8" xfId="0" applyNumberFormat="1" applyFont="1" applyFill="1" applyBorder="1" applyAlignment="1">
      <alignment horizontal="center" vertical="center" wrapText="1"/>
    </xf>
    <xf numFmtId="14" fontId="22" fillId="4" borderId="12" xfId="0" applyNumberFormat="1" applyFont="1" applyFill="1" applyBorder="1" applyAlignment="1">
      <alignment horizontal="center" vertical="center" wrapText="1"/>
    </xf>
    <xf numFmtId="49" fontId="22" fillId="3" borderId="22" xfId="5" applyNumberFormat="1" applyFont="1" applyFill="1" applyBorder="1" applyAlignment="1">
      <alignment horizontal="center" vertical="center"/>
    </xf>
    <xf numFmtId="14" fontId="22" fillId="0" borderId="20" xfId="0" applyNumberFormat="1" applyFont="1" applyFill="1" applyBorder="1" applyAlignment="1">
      <alignment horizontal="center" vertical="center" wrapText="1"/>
    </xf>
    <xf numFmtId="49" fontId="22" fillId="4" borderId="22" xfId="5" applyNumberFormat="1" applyFont="1" applyFill="1" applyBorder="1" applyAlignment="1">
      <alignment horizontal="center" vertical="center"/>
    </xf>
    <xf numFmtId="0" fontId="22" fillId="3" borderId="22" xfId="0" applyFont="1" applyFill="1" applyBorder="1" applyAlignment="1">
      <alignment horizontal="center" vertical="center" wrapText="1"/>
    </xf>
    <xf numFmtId="14" fontId="22" fillId="4" borderId="20" xfId="0" applyNumberFormat="1" applyFont="1" applyFill="1" applyBorder="1" applyAlignment="1">
      <alignment horizontal="center" vertical="center" wrapText="1"/>
    </xf>
    <xf numFmtId="0" fontId="22" fillId="4" borderId="22" xfId="0" applyFont="1" applyFill="1" applyBorder="1" applyAlignment="1">
      <alignment horizontal="center" vertical="center" wrapText="1"/>
    </xf>
    <xf numFmtId="14" fontId="22" fillId="4" borderId="23" xfId="0" applyNumberFormat="1" applyFont="1" applyFill="1" applyBorder="1" applyAlignment="1">
      <alignment horizontal="center" vertical="center" wrapText="1"/>
    </xf>
    <xf numFmtId="14" fontId="22" fillId="0" borderId="21" xfId="0" applyNumberFormat="1"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3" borderId="22" xfId="0" applyFont="1" applyFill="1" applyBorder="1" applyAlignment="1" applyProtection="1">
      <alignment horizontal="center" vertical="center" wrapText="1"/>
      <protection locked="0"/>
    </xf>
    <xf numFmtId="49" fontId="22" fillId="0" borderId="22" xfId="5" applyNumberFormat="1" applyFont="1" applyFill="1" applyBorder="1" applyAlignment="1">
      <alignment horizontal="center" vertical="center"/>
    </xf>
    <xf numFmtId="0" fontId="22" fillId="0" borderId="22" xfId="0" applyFont="1" applyFill="1" applyBorder="1" applyAlignment="1">
      <alignment horizontal="center" vertical="center" wrapText="1"/>
    </xf>
    <xf numFmtId="14" fontId="23" fillId="0" borderId="20" xfId="0" applyNumberFormat="1" applyFont="1" applyFill="1" applyBorder="1" applyAlignment="1">
      <alignment horizontal="center" vertical="center" wrapText="1"/>
    </xf>
    <xf numFmtId="14" fontId="22" fillId="4" borderId="24" xfId="0" applyNumberFormat="1" applyFont="1" applyFill="1" applyBorder="1" applyAlignment="1">
      <alignment horizontal="center" vertical="center" wrapText="1"/>
    </xf>
    <xf numFmtId="49" fontId="22" fillId="4" borderId="22" xfId="5" applyNumberFormat="1" applyFont="1" applyFill="1" applyBorder="1" applyAlignment="1">
      <alignment horizontal="center" vertical="center" wrapText="1"/>
    </xf>
    <xf numFmtId="14" fontId="22" fillId="0" borderId="22" xfId="0" applyNumberFormat="1" applyFont="1" applyFill="1" applyBorder="1" applyAlignment="1">
      <alignment horizontal="center" vertical="center" wrapText="1"/>
    </xf>
    <xf numFmtId="49" fontId="26" fillId="0" borderId="22" xfId="5" applyNumberFormat="1" applyFont="1" applyFill="1" applyBorder="1" applyAlignment="1">
      <alignment horizontal="center" vertical="center"/>
    </xf>
    <xf numFmtId="49" fontId="22" fillId="3" borderId="22" xfId="16059" applyNumberFormat="1" applyFont="1" applyFill="1" applyBorder="1" applyAlignment="1">
      <alignment horizontal="center" vertical="center"/>
    </xf>
    <xf numFmtId="49" fontId="22" fillId="4" borderId="22" xfId="16059" applyNumberFormat="1" applyFont="1" applyFill="1" applyBorder="1" applyAlignment="1">
      <alignment horizontal="center" vertical="center"/>
    </xf>
    <xf numFmtId="49" fontId="22" fillId="3" borderId="22" xfId="310" applyNumberFormat="1" applyFont="1" applyFill="1" applyBorder="1" applyAlignment="1">
      <alignment horizontal="center" vertical="center"/>
    </xf>
    <xf numFmtId="49" fontId="22" fillId="4" borderId="25" xfId="5" applyNumberFormat="1" applyFont="1" applyFill="1" applyBorder="1" applyAlignment="1">
      <alignment horizontal="center" vertical="center"/>
    </xf>
    <xf numFmtId="0" fontId="22" fillId="4" borderId="26" xfId="0" applyFont="1" applyFill="1" applyBorder="1" applyAlignment="1">
      <alignment horizontal="left" vertical="center" wrapText="1" indent="1"/>
    </xf>
    <xf numFmtId="0" fontId="22" fillId="4" borderId="26" xfId="0" applyFont="1" applyFill="1" applyBorder="1" applyAlignment="1">
      <alignment horizontal="center" vertical="center" wrapText="1"/>
    </xf>
    <xf numFmtId="0" fontId="25" fillId="4" borderId="26" xfId="0" applyFont="1" applyFill="1" applyBorder="1" applyAlignment="1">
      <alignment horizontal="center" vertical="center" wrapText="1"/>
    </xf>
    <xf numFmtId="3" fontId="22" fillId="4" borderId="26" xfId="0" applyNumberFormat="1" applyFont="1" applyFill="1" applyBorder="1" applyAlignment="1">
      <alignment horizontal="center" vertical="center" wrapText="1"/>
    </xf>
    <xf numFmtId="9" fontId="22" fillId="4" borderId="26" xfId="1" applyFont="1" applyFill="1" applyBorder="1" applyAlignment="1">
      <alignment horizontal="center" vertical="center" wrapText="1"/>
    </xf>
    <xf numFmtId="49" fontId="22" fillId="4" borderId="26" xfId="1" applyNumberFormat="1" applyFont="1" applyFill="1" applyBorder="1" applyAlignment="1">
      <alignment horizontal="center" vertical="center" wrapText="1"/>
    </xf>
    <xf numFmtId="49" fontId="22" fillId="0" borderId="26" xfId="1" applyNumberFormat="1" applyFont="1" applyFill="1" applyBorder="1" applyAlignment="1">
      <alignment vertical="center" wrapText="1"/>
    </xf>
    <xf numFmtId="49" fontId="22" fillId="11" borderId="26" xfId="1" applyNumberFormat="1" applyFont="1" applyFill="1" applyBorder="1" applyAlignment="1">
      <alignment vertical="center" wrapText="1"/>
    </xf>
    <xf numFmtId="14" fontId="22" fillId="2" borderId="26" xfId="0" applyNumberFormat="1" applyFont="1" applyFill="1" applyBorder="1" applyAlignment="1">
      <alignment horizontal="center" vertical="center" wrapText="1"/>
    </xf>
    <xf numFmtId="14" fontId="22" fillId="0" borderId="26" xfId="0" applyNumberFormat="1" applyFont="1" applyFill="1" applyBorder="1" applyAlignment="1">
      <alignment horizontal="center" vertical="center" wrapText="1"/>
    </xf>
    <xf numFmtId="14" fontId="22" fillId="4" borderId="26" xfId="0" applyNumberFormat="1" applyFont="1" applyFill="1" applyBorder="1" applyAlignment="1">
      <alignment horizontal="center" vertical="center" wrapText="1"/>
    </xf>
    <xf numFmtId="14" fontId="22" fillId="12" borderId="26" xfId="0" applyNumberFormat="1" applyFont="1" applyFill="1" applyBorder="1" applyAlignment="1">
      <alignment horizontal="center" vertical="center" wrapText="1"/>
    </xf>
    <xf numFmtId="1" fontId="22" fillId="4" borderId="26" xfId="0" applyNumberFormat="1" applyFont="1" applyFill="1" applyBorder="1" applyAlignment="1">
      <alignment horizontal="center" vertical="center" wrapText="1"/>
    </xf>
    <xf numFmtId="14" fontId="22" fillId="4" borderId="27" xfId="0" applyNumberFormat="1" applyFont="1" applyFill="1" applyBorder="1" applyAlignment="1">
      <alignment horizontal="center" vertical="center" wrapText="1"/>
    </xf>
    <xf numFmtId="0" fontId="22" fillId="0" borderId="0" xfId="0" applyFont="1" applyAlignment="1">
      <alignment horizontal="center" vertical="center" wrapText="1"/>
    </xf>
    <xf numFmtId="3" fontId="22" fillId="0" borderId="1" xfId="16059" applyNumberFormat="1" applyFont="1" applyFill="1" applyBorder="1" applyAlignment="1">
      <alignment horizontal="center" vertical="center" wrapText="1"/>
    </xf>
    <xf numFmtId="0" fontId="22" fillId="0" borderId="0" xfId="0" applyNumberFormat="1" applyFont="1" applyAlignment="1">
      <alignment horizontal="center" vertical="center" wrapText="1"/>
    </xf>
    <xf numFmtId="1" fontId="22" fillId="0" borderId="0" xfId="0" applyNumberFormat="1" applyFont="1" applyAlignment="1">
      <alignment horizontal="center" vertical="center" wrapText="1"/>
    </xf>
    <xf numFmtId="0" fontId="22" fillId="11" borderId="1" xfId="0" applyFont="1" applyFill="1" applyBorder="1" applyAlignment="1">
      <alignment horizontal="center" vertical="center"/>
    </xf>
    <xf numFmtId="14" fontId="22" fillId="11" borderId="1" xfId="0" applyNumberFormat="1" applyFont="1" applyFill="1" applyBorder="1" applyAlignment="1">
      <alignment horizontal="center" vertical="center"/>
    </xf>
    <xf numFmtId="0" fontId="22" fillId="11" borderId="5" xfId="0" applyFont="1" applyFill="1" applyBorder="1" applyAlignment="1">
      <alignment horizontal="center" vertical="center"/>
    </xf>
    <xf numFmtId="0" fontId="22" fillId="11" borderId="0"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center" vertical="center" wrapText="1"/>
    </xf>
    <xf numFmtId="0" fontId="25" fillId="7" borderId="5" xfId="0" applyFont="1" applyFill="1" applyBorder="1" applyAlignment="1">
      <alignment horizontal="center" vertical="center" wrapText="1"/>
    </xf>
    <xf numFmtId="14" fontId="22" fillId="3" borderId="22" xfId="0"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14" fontId="22" fillId="3" borderId="20" xfId="0" applyNumberFormat="1" applyFont="1" applyFill="1" applyBorder="1" applyAlignment="1">
      <alignment horizontal="center" vertical="center" wrapText="1"/>
    </xf>
    <xf numFmtId="0" fontId="25" fillId="16" borderId="19" xfId="0" applyFont="1" applyFill="1" applyBorder="1" applyAlignment="1">
      <alignment horizontal="center" vertical="center" wrapText="1"/>
    </xf>
    <xf numFmtId="0" fontId="25" fillId="16" borderId="5" xfId="0" applyFont="1" applyFill="1" applyBorder="1" applyAlignment="1">
      <alignment horizontal="center" vertical="center" wrapText="1"/>
    </xf>
    <xf numFmtId="0" fontId="22" fillId="16" borderId="16"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22" fillId="16" borderId="1" xfId="0" applyNumberFormat="1" applyFont="1" applyFill="1" applyBorder="1" applyAlignment="1">
      <alignment horizontal="center" vertical="center" wrapText="1"/>
    </xf>
    <xf numFmtId="0" fontId="25" fillId="16" borderId="21" xfId="0" applyFont="1" applyFill="1" applyBorder="1" applyAlignment="1">
      <alignment horizontal="center" vertical="center" wrapText="1"/>
    </xf>
    <xf numFmtId="49" fontId="22" fillId="0" borderId="1" xfId="5" applyNumberFormat="1" applyFont="1" applyFill="1" applyBorder="1" applyAlignment="1">
      <alignment horizontal="left" vertical="center" wrapText="1" indent="1"/>
    </xf>
    <xf numFmtId="0" fontId="22" fillId="3" borderId="1" xfId="0" applyFont="1" applyFill="1" applyBorder="1" applyAlignment="1">
      <alignment horizontal="left" wrapText="1" indent="1"/>
    </xf>
    <xf numFmtId="14" fontId="22" fillId="3" borderId="1" xfId="73" applyNumberFormat="1" applyFont="1" applyFill="1" applyBorder="1" applyAlignment="1">
      <alignment horizontal="center" vertical="center" wrapText="1"/>
    </xf>
    <xf numFmtId="49" fontId="26" fillId="3" borderId="22" xfId="5" applyNumberFormat="1" applyFont="1" applyFill="1" applyBorder="1" applyAlignment="1">
      <alignment horizontal="center" vertical="center"/>
    </xf>
    <xf numFmtId="0" fontId="26" fillId="3" borderId="1" xfId="0" applyFont="1" applyFill="1" applyBorder="1" applyAlignment="1">
      <alignment horizontal="left" vertical="center" wrapText="1" indent="1"/>
    </xf>
    <xf numFmtId="0" fontId="26" fillId="3"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3" fontId="32" fillId="3" borderId="1" xfId="0"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xf>
    <xf numFmtId="1" fontId="22" fillId="3" borderId="1" xfId="73" applyNumberFormat="1" applyFont="1" applyFill="1" applyBorder="1" applyAlignment="1">
      <alignment horizontal="center" vertical="center" wrapText="1"/>
    </xf>
    <xf numFmtId="14" fontId="22" fillId="3" borderId="21" xfId="0" applyNumberFormat="1" applyFont="1" applyFill="1" applyBorder="1" applyAlignment="1">
      <alignment horizontal="center" vertical="center" wrapText="1"/>
    </xf>
    <xf numFmtId="0" fontId="22" fillId="10" borderId="1" xfId="0" applyFont="1" applyFill="1" applyBorder="1" applyAlignment="1">
      <alignment horizontal="center" vertical="center" wrapText="1"/>
    </xf>
    <xf numFmtId="49" fontId="22" fillId="17" borderId="2" xfId="16059" applyNumberFormat="1" applyFont="1" applyFill="1" applyBorder="1" applyAlignment="1" applyProtection="1">
      <alignment horizontal="center" vertical="center" wrapText="1"/>
      <protection locked="0"/>
    </xf>
    <xf numFmtId="49" fontId="22" fillId="17" borderId="2" xfId="5" applyNumberFormat="1" applyFont="1" applyFill="1" applyBorder="1" applyAlignment="1" applyProtection="1">
      <alignment horizontal="center" vertical="center" wrapText="1"/>
      <protection locked="0"/>
    </xf>
    <xf numFmtId="49" fontId="22" fillId="3" borderId="22" xfId="5" applyNumberFormat="1" applyFont="1" applyFill="1" applyBorder="1" applyAlignment="1">
      <alignment horizontal="center" vertical="center" wrapText="1"/>
    </xf>
    <xf numFmtId="14" fontId="29" fillId="3" borderId="1" xfId="0" applyNumberFormat="1" applyFont="1" applyFill="1" applyBorder="1" applyAlignment="1">
      <alignment horizontal="center" vertical="center" wrapText="1"/>
    </xf>
    <xf numFmtId="14" fontId="22" fillId="3" borderId="23" xfId="0" applyNumberFormat="1" applyFont="1" applyFill="1" applyBorder="1" applyAlignment="1">
      <alignment horizontal="center" vertical="center" wrapText="1"/>
    </xf>
    <xf numFmtId="14" fontId="22" fillId="3" borderId="24" xfId="0" applyNumberFormat="1" applyFont="1" applyFill="1" applyBorder="1" applyAlignment="1">
      <alignment horizontal="center" vertical="center" wrapText="1"/>
    </xf>
    <xf numFmtId="14" fontId="22" fillId="3" borderId="2" xfId="0" applyNumberFormat="1" applyFont="1" applyFill="1" applyBorder="1" applyAlignment="1">
      <alignment horizontal="center" vertical="center" wrapText="1"/>
    </xf>
    <xf numFmtId="0" fontId="22" fillId="3" borderId="2" xfId="0" applyNumberFormat="1" applyFont="1" applyFill="1" applyBorder="1" applyAlignment="1">
      <alignment horizontal="center" vertical="center" wrapText="1"/>
    </xf>
    <xf numFmtId="14" fontId="22" fillId="3" borderId="3" xfId="0" applyNumberFormat="1" applyFont="1" applyFill="1" applyBorder="1" applyAlignment="1">
      <alignment horizontal="center" vertical="center"/>
    </xf>
    <xf numFmtId="10" fontId="22" fillId="3" borderId="3" xfId="0" applyNumberFormat="1" applyFont="1" applyFill="1" applyBorder="1" applyAlignment="1">
      <alignment horizontal="center" vertical="center" wrapText="1"/>
    </xf>
    <xf numFmtId="3" fontId="31" fillId="3" borderId="1" xfId="16059" applyNumberFormat="1" applyFont="1" applyFill="1" applyBorder="1" applyAlignment="1">
      <alignment horizontal="center" vertical="center" wrapText="1"/>
    </xf>
    <xf numFmtId="49" fontId="22" fillId="10" borderId="1" xfId="0" applyNumberFormat="1" applyFont="1" applyFill="1" applyBorder="1" applyAlignment="1">
      <alignment horizontal="center" vertical="center" wrapText="1"/>
    </xf>
    <xf numFmtId="49" fontId="22" fillId="10" borderId="3" xfId="0" applyNumberFormat="1" applyFont="1" applyFill="1" applyBorder="1" applyAlignment="1">
      <alignment horizontal="center" vertical="center" wrapText="1"/>
    </xf>
    <xf numFmtId="0" fontId="22" fillId="3" borderId="3" xfId="0" applyFont="1" applyFill="1" applyBorder="1" applyAlignment="1">
      <alignment horizontal="center" vertical="center"/>
    </xf>
    <xf numFmtId="10" fontId="22" fillId="3" borderId="1" xfId="0" applyNumberFormat="1" applyFont="1" applyFill="1" applyBorder="1" applyAlignment="1">
      <alignment horizontal="left" vertical="center" wrapText="1" indent="1"/>
    </xf>
    <xf numFmtId="49" fontId="22" fillId="3" borderId="2" xfId="1" applyNumberFormat="1" applyFont="1" applyFill="1" applyBorder="1" applyAlignment="1">
      <alignment vertical="center" wrapText="1"/>
    </xf>
    <xf numFmtId="49" fontId="22" fillId="3" borderId="5" xfId="1" applyNumberFormat="1" applyFont="1" applyFill="1" applyBorder="1" applyAlignment="1">
      <alignment vertical="center" wrapText="1"/>
    </xf>
    <xf numFmtId="49" fontId="22" fillId="3" borderId="1" xfId="5" applyNumberFormat="1" applyFont="1" applyFill="1" applyBorder="1" applyAlignment="1">
      <alignment horizontal="center" vertical="center" wrapText="1"/>
    </xf>
    <xf numFmtId="49" fontId="22" fillId="10" borderId="1" xfId="0" applyNumberFormat="1" applyFont="1" applyFill="1" applyBorder="1" applyAlignment="1">
      <alignment horizontal="center" vertical="center"/>
    </xf>
    <xf numFmtId="49" fontId="22" fillId="3" borderId="1" xfId="1" applyNumberFormat="1" applyFont="1" applyFill="1" applyBorder="1" applyAlignment="1">
      <alignment vertical="center" wrapText="1"/>
    </xf>
    <xf numFmtId="49" fontId="22" fillId="3" borderId="1" xfId="0" applyNumberFormat="1" applyFont="1" applyFill="1" applyBorder="1" applyAlignment="1">
      <alignment vertical="center" wrapText="1"/>
    </xf>
    <xf numFmtId="14" fontId="22" fillId="3" borderId="3" xfId="0" applyNumberFormat="1" applyFont="1" applyFill="1" applyBorder="1" applyAlignment="1">
      <alignment horizontal="center" vertical="center" wrapText="1"/>
    </xf>
    <xf numFmtId="10" fontId="22" fillId="3" borderId="5" xfId="0" applyNumberFormat="1" applyFont="1" applyFill="1" applyBorder="1" applyAlignment="1">
      <alignment vertical="center" wrapText="1"/>
    </xf>
    <xf numFmtId="10" fontId="22" fillId="3" borderId="2" xfId="0" applyNumberFormat="1" applyFont="1" applyFill="1" applyBorder="1" applyAlignment="1">
      <alignment vertical="center" wrapText="1"/>
    </xf>
    <xf numFmtId="0" fontId="22" fillId="3" borderId="5" xfId="0" applyFont="1" applyFill="1" applyBorder="1" applyAlignment="1">
      <alignment horizontal="center" vertical="center"/>
    </xf>
    <xf numFmtId="14" fontId="22" fillId="3" borderId="1" xfId="16384" applyNumberFormat="1" applyFont="1" applyFill="1" applyBorder="1" applyAlignment="1">
      <alignment horizontal="center" vertical="center" wrapText="1"/>
    </xf>
    <xf numFmtId="49" fontId="22" fillId="3" borderId="5" xfId="0" applyNumberFormat="1" applyFont="1" applyFill="1" applyBorder="1" applyAlignment="1">
      <alignment horizontal="center" vertical="center"/>
    </xf>
    <xf numFmtId="14" fontId="22" fillId="3" borderId="1" xfId="0" applyNumberFormat="1" applyFont="1" applyFill="1" applyBorder="1" applyAlignment="1">
      <alignment vertical="center" wrapText="1"/>
    </xf>
    <xf numFmtId="10" fontId="22" fillId="3" borderId="3" xfId="0" applyNumberFormat="1" applyFont="1" applyFill="1" applyBorder="1" applyAlignment="1">
      <alignment vertical="center" wrapText="1"/>
    </xf>
    <xf numFmtId="3" fontId="26" fillId="3" borderId="1" xfId="0" applyNumberFormat="1" applyFont="1" applyFill="1" applyBorder="1" applyAlignment="1">
      <alignment horizontal="center" vertical="center" wrapText="1"/>
    </xf>
    <xf numFmtId="9" fontId="26" fillId="3" borderId="1" xfId="1" applyFont="1" applyFill="1" applyBorder="1" applyAlignment="1">
      <alignment horizontal="center" vertical="center" wrapText="1"/>
    </xf>
    <xf numFmtId="49" fontId="22" fillId="3" borderId="1" xfId="0" applyNumberFormat="1" applyFont="1" applyFill="1" applyBorder="1" applyAlignment="1">
      <alignment horizontal="center" vertical="top" wrapText="1"/>
    </xf>
    <xf numFmtId="10" fontId="22" fillId="3" borderId="1" xfId="1" applyNumberFormat="1" applyFont="1" applyFill="1" applyBorder="1" applyAlignment="1">
      <alignment horizontal="center" vertical="top" wrapText="1"/>
    </xf>
    <xf numFmtId="0" fontId="22" fillId="3" borderId="5" xfId="0" applyFont="1" applyFill="1" applyBorder="1" applyAlignment="1">
      <alignment vertical="center" wrapText="1"/>
    </xf>
    <xf numFmtId="9" fontId="32" fillId="3" borderId="1" xfId="1"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0" fontId="22" fillId="3" borderId="20" xfId="0" applyFont="1" applyFill="1" applyBorder="1" applyAlignment="1">
      <alignment horizontal="center" vertical="center" wrapText="1"/>
    </xf>
    <xf numFmtId="14" fontId="23" fillId="3" borderId="20" xfId="0"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wrapText="1"/>
    </xf>
    <xf numFmtId="49" fontId="22" fillId="4" borderId="28" xfId="5" applyNumberFormat="1" applyFont="1" applyFill="1" applyBorder="1" applyAlignment="1">
      <alignment horizontal="center" vertical="center"/>
    </xf>
    <xf numFmtId="0" fontId="22" fillId="4" borderId="29" xfId="0" applyFont="1" applyFill="1" applyBorder="1" applyAlignment="1">
      <alignment horizontal="left" vertical="center" wrapText="1" indent="1"/>
    </xf>
    <xf numFmtId="0" fontId="22" fillId="4" borderId="29" xfId="0" applyFont="1" applyFill="1" applyBorder="1" applyAlignment="1">
      <alignment horizontal="center" vertical="center" wrapText="1"/>
    </xf>
    <xf numFmtId="0" fontId="25" fillId="4" borderId="29" xfId="0" applyFont="1" applyFill="1" applyBorder="1" applyAlignment="1">
      <alignment horizontal="center" vertical="center" wrapText="1"/>
    </xf>
    <xf numFmtId="3" fontId="22" fillId="4" borderId="29" xfId="0" applyNumberFormat="1" applyFont="1" applyFill="1" applyBorder="1" applyAlignment="1">
      <alignment horizontal="center" vertical="center" wrapText="1"/>
    </xf>
    <xf numFmtId="9" fontId="22" fillId="4" borderId="29" xfId="1" applyFont="1" applyFill="1" applyBorder="1" applyAlignment="1">
      <alignment horizontal="center" vertical="center" wrapText="1"/>
    </xf>
    <xf numFmtId="49" fontId="22" fillId="4" borderId="29" xfId="1" applyNumberFormat="1" applyFont="1" applyFill="1" applyBorder="1" applyAlignment="1">
      <alignment horizontal="center" vertical="center" wrapText="1"/>
    </xf>
    <xf numFmtId="49" fontId="22" fillId="0" borderId="29" xfId="1" applyNumberFormat="1" applyFont="1" applyFill="1" applyBorder="1" applyAlignment="1">
      <alignment vertical="center" wrapText="1"/>
    </xf>
    <xf numFmtId="49" fontId="22" fillId="11" borderId="29" xfId="1" applyNumberFormat="1" applyFont="1" applyFill="1" applyBorder="1" applyAlignment="1">
      <alignment vertical="center" wrapText="1"/>
    </xf>
    <xf numFmtId="14" fontId="22" fillId="2" borderId="29" xfId="0" applyNumberFormat="1" applyFont="1" applyFill="1" applyBorder="1" applyAlignment="1">
      <alignment horizontal="center" vertical="center" wrapText="1"/>
    </xf>
    <xf numFmtId="14" fontId="22" fillId="0" borderId="29" xfId="0" applyNumberFormat="1" applyFont="1" applyFill="1" applyBorder="1" applyAlignment="1">
      <alignment horizontal="center" vertical="center" wrapText="1"/>
    </xf>
    <xf numFmtId="14" fontId="22" fillId="4" borderId="29" xfId="0" applyNumberFormat="1" applyFont="1" applyFill="1" applyBorder="1" applyAlignment="1">
      <alignment horizontal="center" vertical="center" wrapText="1"/>
    </xf>
    <xf numFmtId="14" fontId="22" fillId="12" borderId="29" xfId="0" applyNumberFormat="1" applyFont="1" applyFill="1" applyBorder="1" applyAlignment="1">
      <alignment horizontal="center" vertical="center" wrapText="1"/>
    </xf>
    <xf numFmtId="1" fontId="22" fillId="4" borderId="29" xfId="0" applyNumberFormat="1" applyFont="1" applyFill="1" applyBorder="1" applyAlignment="1">
      <alignment horizontal="center" vertical="center" wrapText="1"/>
    </xf>
    <xf numFmtId="14" fontId="22" fillId="4" borderId="30" xfId="0" applyNumberFormat="1" applyFont="1" applyFill="1" applyBorder="1" applyAlignment="1">
      <alignment horizontal="center" vertical="center" wrapText="1"/>
    </xf>
    <xf numFmtId="49" fontId="22" fillId="3" borderId="25" xfId="5" applyNumberFormat="1" applyFont="1" applyFill="1" applyBorder="1" applyAlignment="1">
      <alignment horizontal="center" vertical="center"/>
    </xf>
    <xf numFmtId="49" fontId="22" fillId="3" borderId="26" xfId="5" applyNumberFormat="1" applyFont="1" applyFill="1" applyBorder="1" applyAlignment="1">
      <alignment horizontal="left" vertical="center" wrapText="1" indent="1"/>
    </xf>
    <xf numFmtId="0" fontId="22" fillId="3" borderId="26" xfId="0" applyFont="1" applyFill="1" applyBorder="1" applyAlignment="1">
      <alignment horizontal="center" vertical="center"/>
    </xf>
    <xf numFmtId="0" fontId="25" fillId="3" borderId="26" xfId="0" applyFont="1" applyFill="1" applyBorder="1" applyAlignment="1">
      <alignment horizontal="center" vertical="center"/>
    </xf>
    <xf numFmtId="3" fontId="22" fillId="3" borderId="26" xfId="0" applyNumberFormat="1" applyFont="1" applyFill="1" applyBorder="1" applyAlignment="1">
      <alignment horizontal="center" vertical="center" wrapText="1"/>
    </xf>
    <xf numFmtId="3" fontId="22" fillId="3" borderId="26" xfId="0" applyNumberFormat="1" applyFont="1" applyFill="1" applyBorder="1" applyAlignment="1">
      <alignment horizontal="center" vertical="center"/>
    </xf>
    <xf numFmtId="9" fontId="22" fillId="3" borderId="26" xfId="1" applyFont="1" applyFill="1" applyBorder="1" applyAlignment="1">
      <alignment horizontal="center" vertical="center" wrapText="1"/>
    </xf>
    <xf numFmtId="10" fontId="22" fillId="3" borderId="26" xfId="0" applyNumberFormat="1" applyFont="1" applyFill="1" applyBorder="1" applyAlignment="1">
      <alignment horizontal="center" vertical="center"/>
    </xf>
    <xf numFmtId="14" fontId="22" fillId="3" borderId="26" xfId="0" applyNumberFormat="1" applyFont="1" applyFill="1" applyBorder="1" applyAlignment="1">
      <alignment horizontal="center" vertical="center" wrapText="1"/>
    </xf>
    <xf numFmtId="0" fontId="23" fillId="0" borderId="26" xfId="0" applyFont="1" applyBorder="1" applyAlignment="1">
      <alignment horizontal="center" vertical="center"/>
    </xf>
    <xf numFmtId="1" fontId="22" fillId="3" borderId="26" xfId="0" applyNumberFormat="1" applyFont="1" applyFill="1" applyBorder="1" applyAlignment="1">
      <alignment horizontal="center" vertical="center"/>
    </xf>
    <xf numFmtId="1" fontId="22" fillId="3" borderId="26" xfId="0" applyNumberFormat="1" applyFont="1" applyFill="1" applyBorder="1" applyAlignment="1">
      <alignment horizontal="center" vertical="center" wrapText="1"/>
    </xf>
    <xf numFmtId="14" fontId="22" fillId="3" borderId="27" xfId="0" applyNumberFormat="1" applyFont="1" applyFill="1" applyBorder="1" applyAlignment="1">
      <alignment horizontal="center" vertical="center" wrapText="1"/>
    </xf>
    <xf numFmtId="0" fontId="25" fillId="7" borderId="9"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5" fillId="16" borderId="4" xfId="0" applyFont="1" applyFill="1" applyBorder="1" applyAlignment="1">
      <alignment horizontal="center" vertical="center" wrapText="1"/>
    </xf>
    <xf numFmtId="0" fontId="25" fillId="16" borderId="5" xfId="0" applyFont="1" applyFill="1" applyBorder="1" applyAlignment="1">
      <alignment horizontal="center" vertical="center" wrapText="1"/>
    </xf>
    <xf numFmtId="0" fontId="31" fillId="0" borderId="0" xfId="0" applyFont="1" applyAlignment="1">
      <alignment horizontal="left" wrapText="1"/>
    </xf>
    <xf numFmtId="0" fontId="25" fillId="16" borderId="14"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3" fillId="0" borderId="0" xfId="0" applyFont="1" applyAlignment="1">
      <alignment horizontal="center" vertical="center" wrapText="1"/>
    </xf>
    <xf numFmtId="0" fontId="22" fillId="16" borderId="18" xfId="0" applyFont="1" applyFill="1" applyBorder="1" applyAlignment="1">
      <alignment horizontal="center" vertical="center" wrapText="1"/>
    </xf>
    <xf numFmtId="0" fontId="22" fillId="16" borderId="20" xfId="0" applyFont="1" applyFill="1" applyBorder="1" applyAlignment="1">
      <alignment horizontal="center" vertical="center" wrapText="1"/>
    </xf>
    <xf numFmtId="0" fontId="22" fillId="16" borderId="15" xfId="0" applyNumberFormat="1" applyFont="1" applyFill="1" applyBorder="1" applyAlignment="1">
      <alignment horizontal="center" vertical="center" wrapText="1"/>
    </xf>
    <xf numFmtId="0" fontId="22" fillId="16" borderId="17" xfId="0" applyFont="1" applyFill="1" applyBorder="1" applyAlignment="1">
      <alignment horizontal="center" vertical="center" wrapText="1"/>
    </xf>
    <xf numFmtId="1" fontId="22" fillId="16" borderId="4" xfId="0" applyNumberFormat="1" applyFont="1" applyFill="1" applyBorder="1" applyAlignment="1">
      <alignment horizontal="center" vertical="center" wrapText="1"/>
    </xf>
    <xf numFmtId="1" fontId="22" fillId="16" borderId="5" xfId="0" applyNumberFormat="1" applyFont="1" applyFill="1" applyBorder="1" applyAlignment="1">
      <alignment horizontal="center" vertical="center" wrapText="1"/>
    </xf>
    <xf numFmtId="0" fontId="22" fillId="16" borderId="15" xfId="0" applyFont="1" applyFill="1" applyBorder="1" applyAlignment="1">
      <alignment horizontal="center" vertical="center" wrapText="1"/>
    </xf>
    <xf numFmtId="0" fontId="22" fillId="16" borderId="16" xfId="0" applyFont="1" applyFill="1" applyBorder="1" applyAlignment="1">
      <alignment horizontal="center" vertical="center" wrapText="1"/>
    </xf>
    <xf numFmtId="3" fontId="22" fillId="17" borderId="4" xfId="16059" applyNumberFormat="1" applyFont="1" applyFill="1" applyBorder="1" applyAlignment="1" applyProtection="1">
      <alignment horizontal="center" vertical="center" wrapText="1"/>
      <protection locked="0"/>
    </xf>
    <xf numFmtId="3" fontId="22" fillId="17" borderId="5" xfId="16059" applyNumberFormat="1" applyFont="1" applyFill="1" applyBorder="1" applyAlignment="1" applyProtection="1">
      <alignment horizontal="center" vertical="center" wrapText="1"/>
      <protection locked="0"/>
    </xf>
    <xf numFmtId="0" fontId="25" fillId="16" borderId="13" xfId="0" applyFont="1" applyFill="1" applyBorder="1" applyAlignment="1">
      <alignment horizontal="center" vertical="center" wrapText="1"/>
    </xf>
    <xf numFmtId="0" fontId="25" fillId="16" borderId="19" xfId="0" applyFont="1" applyFill="1" applyBorder="1" applyAlignment="1">
      <alignment horizontal="center" vertical="center" wrapText="1"/>
    </xf>
    <xf numFmtId="0" fontId="22" fillId="14" borderId="8" xfId="0" applyFont="1" applyFill="1" applyBorder="1" applyAlignment="1">
      <alignment horizontal="center" vertical="center" wrapText="1"/>
    </xf>
    <xf numFmtId="49" fontId="22" fillId="17" borderId="15" xfId="5" applyNumberFormat="1" applyFont="1" applyFill="1" applyBorder="1" applyAlignment="1" applyProtection="1">
      <alignment horizontal="center" vertical="center" wrapText="1"/>
      <protection locked="0"/>
    </xf>
    <xf numFmtId="49" fontId="22" fillId="17" borderId="16" xfId="5" applyNumberFormat="1" applyFont="1" applyFill="1" applyBorder="1" applyAlignment="1" applyProtection="1">
      <alignment horizontal="center" vertical="center" wrapText="1"/>
      <protection locked="0"/>
    </xf>
    <xf numFmtId="49" fontId="22" fillId="17" borderId="17" xfId="5" applyNumberFormat="1" applyFont="1" applyFill="1" applyBorder="1" applyAlignment="1" applyProtection="1">
      <alignment horizontal="center" vertical="center" wrapText="1"/>
      <protection locked="0"/>
    </xf>
    <xf numFmtId="0" fontId="27" fillId="0" borderId="0" xfId="0" applyFont="1" applyAlignment="1">
      <alignment horizontal="center"/>
    </xf>
    <xf numFmtId="0" fontId="22" fillId="0" borderId="0" xfId="0" applyFont="1" applyAlignment="1">
      <alignment horizontal="center" vertical="center" wrapText="1"/>
    </xf>
    <xf numFmtId="3" fontId="22" fillId="5" borderId="4" xfId="16059" applyNumberFormat="1" applyFont="1" applyFill="1" applyBorder="1" applyAlignment="1" applyProtection="1">
      <alignment horizontal="center" vertical="center" wrapText="1"/>
      <protection locked="0"/>
    </xf>
    <xf numFmtId="3" fontId="22" fillId="5" borderId="5" xfId="16059" applyNumberFormat="1" applyFont="1" applyFill="1" applyBorder="1" applyAlignment="1" applyProtection="1">
      <alignment horizontal="center" vertical="center" wrapText="1"/>
      <protection locked="0"/>
    </xf>
    <xf numFmtId="49" fontId="22" fillId="5" borderId="15" xfId="5" applyNumberFormat="1" applyFont="1" applyFill="1" applyBorder="1" applyAlignment="1" applyProtection="1">
      <alignment horizontal="center" vertical="center" wrapText="1"/>
      <protection locked="0"/>
    </xf>
    <xf numFmtId="49" fontId="22" fillId="5" borderId="16" xfId="5" applyNumberFormat="1" applyFont="1" applyFill="1" applyBorder="1" applyAlignment="1" applyProtection="1">
      <alignment horizontal="center" vertical="center" wrapText="1"/>
      <protection locked="0"/>
    </xf>
    <xf numFmtId="49" fontId="22" fillId="5" borderId="17" xfId="5" applyNumberFormat="1" applyFont="1" applyFill="1" applyBorder="1" applyAlignment="1" applyProtection="1">
      <alignment horizontal="center" vertical="center" wrapText="1"/>
      <protection locked="0"/>
    </xf>
    <xf numFmtId="0" fontId="22" fillId="6" borderId="15"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44" fillId="0" borderId="0" xfId="0" applyFont="1" applyAlignment="1">
      <alignment vertical="center" wrapText="1"/>
    </xf>
    <xf numFmtId="0" fontId="45" fillId="0" borderId="0" xfId="0" applyFont="1" applyAlignment="1">
      <alignment horizontal="left" wrapText="1"/>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W195"/>
  <sheetViews>
    <sheetView tabSelected="1" view="pageLayout" topLeftCell="B1" zoomScale="80" zoomScaleNormal="80" zoomScalePageLayoutView="80" workbookViewId="0">
      <selection activeCell="B1" sqref="B1"/>
    </sheetView>
  </sheetViews>
  <sheetFormatPr defaultColWidth="9" defaultRowHeight="12.75" x14ac:dyDescent="0.2"/>
  <cols>
    <col min="1" max="1" width="4.625" style="7" hidden="1" customWidth="1"/>
    <col min="2" max="2" width="8" style="7" customWidth="1"/>
    <col min="3" max="3" width="34.875" style="7" customWidth="1"/>
    <col min="4" max="4" width="7.375" style="7" customWidth="1"/>
    <col min="5" max="5" width="7.5" style="7" customWidth="1"/>
    <col min="6" max="6" width="7" style="7" customWidth="1"/>
    <col min="7" max="7" width="13.5" style="7" customWidth="1"/>
    <col min="8" max="8" width="15" style="7" bestFit="1" customWidth="1"/>
    <col min="9" max="9" width="10.125" style="7" hidden="1" customWidth="1"/>
    <col min="10" max="10" width="10.875" style="7" hidden="1" customWidth="1"/>
    <col min="11" max="11" width="9.25" style="7" hidden="1" customWidth="1"/>
    <col min="12" max="12" width="12.625" style="7" hidden="1" customWidth="1"/>
    <col min="13" max="13" width="14.25" style="7" hidden="1" customWidth="1"/>
    <col min="14" max="15" width="11.875" style="7" hidden="1" customWidth="1"/>
    <col min="16" max="16" width="10.125" style="7" hidden="1" customWidth="1"/>
    <col min="17" max="17" width="10.25" style="7" hidden="1" customWidth="1"/>
    <col min="18" max="18" width="12.75" style="7" hidden="1" customWidth="1"/>
    <col min="19" max="19" width="13" style="9" hidden="1" customWidth="1"/>
    <col min="20" max="20" width="14.25" style="9" hidden="1" customWidth="1"/>
    <col min="21" max="21" width="27.375" style="9" hidden="1" customWidth="1"/>
    <col min="22" max="22" width="17.375" style="9" hidden="1" customWidth="1"/>
    <col min="23" max="23" width="15.5" style="17" hidden="1" customWidth="1"/>
    <col min="24" max="24" width="19.375" style="17" hidden="1" customWidth="1"/>
    <col min="25" max="27" width="14" style="17" customWidth="1"/>
    <col min="28" max="28" width="13.375" style="17" customWidth="1"/>
    <col min="29" max="29" width="15.125" style="17" customWidth="1"/>
    <col min="30" max="31" width="13.375" style="17" customWidth="1"/>
    <col min="32" max="32" width="13.75" style="92" customWidth="1"/>
    <col min="33" max="33" width="13.75" style="17" customWidth="1"/>
    <col min="34" max="34" width="13.75" style="86" customWidth="1"/>
    <col min="35" max="35" width="15.5" style="17" customWidth="1"/>
    <col min="36" max="36" width="15.5" style="17" hidden="1" customWidth="1"/>
    <col min="37" max="16384" width="9" style="7"/>
  </cols>
  <sheetData>
    <row r="1" spans="1:36" s="72" customFormat="1" ht="33.75" customHeight="1" x14ac:dyDescent="0.25">
      <c r="S1" s="9"/>
      <c r="T1" s="9"/>
      <c r="U1" s="9"/>
      <c r="V1" s="9"/>
      <c r="W1" s="17"/>
      <c r="X1" s="17"/>
      <c r="Y1" s="17"/>
      <c r="Z1" s="370" t="s">
        <v>761</v>
      </c>
      <c r="AA1" s="370"/>
      <c r="AB1" s="370"/>
      <c r="AC1" s="370"/>
      <c r="AD1" s="370"/>
      <c r="AE1" s="370"/>
      <c r="AF1" s="370"/>
      <c r="AG1" s="370"/>
      <c r="AH1" s="370"/>
      <c r="AI1" s="370"/>
    </row>
    <row r="2" spans="1:36" ht="16.5" customHeight="1" x14ac:dyDescent="0.2">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87"/>
      <c r="AG2" s="215"/>
      <c r="AH2" s="84"/>
      <c r="AI2" s="215"/>
      <c r="AJ2" s="151"/>
    </row>
    <row r="3" spans="1:36" s="72" customFormat="1" ht="16.5" customHeight="1" x14ac:dyDescent="0.25">
      <c r="B3" s="265"/>
      <c r="C3" s="390" t="s">
        <v>764</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267"/>
      <c r="AG3" s="265"/>
      <c r="AH3" s="268"/>
      <c r="AI3" s="265"/>
      <c r="AJ3" s="215"/>
    </row>
    <row r="4" spans="1:36" ht="30" customHeight="1" thickBot="1" x14ac:dyDescent="0.25">
      <c r="B4" s="216"/>
      <c r="C4" s="391" t="s">
        <v>762</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88"/>
      <c r="AG4" s="214"/>
      <c r="AH4" s="85"/>
      <c r="AI4" s="214"/>
      <c r="AJ4" s="152"/>
    </row>
    <row r="5" spans="1:36" s="6" customFormat="1" ht="50.25" customHeight="1" x14ac:dyDescent="0.2">
      <c r="A5" s="366" t="s">
        <v>440</v>
      </c>
      <c r="B5" s="384" t="s">
        <v>602</v>
      </c>
      <c r="C5" s="368" t="s">
        <v>285</v>
      </c>
      <c r="D5" s="368" t="s">
        <v>595</v>
      </c>
      <c r="E5" s="368" t="s">
        <v>596</v>
      </c>
      <c r="F5" s="371" t="s">
        <v>597</v>
      </c>
      <c r="G5" s="382" t="s">
        <v>734</v>
      </c>
      <c r="H5" s="382" t="s">
        <v>599</v>
      </c>
      <c r="I5" s="382" t="s">
        <v>395</v>
      </c>
      <c r="J5" s="382" t="s">
        <v>396</v>
      </c>
      <c r="K5" s="382" t="s">
        <v>397</v>
      </c>
      <c r="L5" s="382" t="s">
        <v>398</v>
      </c>
      <c r="M5" s="382" t="s">
        <v>399</v>
      </c>
      <c r="N5" s="382" t="s">
        <v>400</v>
      </c>
      <c r="O5" s="382" t="s">
        <v>401</v>
      </c>
      <c r="P5" s="382" t="s">
        <v>402</v>
      </c>
      <c r="Q5" s="382" t="s">
        <v>403</v>
      </c>
      <c r="R5" s="382" t="s">
        <v>404</v>
      </c>
      <c r="S5" s="382" t="s">
        <v>405</v>
      </c>
      <c r="T5" s="387" t="s">
        <v>372</v>
      </c>
      <c r="U5" s="388"/>
      <c r="V5" s="389"/>
      <c r="W5" s="380" t="s">
        <v>598</v>
      </c>
      <c r="X5" s="377"/>
      <c r="Y5" s="380" t="s">
        <v>576</v>
      </c>
      <c r="Z5" s="377"/>
      <c r="AA5" s="368" t="s">
        <v>711</v>
      </c>
      <c r="AB5" s="380" t="s">
        <v>388</v>
      </c>
      <c r="AC5" s="381"/>
      <c r="AD5" s="381"/>
      <c r="AE5" s="283"/>
      <c r="AF5" s="376" t="s">
        <v>518</v>
      </c>
      <c r="AG5" s="377"/>
      <c r="AH5" s="378" t="s">
        <v>765</v>
      </c>
      <c r="AI5" s="374" t="s">
        <v>766</v>
      </c>
      <c r="AJ5" s="386" t="s">
        <v>728</v>
      </c>
    </row>
    <row r="6" spans="1:36" s="6" customFormat="1" ht="99" customHeight="1" x14ac:dyDescent="0.2">
      <c r="A6" s="367" t="s">
        <v>440</v>
      </c>
      <c r="B6" s="385"/>
      <c r="C6" s="369"/>
      <c r="D6" s="369"/>
      <c r="E6" s="369"/>
      <c r="F6" s="372"/>
      <c r="G6" s="383"/>
      <c r="H6" s="383"/>
      <c r="I6" s="383"/>
      <c r="J6" s="383"/>
      <c r="K6" s="383"/>
      <c r="L6" s="383"/>
      <c r="M6" s="383"/>
      <c r="N6" s="383"/>
      <c r="O6" s="383"/>
      <c r="P6" s="383"/>
      <c r="Q6" s="383"/>
      <c r="R6" s="383"/>
      <c r="S6" s="383"/>
      <c r="T6" s="299" t="s">
        <v>406</v>
      </c>
      <c r="U6" s="300" t="s">
        <v>373</v>
      </c>
      <c r="V6" s="300" t="s">
        <v>374</v>
      </c>
      <c r="W6" s="284" t="s">
        <v>466</v>
      </c>
      <c r="X6" s="284" t="s">
        <v>370</v>
      </c>
      <c r="Y6" s="284" t="s">
        <v>467</v>
      </c>
      <c r="Z6" s="284" t="s">
        <v>370</v>
      </c>
      <c r="AA6" s="369"/>
      <c r="AB6" s="284" t="s">
        <v>577</v>
      </c>
      <c r="AC6" s="284" t="s">
        <v>371</v>
      </c>
      <c r="AD6" s="284" t="s">
        <v>539</v>
      </c>
      <c r="AE6" s="284" t="s">
        <v>450</v>
      </c>
      <c r="AF6" s="285" t="s">
        <v>767</v>
      </c>
      <c r="AG6" s="284" t="s">
        <v>768</v>
      </c>
      <c r="AH6" s="379"/>
      <c r="AI6" s="375"/>
      <c r="AJ6" s="386" t="s">
        <v>728</v>
      </c>
    </row>
    <row r="7" spans="1:36" s="6" customFormat="1" ht="20.25" customHeight="1" x14ac:dyDescent="0.2">
      <c r="A7" s="218">
        <v>1</v>
      </c>
      <c r="B7" s="281">
        <v>1</v>
      </c>
      <c r="C7" s="282">
        <v>2</v>
      </c>
      <c r="D7" s="282">
        <v>3</v>
      </c>
      <c r="E7" s="282">
        <v>4</v>
      </c>
      <c r="F7" s="282">
        <v>5</v>
      </c>
      <c r="G7" s="282">
        <v>6</v>
      </c>
      <c r="H7" s="282">
        <v>7</v>
      </c>
      <c r="I7" s="282">
        <v>9</v>
      </c>
      <c r="J7" s="282">
        <v>10</v>
      </c>
      <c r="K7" s="282">
        <v>11</v>
      </c>
      <c r="L7" s="282">
        <v>12</v>
      </c>
      <c r="M7" s="282">
        <v>13</v>
      </c>
      <c r="N7" s="282">
        <v>14</v>
      </c>
      <c r="O7" s="282">
        <v>15</v>
      </c>
      <c r="P7" s="282">
        <v>16</v>
      </c>
      <c r="Q7" s="282">
        <v>17</v>
      </c>
      <c r="R7" s="282">
        <v>18</v>
      </c>
      <c r="S7" s="282">
        <v>19</v>
      </c>
      <c r="T7" s="282">
        <v>9</v>
      </c>
      <c r="U7" s="282">
        <v>10</v>
      </c>
      <c r="V7" s="282">
        <v>11</v>
      </c>
      <c r="W7" s="282">
        <v>12</v>
      </c>
      <c r="X7" s="282">
        <v>13</v>
      </c>
      <c r="Y7" s="282">
        <v>8</v>
      </c>
      <c r="Z7" s="282">
        <v>9</v>
      </c>
      <c r="AA7" s="282">
        <v>10</v>
      </c>
      <c r="AB7" s="282">
        <v>11</v>
      </c>
      <c r="AC7" s="282">
        <v>12</v>
      </c>
      <c r="AD7" s="282">
        <v>13</v>
      </c>
      <c r="AE7" s="282">
        <v>14</v>
      </c>
      <c r="AF7" s="282">
        <v>15</v>
      </c>
      <c r="AG7" s="282">
        <v>16</v>
      </c>
      <c r="AH7" s="282">
        <v>17</v>
      </c>
      <c r="AI7" s="286">
        <v>18</v>
      </c>
      <c r="AJ7" s="222" t="s">
        <v>729</v>
      </c>
    </row>
    <row r="8" spans="1:36" ht="103.5" customHeight="1" x14ac:dyDescent="0.2">
      <c r="A8" s="219">
        <v>120</v>
      </c>
      <c r="B8" s="229" t="s">
        <v>99</v>
      </c>
      <c r="C8" s="38" t="s">
        <v>111</v>
      </c>
      <c r="D8" s="30" t="s">
        <v>7</v>
      </c>
      <c r="E8" s="28" t="s">
        <v>19</v>
      </c>
      <c r="F8" s="30" t="s">
        <v>5</v>
      </c>
      <c r="G8" s="52">
        <f t="shared" ref="G8:G56" si="0">H8+M8</f>
        <v>4609777</v>
      </c>
      <c r="H8" s="52">
        <f t="shared" ref="H8:H56" si="1">I8+J8+K8</f>
        <v>3918310</v>
      </c>
      <c r="I8" s="56">
        <v>0</v>
      </c>
      <c r="J8" s="56">
        <v>0</v>
      </c>
      <c r="K8" s="266">
        <v>3918310</v>
      </c>
      <c r="L8" s="79">
        <f t="shared" ref="L8:L56" si="2">H8/G8</f>
        <v>0.849999902381395</v>
      </c>
      <c r="M8" s="78">
        <f t="shared" ref="M8:M56" si="3">N8+P8+R8</f>
        <v>691467</v>
      </c>
      <c r="N8" s="56">
        <v>691467</v>
      </c>
      <c r="O8" s="79">
        <f t="shared" ref="O8:O56" si="4">N8/G8</f>
        <v>0.15000009761860497</v>
      </c>
      <c r="P8" s="56">
        <v>0</v>
      </c>
      <c r="Q8" s="79">
        <f t="shared" ref="Q8:Q56" si="5">P8/G8</f>
        <v>0</v>
      </c>
      <c r="R8" s="56">
        <v>0</v>
      </c>
      <c r="S8" s="79">
        <f t="shared" ref="S8:S56" si="6">R8/G8</f>
        <v>0</v>
      </c>
      <c r="T8" s="12" t="s">
        <v>129</v>
      </c>
      <c r="U8" s="167" t="s">
        <v>129</v>
      </c>
      <c r="V8" s="167" t="s">
        <v>129</v>
      </c>
      <c r="W8" s="31" t="s">
        <v>129</v>
      </c>
      <c r="X8" s="31" t="s">
        <v>129</v>
      </c>
      <c r="Y8" s="31" t="s">
        <v>129</v>
      </c>
      <c r="Z8" s="31" t="s">
        <v>129</v>
      </c>
      <c r="AA8" s="269" t="s">
        <v>714</v>
      </c>
      <c r="AB8" s="31" t="s">
        <v>146</v>
      </c>
      <c r="AC8" s="140" t="s">
        <v>510</v>
      </c>
      <c r="AD8" s="93" t="s">
        <v>130</v>
      </c>
      <c r="AE8" s="140" t="s">
        <v>509</v>
      </c>
      <c r="AF8" s="89" t="s">
        <v>229</v>
      </c>
      <c r="AG8" s="140" t="s">
        <v>458</v>
      </c>
      <c r="AH8" s="119" t="s">
        <v>215</v>
      </c>
      <c r="AI8" s="230" t="s">
        <v>564</v>
      </c>
      <c r="AJ8" s="223">
        <v>41940</v>
      </c>
    </row>
    <row r="9" spans="1:36" ht="41.25" customHeight="1" x14ac:dyDescent="0.2">
      <c r="A9" s="219">
        <v>72</v>
      </c>
      <c r="B9" s="229" t="s">
        <v>36</v>
      </c>
      <c r="C9" s="38" t="s">
        <v>82</v>
      </c>
      <c r="D9" s="30" t="s">
        <v>7</v>
      </c>
      <c r="E9" s="28" t="s">
        <v>18</v>
      </c>
      <c r="F9" s="30" t="s">
        <v>5</v>
      </c>
      <c r="G9" s="52">
        <f t="shared" si="0"/>
        <v>96428049</v>
      </c>
      <c r="H9" s="52">
        <f t="shared" si="1"/>
        <v>81963841</v>
      </c>
      <c r="I9" s="56">
        <v>0</v>
      </c>
      <c r="J9" s="56">
        <v>0</v>
      </c>
      <c r="K9" s="56">
        <v>81963841</v>
      </c>
      <c r="L9" s="54">
        <f t="shared" si="2"/>
        <v>0.84999999325922271</v>
      </c>
      <c r="M9" s="52">
        <f t="shared" si="3"/>
        <v>14464208</v>
      </c>
      <c r="N9" s="56">
        <v>12185719</v>
      </c>
      <c r="O9" s="54">
        <f t="shared" si="4"/>
        <v>0.12637110390981776</v>
      </c>
      <c r="P9" s="56">
        <v>0</v>
      </c>
      <c r="Q9" s="54">
        <f t="shared" si="5"/>
        <v>0</v>
      </c>
      <c r="R9" s="56">
        <v>2278489</v>
      </c>
      <c r="S9" s="54">
        <f t="shared" si="6"/>
        <v>2.3628902830959485E-2</v>
      </c>
      <c r="T9" s="32" t="s">
        <v>129</v>
      </c>
      <c r="U9" s="169" t="s">
        <v>129</v>
      </c>
      <c r="V9" s="169" t="s">
        <v>129</v>
      </c>
      <c r="W9" s="93" t="s">
        <v>130</v>
      </c>
      <c r="X9" s="93" t="s">
        <v>332</v>
      </c>
      <c r="Y9" s="93" t="s">
        <v>130</v>
      </c>
      <c r="Z9" s="140" t="s">
        <v>332</v>
      </c>
      <c r="AA9" s="269" t="s">
        <v>714</v>
      </c>
      <c r="AB9" s="93" t="s">
        <v>130</v>
      </c>
      <c r="AC9" s="140" t="s">
        <v>347</v>
      </c>
      <c r="AD9" s="93" t="s">
        <v>130</v>
      </c>
      <c r="AE9" s="140" t="s">
        <v>496</v>
      </c>
      <c r="AF9" s="90" t="s">
        <v>213</v>
      </c>
      <c r="AG9" s="140" t="s">
        <v>383</v>
      </c>
      <c r="AH9" s="119" t="s">
        <v>218</v>
      </c>
      <c r="AI9" s="230" t="s">
        <v>551</v>
      </c>
      <c r="AJ9" s="223">
        <v>41996</v>
      </c>
    </row>
    <row r="10" spans="1:36" ht="40.5" customHeight="1" x14ac:dyDescent="0.2">
      <c r="A10" s="219">
        <v>106</v>
      </c>
      <c r="B10" s="232" t="s">
        <v>25</v>
      </c>
      <c r="C10" s="35" t="s">
        <v>210</v>
      </c>
      <c r="D10" s="30" t="s">
        <v>7</v>
      </c>
      <c r="E10" s="28" t="s">
        <v>18</v>
      </c>
      <c r="F10" s="30" t="s">
        <v>5</v>
      </c>
      <c r="G10" s="52">
        <f t="shared" si="0"/>
        <v>29205260</v>
      </c>
      <c r="H10" s="52">
        <f t="shared" si="1"/>
        <v>24824471</v>
      </c>
      <c r="I10" s="56">
        <v>0</v>
      </c>
      <c r="J10" s="56">
        <v>0</v>
      </c>
      <c r="K10" s="56">
        <v>24824471</v>
      </c>
      <c r="L10" s="54">
        <f t="shared" si="2"/>
        <v>0.85</v>
      </c>
      <c r="M10" s="52">
        <f t="shared" si="3"/>
        <v>4380789</v>
      </c>
      <c r="N10" s="56">
        <v>2625393</v>
      </c>
      <c r="O10" s="54">
        <f t="shared" si="4"/>
        <v>8.9894525849110743E-2</v>
      </c>
      <c r="P10" s="56">
        <v>0</v>
      </c>
      <c r="Q10" s="54">
        <f t="shared" si="5"/>
        <v>0</v>
      </c>
      <c r="R10" s="56">
        <v>1755396</v>
      </c>
      <c r="S10" s="54">
        <f t="shared" si="6"/>
        <v>6.0105474150889258E-2</v>
      </c>
      <c r="T10" s="32" t="s">
        <v>129</v>
      </c>
      <c r="U10" s="169" t="s">
        <v>129</v>
      </c>
      <c r="V10" s="169" t="s">
        <v>129</v>
      </c>
      <c r="W10" s="31" t="s">
        <v>147</v>
      </c>
      <c r="X10" s="93" t="s">
        <v>355</v>
      </c>
      <c r="Y10" s="31" t="s">
        <v>147</v>
      </c>
      <c r="Z10" s="140" t="s">
        <v>355</v>
      </c>
      <c r="AA10" s="269" t="s">
        <v>714</v>
      </c>
      <c r="AB10" s="31" t="s">
        <v>147</v>
      </c>
      <c r="AC10" s="140" t="s">
        <v>348</v>
      </c>
      <c r="AD10" s="93" t="s">
        <v>213</v>
      </c>
      <c r="AE10" s="140" t="s">
        <v>501</v>
      </c>
      <c r="AF10" s="90" t="s">
        <v>213</v>
      </c>
      <c r="AG10" s="140" t="s">
        <v>326</v>
      </c>
      <c r="AH10" s="119" t="s">
        <v>214</v>
      </c>
      <c r="AI10" s="230" t="s">
        <v>557</v>
      </c>
      <c r="AJ10" s="223">
        <v>41996</v>
      </c>
    </row>
    <row r="11" spans="1:36" ht="58.5" customHeight="1" x14ac:dyDescent="0.2">
      <c r="A11" s="220">
        <v>45</v>
      </c>
      <c r="B11" s="229" t="s">
        <v>43</v>
      </c>
      <c r="C11" s="38" t="s">
        <v>288</v>
      </c>
      <c r="D11" s="30" t="s">
        <v>7</v>
      </c>
      <c r="E11" s="28" t="s">
        <v>12</v>
      </c>
      <c r="F11" s="30" t="s">
        <v>4</v>
      </c>
      <c r="G11" s="52">
        <f t="shared" si="0"/>
        <v>1310848</v>
      </c>
      <c r="H11" s="52">
        <f t="shared" si="1"/>
        <v>1114221</v>
      </c>
      <c r="I11" s="56">
        <v>0</v>
      </c>
      <c r="J11" s="56">
        <v>1114221</v>
      </c>
      <c r="K11" s="56">
        <v>0</v>
      </c>
      <c r="L11" s="54">
        <f t="shared" si="2"/>
        <v>0.85000015257299089</v>
      </c>
      <c r="M11" s="52">
        <f t="shared" si="3"/>
        <v>196627</v>
      </c>
      <c r="N11" s="52">
        <v>0</v>
      </c>
      <c r="O11" s="54">
        <f t="shared" si="4"/>
        <v>0</v>
      </c>
      <c r="P11" s="52">
        <v>196627</v>
      </c>
      <c r="Q11" s="54">
        <f t="shared" si="5"/>
        <v>0.14999984742700909</v>
      </c>
      <c r="R11" s="52">
        <v>0</v>
      </c>
      <c r="S11" s="54">
        <f t="shared" si="6"/>
        <v>0</v>
      </c>
      <c r="T11" s="31" t="s">
        <v>129</v>
      </c>
      <c r="U11" s="307" t="s">
        <v>129</v>
      </c>
      <c r="V11" s="307" t="s">
        <v>129</v>
      </c>
      <c r="W11" s="31" t="s">
        <v>129</v>
      </c>
      <c r="X11" s="93" t="s">
        <v>332</v>
      </c>
      <c r="Y11" s="31" t="s">
        <v>129</v>
      </c>
      <c r="Z11" s="140" t="s">
        <v>332</v>
      </c>
      <c r="AA11" s="154" t="s">
        <v>714</v>
      </c>
      <c r="AB11" s="93" t="s">
        <v>225</v>
      </c>
      <c r="AC11" s="140" t="s">
        <v>333</v>
      </c>
      <c r="AD11" s="93" t="s">
        <v>226</v>
      </c>
      <c r="AE11" s="140" t="s">
        <v>493</v>
      </c>
      <c r="AF11" s="90" t="s">
        <v>227</v>
      </c>
      <c r="AG11" s="140" t="s">
        <v>334</v>
      </c>
      <c r="AH11" s="119" t="s">
        <v>213</v>
      </c>
      <c r="AI11" s="280" t="s">
        <v>547</v>
      </c>
      <c r="AJ11" s="224">
        <v>42045</v>
      </c>
    </row>
    <row r="12" spans="1:36" ht="41.25" customHeight="1" x14ac:dyDescent="0.2">
      <c r="A12" s="220">
        <v>73</v>
      </c>
      <c r="B12" s="232" t="s">
        <v>30</v>
      </c>
      <c r="C12" s="41" t="s">
        <v>0</v>
      </c>
      <c r="D12" s="30" t="s">
        <v>7</v>
      </c>
      <c r="E12" s="28" t="s">
        <v>18</v>
      </c>
      <c r="F12" s="30" t="s">
        <v>5</v>
      </c>
      <c r="G12" s="52">
        <f t="shared" si="0"/>
        <v>504300</v>
      </c>
      <c r="H12" s="52">
        <f t="shared" si="1"/>
        <v>428655</v>
      </c>
      <c r="I12" s="56">
        <v>0</v>
      </c>
      <c r="J12" s="56">
        <v>0</v>
      </c>
      <c r="K12" s="56">
        <v>428655</v>
      </c>
      <c r="L12" s="54">
        <f t="shared" si="2"/>
        <v>0.85</v>
      </c>
      <c r="M12" s="52">
        <f t="shared" si="3"/>
        <v>75645</v>
      </c>
      <c r="N12" s="56">
        <v>75645</v>
      </c>
      <c r="O12" s="54">
        <f t="shared" si="4"/>
        <v>0.15</v>
      </c>
      <c r="P12" s="56">
        <v>0</v>
      </c>
      <c r="Q12" s="54">
        <f t="shared" si="5"/>
        <v>0</v>
      </c>
      <c r="R12" s="56">
        <v>0</v>
      </c>
      <c r="S12" s="54">
        <f t="shared" si="6"/>
        <v>0</v>
      </c>
      <c r="T12" s="15" t="s">
        <v>129</v>
      </c>
      <c r="U12" s="172" t="s">
        <v>129</v>
      </c>
      <c r="V12" s="172" t="s">
        <v>129</v>
      </c>
      <c r="W12" s="93" t="s">
        <v>147</v>
      </c>
      <c r="X12" s="93" t="s">
        <v>355</v>
      </c>
      <c r="Y12" s="93" t="s">
        <v>147</v>
      </c>
      <c r="Z12" s="140" t="s">
        <v>355</v>
      </c>
      <c r="AA12" s="269" t="s">
        <v>714</v>
      </c>
      <c r="AB12" s="93" t="s">
        <v>147</v>
      </c>
      <c r="AC12" s="140" t="s">
        <v>348</v>
      </c>
      <c r="AD12" s="93" t="s">
        <v>212</v>
      </c>
      <c r="AE12" s="140" t="s">
        <v>497</v>
      </c>
      <c r="AF12" s="90" t="s">
        <v>227</v>
      </c>
      <c r="AG12" s="140" t="s">
        <v>436</v>
      </c>
      <c r="AH12" s="119" t="s">
        <v>214</v>
      </c>
      <c r="AI12" s="230" t="s">
        <v>554</v>
      </c>
      <c r="AJ12" s="223">
        <v>42080</v>
      </c>
    </row>
    <row r="13" spans="1:36" s="72" customFormat="1" ht="43.5" customHeight="1" x14ac:dyDescent="0.2">
      <c r="A13" s="220">
        <v>115</v>
      </c>
      <c r="B13" s="232" t="s">
        <v>26</v>
      </c>
      <c r="C13" s="35" t="s">
        <v>209</v>
      </c>
      <c r="D13" s="30" t="s">
        <v>7</v>
      </c>
      <c r="E13" s="28" t="s">
        <v>18</v>
      </c>
      <c r="F13" s="30" t="s">
        <v>5</v>
      </c>
      <c r="G13" s="52">
        <f t="shared" si="0"/>
        <v>8526615</v>
      </c>
      <c r="H13" s="52">
        <f t="shared" si="1"/>
        <v>7247622</v>
      </c>
      <c r="I13" s="56">
        <v>0</v>
      </c>
      <c r="J13" s="56">
        <v>0</v>
      </c>
      <c r="K13" s="56">
        <v>7247622</v>
      </c>
      <c r="L13" s="54">
        <f t="shared" si="2"/>
        <v>0.84999991204012382</v>
      </c>
      <c r="M13" s="52">
        <f t="shared" si="3"/>
        <v>1278993</v>
      </c>
      <c r="N13" s="56">
        <v>1278993</v>
      </c>
      <c r="O13" s="54">
        <f t="shared" si="4"/>
        <v>0.15000008795987621</v>
      </c>
      <c r="P13" s="56">
        <v>0</v>
      </c>
      <c r="Q13" s="54">
        <f t="shared" si="5"/>
        <v>0</v>
      </c>
      <c r="R13" s="56">
        <v>0</v>
      </c>
      <c r="S13" s="54">
        <f t="shared" si="6"/>
        <v>0</v>
      </c>
      <c r="T13" s="32" t="s">
        <v>129</v>
      </c>
      <c r="U13" s="169" t="s">
        <v>129</v>
      </c>
      <c r="V13" s="169" t="s">
        <v>129</v>
      </c>
      <c r="W13" s="31" t="s">
        <v>130</v>
      </c>
      <c r="X13" s="93" t="s">
        <v>359</v>
      </c>
      <c r="Y13" s="31" t="s">
        <v>130</v>
      </c>
      <c r="Z13" s="140" t="s">
        <v>359</v>
      </c>
      <c r="AA13" s="269" t="s">
        <v>723</v>
      </c>
      <c r="AB13" s="31" t="s">
        <v>130</v>
      </c>
      <c r="AC13" s="140" t="s">
        <v>352</v>
      </c>
      <c r="AD13" s="93" t="s">
        <v>213</v>
      </c>
      <c r="AE13" s="140" t="s">
        <v>505</v>
      </c>
      <c r="AF13" s="90" t="s">
        <v>213</v>
      </c>
      <c r="AG13" s="140" t="s">
        <v>438</v>
      </c>
      <c r="AH13" s="119" t="s">
        <v>214</v>
      </c>
      <c r="AI13" s="230" t="s">
        <v>561</v>
      </c>
      <c r="AJ13" s="223">
        <v>42108</v>
      </c>
    </row>
    <row r="14" spans="1:36" s="72" customFormat="1" ht="63.75" customHeight="1" x14ac:dyDescent="0.2">
      <c r="A14" s="220">
        <v>75</v>
      </c>
      <c r="B14" s="232" t="s">
        <v>31</v>
      </c>
      <c r="C14" s="35" t="s">
        <v>600</v>
      </c>
      <c r="D14" s="30" t="s">
        <v>7</v>
      </c>
      <c r="E14" s="28" t="s">
        <v>18</v>
      </c>
      <c r="F14" s="30" t="s">
        <v>5</v>
      </c>
      <c r="G14" s="52">
        <f t="shared" si="0"/>
        <v>18461601</v>
      </c>
      <c r="H14" s="52">
        <f t="shared" si="1"/>
        <v>15692361</v>
      </c>
      <c r="I14" s="56">
        <v>0</v>
      </c>
      <c r="J14" s="56">
        <v>0</v>
      </c>
      <c r="K14" s="56">
        <v>15692361</v>
      </c>
      <c r="L14" s="54">
        <f t="shared" si="2"/>
        <v>0.85000000812497245</v>
      </c>
      <c r="M14" s="52">
        <f t="shared" si="3"/>
        <v>2769240</v>
      </c>
      <c r="N14" s="56">
        <v>1625667</v>
      </c>
      <c r="O14" s="54">
        <f t="shared" si="4"/>
        <v>8.8056664208050001E-2</v>
      </c>
      <c r="P14" s="56">
        <v>0</v>
      </c>
      <c r="Q14" s="54">
        <f t="shared" si="5"/>
        <v>0</v>
      </c>
      <c r="R14" s="56">
        <v>1143573</v>
      </c>
      <c r="S14" s="54">
        <f t="shared" si="6"/>
        <v>6.1943327666977528E-2</v>
      </c>
      <c r="T14" s="32" t="s">
        <v>129</v>
      </c>
      <c r="U14" s="169" t="s">
        <v>129</v>
      </c>
      <c r="V14" s="169" t="s">
        <v>129</v>
      </c>
      <c r="W14" s="93" t="s">
        <v>129</v>
      </c>
      <c r="X14" s="93" t="s">
        <v>129</v>
      </c>
      <c r="Y14" s="93" t="s">
        <v>276</v>
      </c>
      <c r="Z14" s="140" t="s">
        <v>363</v>
      </c>
      <c r="AA14" s="269" t="s">
        <v>718</v>
      </c>
      <c r="AB14" s="93" t="s">
        <v>130</v>
      </c>
      <c r="AC14" s="140" t="s">
        <v>550</v>
      </c>
      <c r="AD14" s="93" t="s">
        <v>216</v>
      </c>
      <c r="AE14" s="140" t="s">
        <v>498</v>
      </c>
      <c r="AF14" s="90" t="s">
        <v>228</v>
      </c>
      <c r="AG14" s="140" t="s">
        <v>362</v>
      </c>
      <c r="AH14" s="119" t="s">
        <v>229</v>
      </c>
      <c r="AI14" s="280" t="s">
        <v>547</v>
      </c>
      <c r="AJ14" s="224">
        <v>42122</v>
      </c>
    </row>
    <row r="15" spans="1:36" s="72" customFormat="1" ht="53.25" customHeight="1" x14ac:dyDescent="0.2">
      <c r="A15" s="219">
        <v>76</v>
      </c>
      <c r="B15" s="232" t="s">
        <v>32</v>
      </c>
      <c r="C15" s="35" t="s">
        <v>601</v>
      </c>
      <c r="D15" s="30" t="s">
        <v>7</v>
      </c>
      <c r="E15" s="28" t="s">
        <v>18</v>
      </c>
      <c r="F15" s="30" t="s">
        <v>5</v>
      </c>
      <c r="G15" s="52">
        <f t="shared" si="0"/>
        <v>22689140</v>
      </c>
      <c r="H15" s="52">
        <f t="shared" si="1"/>
        <v>19285769</v>
      </c>
      <c r="I15" s="56">
        <v>0</v>
      </c>
      <c r="J15" s="56">
        <v>0</v>
      </c>
      <c r="K15" s="56">
        <v>19285769</v>
      </c>
      <c r="L15" s="54">
        <f t="shared" si="2"/>
        <v>0.85</v>
      </c>
      <c r="M15" s="52">
        <f t="shared" si="3"/>
        <v>3403371</v>
      </c>
      <c r="N15" s="58">
        <v>3403371</v>
      </c>
      <c r="O15" s="54">
        <f t="shared" si="4"/>
        <v>0.15</v>
      </c>
      <c r="P15" s="56">
        <v>0</v>
      </c>
      <c r="Q15" s="54">
        <f t="shared" si="5"/>
        <v>0</v>
      </c>
      <c r="R15" s="56">
        <v>0</v>
      </c>
      <c r="S15" s="54">
        <f t="shared" si="6"/>
        <v>0</v>
      </c>
      <c r="T15" s="32" t="s">
        <v>129</v>
      </c>
      <c r="U15" s="169" t="s">
        <v>129</v>
      </c>
      <c r="V15" s="169" t="s">
        <v>129</v>
      </c>
      <c r="W15" s="93" t="s">
        <v>129</v>
      </c>
      <c r="X15" s="93" t="s">
        <v>129</v>
      </c>
      <c r="Y15" s="93" t="s">
        <v>215</v>
      </c>
      <c r="Z15" s="140" t="s">
        <v>443</v>
      </c>
      <c r="AA15" s="269" t="s">
        <v>718</v>
      </c>
      <c r="AB15" s="93" t="s">
        <v>552</v>
      </c>
      <c r="AC15" s="140" t="s">
        <v>553</v>
      </c>
      <c r="AD15" s="93" t="s">
        <v>469</v>
      </c>
      <c r="AE15" s="140" t="s">
        <v>498</v>
      </c>
      <c r="AF15" s="90" t="s">
        <v>228</v>
      </c>
      <c r="AG15" s="140" t="s">
        <v>362</v>
      </c>
      <c r="AH15" s="119" t="s">
        <v>229</v>
      </c>
      <c r="AI15" s="280" t="s">
        <v>547</v>
      </c>
      <c r="AJ15" s="224">
        <v>42122</v>
      </c>
    </row>
    <row r="16" spans="1:36" s="72" customFormat="1" ht="35.25" customHeight="1" x14ac:dyDescent="0.2">
      <c r="A16" s="219">
        <v>68</v>
      </c>
      <c r="B16" s="229" t="s">
        <v>50</v>
      </c>
      <c r="C16" s="38" t="s">
        <v>95</v>
      </c>
      <c r="D16" s="30" t="s">
        <v>7</v>
      </c>
      <c r="E16" s="28" t="s">
        <v>16</v>
      </c>
      <c r="F16" s="30" t="s">
        <v>3</v>
      </c>
      <c r="G16" s="52">
        <f t="shared" si="0"/>
        <v>256999769</v>
      </c>
      <c r="H16" s="52">
        <f t="shared" si="1"/>
        <v>218449803</v>
      </c>
      <c r="I16" s="56">
        <v>218449803</v>
      </c>
      <c r="J16" s="56">
        <v>0</v>
      </c>
      <c r="K16" s="56">
        <v>0</v>
      </c>
      <c r="L16" s="54">
        <f t="shared" si="2"/>
        <v>0.84999999747081489</v>
      </c>
      <c r="M16" s="52">
        <f t="shared" si="3"/>
        <v>38549966</v>
      </c>
      <c r="N16" s="56">
        <v>38549966</v>
      </c>
      <c r="O16" s="54">
        <f t="shared" si="4"/>
        <v>0.15000000252918516</v>
      </c>
      <c r="P16" s="56">
        <v>0</v>
      </c>
      <c r="Q16" s="54">
        <f t="shared" si="5"/>
        <v>0</v>
      </c>
      <c r="R16" s="56">
        <v>0</v>
      </c>
      <c r="S16" s="54">
        <f t="shared" si="6"/>
        <v>0</v>
      </c>
      <c r="T16" s="12" t="s">
        <v>423</v>
      </c>
      <c r="U16" s="165" t="s">
        <v>219</v>
      </c>
      <c r="V16" s="165" t="s">
        <v>386</v>
      </c>
      <c r="W16" s="93" t="s">
        <v>129</v>
      </c>
      <c r="X16" s="93" t="s">
        <v>129</v>
      </c>
      <c r="Y16" s="93" t="s">
        <v>148</v>
      </c>
      <c r="Z16" s="140" t="s">
        <v>321</v>
      </c>
      <c r="AA16" s="154" t="s">
        <v>714</v>
      </c>
      <c r="AB16" s="93" t="s">
        <v>212</v>
      </c>
      <c r="AC16" s="140" t="s">
        <v>353</v>
      </c>
      <c r="AD16" s="93" t="s">
        <v>212</v>
      </c>
      <c r="AE16" s="140" t="s">
        <v>495</v>
      </c>
      <c r="AF16" s="90" t="s">
        <v>336</v>
      </c>
      <c r="AG16" s="140" t="s">
        <v>381</v>
      </c>
      <c r="AH16" s="119" t="s">
        <v>217</v>
      </c>
      <c r="AI16" s="230" t="s">
        <v>547</v>
      </c>
      <c r="AJ16" s="223">
        <v>42143</v>
      </c>
    </row>
    <row r="17" spans="1:36" s="72" customFormat="1" ht="35.25" customHeight="1" x14ac:dyDescent="0.2">
      <c r="A17" s="219">
        <v>118</v>
      </c>
      <c r="B17" s="232" t="s">
        <v>144</v>
      </c>
      <c r="C17" s="35" t="s">
        <v>20</v>
      </c>
      <c r="D17" s="30" t="s">
        <v>7</v>
      </c>
      <c r="E17" s="28" t="s">
        <v>18</v>
      </c>
      <c r="F17" s="30" t="s">
        <v>5</v>
      </c>
      <c r="G17" s="52">
        <f t="shared" si="0"/>
        <v>47209260</v>
      </c>
      <c r="H17" s="52">
        <f t="shared" si="1"/>
        <v>40127871</v>
      </c>
      <c r="I17" s="56">
        <v>0</v>
      </c>
      <c r="J17" s="56">
        <v>0</v>
      </c>
      <c r="K17" s="56">
        <v>40127871</v>
      </c>
      <c r="L17" s="54">
        <f t="shared" si="2"/>
        <v>0.85</v>
      </c>
      <c r="M17" s="52">
        <f t="shared" si="3"/>
        <v>7081389</v>
      </c>
      <c r="N17" s="56">
        <v>7081389</v>
      </c>
      <c r="O17" s="54">
        <f t="shared" si="4"/>
        <v>0.15</v>
      </c>
      <c r="P17" s="56">
        <v>0</v>
      </c>
      <c r="Q17" s="54">
        <f t="shared" si="5"/>
        <v>0</v>
      </c>
      <c r="R17" s="56">
        <v>0</v>
      </c>
      <c r="S17" s="54">
        <f t="shared" si="6"/>
        <v>0</v>
      </c>
      <c r="T17" s="32" t="s">
        <v>129</v>
      </c>
      <c r="U17" s="308" t="s">
        <v>628</v>
      </c>
      <c r="V17" s="169" t="s">
        <v>129</v>
      </c>
      <c r="W17" s="31" t="s">
        <v>130</v>
      </c>
      <c r="X17" s="93" t="s">
        <v>361</v>
      </c>
      <c r="Y17" s="31" t="s">
        <v>130</v>
      </c>
      <c r="Z17" s="140" t="s">
        <v>361</v>
      </c>
      <c r="AA17" s="270" t="s">
        <v>722</v>
      </c>
      <c r="AB17" s="31" t="s">
        <v>130</v>
      </c>
      <c r="AC17" s="140" t="s">
        <v>354</v>
      </c>
      <c r="AD17" s="93" t="s">
        <v>228</v>
      </c>
      <c r="AE17" s="140" t="s">
        <v>508</v>
      </c>
      <c r="AF17" s="90" t="s">
        <v>214</v>
      </c>
      <c r="AG17" s="140" t="s">
        <v>389</v>
      </c>
      <c r="AH17" s="119" t="s">
        <v>229</v>
      </c>
      <c r="AI17" s="280" t="s">
        <v>563</v>
      </c>
      <c r="AJ17" s="224">
        <v>42171</v>
      </c>
    </row>
    <row r="18" spans="1:36" ht="36.75" customHeight="1" x14ac:dyDescent="0.2">
      <c r="A18" s="220">
        <v>111</v>
      </c>
      <c r="B18" s="232" t="s">
        <v>140</v>
      </c>
      <c r="C18" s="35" t="s">
        <v>273</v>
      </c>
      <c r="D18" s="30" t="s">
        <v>7</v>
      </c>
      <c r="E18" s="28" t="s">
        <v>18</v>
      </c>
      <c r="F18" s="30" t="s">
        <v>5</v>
      </c>
      <c r="G18" s="52">
        <f t="shared" si="0"/>
        <v>1252127</v>
      </c>
      <c r="H18" s="52">
        <f t="shared" si="1"/>
        <v>1064308</v>
      </c>
      <c r="I18" s="56">
        <v>0</v>
      </c>
      <c r="J18" s="56">
        <v>0</v>
      </c>
      <c r="K18" s="56">
        <v>1064308</v>
      </c>
      <c r="L18" s="54">
        <f t="shared" si="2"/>
        <v>0.85000003993205164</v>
      </c>
      <c r="M18" s="52">
        <f t="shared" si="3"/>
        <v>187819</v>
      </c>
      <c r="N18" s="56">
        <v>187819</v>
      </c>
      <c r="O18" s="54">
        <f t="shared" si="4"/>
        <v>0.14999996006794838</v>
      </c>
      <c r="P18" s="56">
        <v>0</v>
      </c>
      <c r="Q18" s="54">
        <f t="shared" si="5"/>
        <v>0</v>
      </c>
      <c r="R18" s="56">
        <v>0</v>
      </c>
      <c r="S18" s="54">
        <f t="shared" si="6"/>
        <v>0</v>
      </c>
      <c r="T18" s="32" t="s">
        <v>129</v>
      </c>
      <c r="U18" s="169" t="s">
        <v>129</v>
      </c>
      <c r="V18" s="169" t="s">
        <v>129</v>
      </c>
      <c r="W18" s="31" t="s">
        <v>226</v>
      </c>
      <c r="X18" s="93" t="s">
        <v>357</v>
      </c>
      <c r="Y18" s="31" t="s">
        <v>226</v>
      </c>
      <c r="Z18" s="140" t="s">
        <v>357</v>
      </c>
      <c r="AA18" s="269" t="s">
        <v>722</v>
      </c>
      <c r="AB18" s="93" t="s">
        <v>212</v>
      </c>
      <c r="AC18" s="140" t="s">
        <v>350</v>
      </c>
      <c r="AD18" s="93" t="s">
        <v>213</v>
      </c>
      <c r="AE18" s="140" t="s">
        <v>513</v>
      </c>
      <c r="AF18" s="90" t="s">
        <v>471</v>
      </c>
      <c r="AG18" s="140" t="s">
        <v>516</v>
      </c>
      <c r="AH18" s="93">
        <v>42502</v>
      </c>
      <c r="AI18" s="280" t="s">
        <v>560</v>
      </c>
      <c r="AJ18" s="224">
        <v>42185</v>
      </c>
    </row>
    <row r="19" spans="1:36" ht="66" customHeight="1" x14ac:dyDescent="0.2">
      <c r="A19" s="220">
        <v>97</v>
      </c>
      <c r="B19" s="229" t="s">
        <v>68</v>
      </c>
      <c r="C19" s="38" t="s">
        <v>114</v>
      </c>
      <c r="D19" s="30" t="s">
        <v>7</v>
      </c>
      <c r="E19" s="28" t="s">
        <v>17</v>
      </c>
      <c r="F19" s="30" t="s">
        <v>5</v>
      </c>
      <c r="G19" s="52">
        <f t="shared" si="0"/>
        <v>9000000</v>
      </c>
      <c r="H19" s="52">
        <f t="shared" si="1"/>
        <v>7650000</v>
      </c>
      <c r="I19" s="56">
        <v>0</v>
      </c>
      <c r="J19" s="56">
        <v>0</v>
      </c>
      <c r="K19" s="309">
        <v>7650000</v>
      </c>
      <c r="L19" s="54">
        <f t="shared" si="2"/>
        <v>0.85</v>
      </c>
      <c r="M19" s="52">
        <f t="shared" si="3"/>
        <v>1350000</v>
      </c>
      <c r="N19" s="56">
        <v>1350000</v>
      </c>
      <c r="O19" s="54">
        <f t="shared" si="4"/>
        <v>0.15</v>
      </c>
      <c r="P19" s="56">
        <v>0</v>
      </c>
      <c r="Q19" s="54">
        <f t="shared" si="5"/>
        <v>0</v>
      </c>
      <c r="R19" s="56">
        <v>0</v>
      </c>
      <c r="S19" s="54">
        <f t="shared" si="6"/>
        <v>0</v>
      </c>
      <c r="T19" s="32" t="s">
        <v>129</v>
      </c>
      <c r="U19" s="169" t="s">
        <v>129</v>
      </c>
      <c r="V19" s="169" t="s">
        <v>129</v>
      </c>
      <c r="W19" s="31" t="s">
        <v>129</v>
      </c>
      <c r="X19" s="31" t="s">
        <v>129</v>
      </c>
      <c r="Y19" s="199" t="s">
        <v>130</v>
      </c>
      <c r="Z19" s="146" t="s">
        <v>366</v>
      </c>
      <c r="AA19" s="271" t="s">
        <v>718</v>
      </c>
      <c r="AB19" s="199" t="s">
        <v>225</v>
      </c>
      <c r="AC19" s="146" t="s">
        <v>341</v>
      </c>
      <c r="AD19" s="200" t="s">
        <v>228</v>
      </c>
      <c r="AE19" s="146" t="s">
        <v>500</v>
      </c>
      <c r="AF19" s="201" t="s">
        <v>214</v>
      </c>
      <c r="AG19" s="146" t="s">
        <v>434</v>
      </c>
      <c r="AH19" s="202" t="s">
        <v>229</v>
      </c>
      <c r="AI19" s="236" t="s">
        <v>555</v>
      </c>
      <c r="AJ19" s="225">
        <v>42192</v>
      </c>
    </row>
    <row r="20" spans="1:36" ht="34.5" customHeight="1" x14ac:dyDescent="0.2">
      <c r="A20" s="219">
        <v>116</v>
      </c>
      <c r="B20" s="232" t="s">
        <v>139</v>
      </c>
      <c r="C20" s="35" t="s">
        <v>280</v>
      </c>
      <c r="D20" s="30" t="s">
        <v>7</v>
      </c>
      <c r="E20" s="28" t="s">
        <v>18</v>
      </c>
      <c r="F20" s="30" t="s">
        <v>5</v>
      </c>
      <c r="G20" s="52">
        <f t="shared" si="0"/>
        <v>1079960</v>
      </c>
      <c r="H20" s="52">
        <f t="shared" si="1"/>
        <v>917966</v>
      </c>
      <c r="I20" s="56">
        <v>0</v>
      </c>
      <c r="J20" s="56">
        <v>0</v>
      </c>
      <c r="K20" s="56">
        <v>917966</v>
      </c>
      <c r="L20" s="54">
        <f t="shared" si="2"/>
        <v>0.85</v>
      </c>
      <c r="M20" s="52">
        <f t="shared" si="3"/>
        <v>161994</v>
      </c>
      <c r="N20" s="56">
        <v>161994</v>
      </c>
      <c r="O20" s="54">
        <f t="shared" si="4"/>
        <v>0.15</v>
      </c>
      <c r="P20" s="56">
        <v>0</v>
      </c>
      <c r="Q20" s="54">
        <f t="shared" si="5"/>
        <v>0</v>
      </c>
      <c r="R20" s="56">
        <v>0</v>
      </c>
      <c r="S20" s="54">
        <f t="shared" si="6"/>
        <v>0</v>
      </c>
      <c r="T20" s="32" t="s">
        <v>129</v>
      </c>
      <c r="U20" s="169" t="s">
        <v>129</v>
      </c>
      <c r="V20" s="169" t="s">
        <v>129</v>
      </c>
      <c r="W20" s="31" t="s">
        <v>212</v>
      </c>
      <c r="X20" s="93" t="s">
        <v>360</v>
      </c>
      <c r="Y20" s="31" t="s">
        <v>212</v>
      </c>
      <c r="Z20" s="140" t="s">
        <v>360</v>
      </c>
      <c r="AA20" s="269" t="s">
        <v>720</v>
      </c>
      <c r="AB20" s="31" t="s">
        <v>212</v>
      </c>
      <c r="AC20" s="140" t="s">
        <v>353</v>
      </c>
      <c r="AD20" s="93" t="s">
        <v>217</v>
      </c>
      <c r="AE20" s="140" t="s">
        <v>506</v>
      </c>
      <c r="AF20" s="90" t="s">
        <v>214</v>
      </c>
      <c r="AG20" s="140" t="s">
        <v>390</v>
      </c>
      <c r="AH20" s="119" t="s">
        <v>229</v>
      </c>
      <c r="AI20" s="230" t="s">
        <v>562</v>
      </c>
      <c r="AJ20" s="223">
        <v>42192</v>
      </c>
    </row>
    <row r="21" spans="1:36" ht="63.75" customHeight="1" x14ac:dyDescent="0.2">
      <c r="A21" s="220">
        <v>35</v>
      </c>
      <c r="B21" s="229" t="s">
        <v>8</v>
      </c>
      <c r="C21" s="38" t="s">
        <v>87</v>
      </c>
      <c r="D21" s="30" t="s">
        <v>7</v>
      </c>
      <c r="E21" s="28" t="s">
        <v>15</v>
      </c>
      <c r="F21" s="30" t="s">
        <v>5</v>
      </c>
      <c r="G21" s="52">
        <f t="shared" si="0"/>
        <v>9491392</v>
      </c>
      <c r="H21" s="52">
        <f t="shared" si="1"/>
        <v>8067683</v>
      </c>
      <c r="I21" s="56">
        <v>0</v>
      </c>
      <c r="J21" s="56">
        <v>0</v>
      </c>
      <c r="K21" s="309">
        <v>8067683</v>
      </c>
      <c r="L21" s="54">
        <f t="shared" si="2"/>
        <v>0.84999997892827517</v>
      </c>
      <c r="M21" s="52">
        <f t="shared" si="3"/>
        <v>1423709</v>
      </c>
      <c r="N21" s="56">
        <v>1423709</v>
      </c>
      <c r="O21" s="54">
        <f t="shared" si="4"/>
        <v>0.15000002107172478</v>
      </c>
      <c r="P21" s="56">
        <v>0</v>
      </c>
      <c r="Q21" s="54">
        <f t="shared" si="5"/>
        <v>0</v>
      </c>
      <c r="R21" s="56">
        <v>0</v>
      </c>
      <c r="S21" s="54">
        <f t="shared" si="6"/>
        <v>0</v>
      </c>
      <c r="T21" s="310" t="s">
        <v>413</v>
      </c>
      <c r="U21" s="311" t="s">
        <v>271</v>
      </c>
      <c r="V21" s="311" t="s">
        <v>613</v>
      </c>
      <c r="W21" s="93" t="s">
        <v>212</v>
      </c>
      <c r="X21" s="93" t="s">
        <v>364</v>
      </c>
      <c r="Y21" s="93" t="s">
        <v>212</v>
      </c>
      <c r="Z21" s="140" t="s">
        <v>357</v>
      </c>
      <c r="AA21" s="269" t="s">
        <v>713</v>
      </c>
      <c r="AB21" s="93" t="s">
        <v>216</v>
      </c>
      <c r="AC21" s="140" t="s">
        <v>339</v>
      </c>
      <c r="AD21" s="93" t="s">
        <v>228</v>
      </c>
      <c r="AE21" s="140" t="s">
        <v>490</v>
      </c>
      <c r="AF21" s="90" t="s">
        <v>218</v>
      </c>
      <c r="AG21" s="140" t="s">
        <v>435</v>
      </c>
      <c r="AH21" s="140" t="s">
        <v>215</v>
      </c>
      <c r="AI21" s="230" t="s">
        <v>542</v>
      </c>
      <c r="AJ21" s="223">
        <v>42199</v>
      </c>
    </row>
    <row r="22" spans="1:36" s="17" customFormat="1" ht="35.25" customHeight="1" x14ac:dyDescent="0.2">
      <c r="A22" s="220">
        <v>107</v>
      </c>
      <c r="B22" s="232" t="s">
        <v>138</v>
      </c>
      <c r="C22" s="35" t="s">
        <v>279</v>
      </c>
      <c r="D22" s="30" t="s">
        <v>7</v>
      </c>
      <c r="E22" s="28" t="s">
        <v>18</v>
      </c>
      <c r="F22" s="30" t="s">
        <v>5</v>
      </c>
      <c r="G22" s="52">
        <f t="shared" si="0"/>
        <v>40043677</v>
      </c>
      <c r="H22" s="52">
        <f t="shared" si="1"/>
        <v>34037125</v>
      </c>
      <c r="I22" s="56">
        <v>0</v>
      </c>
      <c r="J22" s="56">
        <v>0</v>
      </c>
      <c r="K22" s="56">
        <v>34037125</v>
      </c>
      <c r="L22" s="54">
        <f t="shared" si="2"/>
        <v>0.84999998876227079</v>
      </c>
      <c r="M22" s="52">
        <f t="shared" si="3"/>
        <v>6006552</v>
      </c>
      <c r="N22" s="56">
        <v>6006552</v>
      </c>
      <c r="O22" s="54">
        <f t="shared" si="4"/>
        <v>0.15000001123772924</v>
      </c>
      <c r="P22" s="56">
        <v>0</v>
      </c>
      <c r="Q22" s="54">
        <f t="shared" si="5"/>
        <v>0</v>
      </c>
      <c r="R22" s="56">
        <v>0</v>
      </c>
      <c r="S22" s="54">
        <f t="shared" si="6"/>
        <v>0</v>
      </c>
      <c r="T22" s="32" t="s">
        <v>129</v>
      </c>
      <c r="U22" s="169" t="s">
        <v>129</v>
      </c>
      <c r="V22" s="169" t="s">
        <v>129</v>
      </c>
      <c r="W22" s="31" t="s">
        <v>225</v>
      </c>
      <c r="X22" s="93" t="s">
        <v>356</v>
      </c>
      <c r="Y22" s="31" t="s">
        <v>225</v>
      </c>
      <c r="Z22" s="140" t="s">
        <v>356</v>
      </c>
      <c r="AA22" s="272" t="s">
        <v>720</v>
      </c>
      <c r="AB22" s="93" t="s">
        <v>226</v>
      </c>
      <c r="AC22" s="140" t="s">
        <v>349</v>
      </c>
      <c r="AD22" s="93" t="s">
        <v>217</v>
      </c>
      <c r="AE22" s="140" t="s">
        <v>502</v>
      </c>
      <c r="AF22" s="90" t="s">
        <v>214</v>
      </c>
      <c r="AG22" s="140" t="s">
        <v>431</v>
      </c>
      <c r="AH22" s="119" t="s">
        <v>229</v>
      </c>
      <c r="AI22" s="230" t="s">
        <v>558</v>
      </c>
      <c r="AJ22" s="223">
        <v>42227</v>
      </c>
    </row>
    <row r="23" spans="1:36" s="72" customFormat="1" ht="39" customHeight="1" x14ac:dyDescent="0.2">
      <c r="A23" s="219">
        <v>108</v>
      </c>
      <c r="B23" s="232" t="s">
        <v>136</v>
      </c>
      <c r="C23" s="35" t="s">
        <v>211</v>
      </c>
      <c r="D23" s="30" t="s">
        <v>7</v>
      </c>
      <c r="E23" s="28" t="s">
        <v>18</v>
      </c>
      <c r="F23" s="30" t="s">
        <v>5</v>
      </c>
      <c r="G23" s="52">
        <f t="shared" si="0"/>
        <v>19920206</v>
      </c>
      <c r="H23" s="52">
        <f t="shared" si="1"/>
        <v>16932175</v>
      </c>
      <c r="I23" s="56">
        <v>0</v>
      </c>
      <c r="J23" s="56">
        <v>0</v>
      </c>
      <c r="K23" s="56">
        <v>16932175</v>
      </c>
      <c r="L23" s="54">
        <f t="shared" si="2"/>
        <v>0.84999999497997158</v>
      </c>
      <c r="M23" s="52">
        <f t="shared" si="3"/>
        <v>2988031</v>
      </c>
      <c r="N23" s="56">
        <v>2988031</v>
      </c>
      <c r="O23" s="54">
        <f t="shared" si="4"/>
        <v>0.15000000502002842</v>
      </c>
      <c r="P23" s="56">
        <v>0</v>
      </c>
      <c r="Q23" s="54">
        <f t="shared" si="5"/>
        <v>0</v>
      </c>
      <c r="R23" s="56">
        <v>0</v>
      </c>
      <c r="S23" s="54">
        <f t="shared" si="6"/>
        <v>0</v>
      </c>
      <c r="T23" s="32" t="s">
        <v>129</v>
      </c>
      <c r="U23" s="180" t="s">
        <v>129</v>
      </c>
      <c r="V23" s="180" t="s">
        <v>129</v>
      </c>
      <c r="W23" s="31" t="s">
        <v>226</v>
      </c>
      <c r="X23" s="93" t="s">
        <v>346</v>
      </c>
      <c r="Y23" s="31" t="s">
        <v>226</v>
      </c>
      <c r="Z23" s="140" t="s">
        <v>346</v>
      </c>
      <c r="AA23" s="269" t="s">
        <v>721</v>
      </c>
      <c r="AB23" s="93" t="s">
        <v>212</v>
      </c>
      <c r="AC23" s="140" t="s">
        <v>331</v>
      </c>
      <c r="AD23" s="93" t="s">
        <v>214</v>
      </c>
      <c r="AE23" s="140" t="s">
        <v>503</v>
      </c>
      <c r="AF23" s="90" t="s">
        <v>218</v>
      </c>
      <c r="AG23" s="140" t="s">
        <v>437</v>
      </c>
      <c r="AH23" s="119" t="s">
        <v>229</v>
      </c>
      <c r="AI23" s="230" t="s">
        <v>559</v>
      </c>
      <c r="AJ23" s="223">
        <v>42227</v>
      </c>
    </row>
    <row r="24" spans="1:36" ht="45.75" customHeight="1" x14ac:dyDescent="0.2">
      <c r="A24" s="219">
        <v>90</v>
      </c>
      <c r="B24" s="229" t="s">
        <v>105</v>
      </c>
      <c r="C24" s="38" t="s">
        <v>106</v>
      </c>
      <c r="D24" s="30" t="s">
        <v>7</v>
      </c>
      <c r="E24" s="28" t="s">
        <v>17</v>
      </c>
      <c r="F24" s="30" t="s">
        <v>5</v>
      </c>
      <c r="G24" s="52">
        <f t="shared" si="0"/>
        <v>1500000</v>
      </c>
      <c r="H24" s="52">
        <f t="shared" si="1"/>
        <v>1275000</v>
      </c>
      <c r="I24" s="56">
        <v>0</v>
      </c>
      <c r="J24" s="56">
        <v>0</v>
      </c>
      <c r="K24" s="56">
        <v>1275000</v>
      </c>
      <c r="L24" s="54">
        <f t="shared" si="2"/>
        <v>0.85</v>
      </c>
      <c r="M24" s="52">
        <f t="shared" si="3"/>
        <v>225000</v>
      </c>
      <c r="N24" s="56">
        <v>225000</v>
      </c>
      <c r="O24" s="54">
        <f t="shared" si="4"/>
        <v>0.15</v>
      </c>
      <c r="P24" s="56">
        <v>0</v>
      </c>
      <c r="Q24" s="54">
        <f t="shared" si="5"/>
        <v>0</v>
      </c>
      <c r="R24" s="56">
        <v>0</v>
      </c>
      <c r="S24" s="54">
        <f t="shared" si="6"/>
        <v>0</v>
      </c>
      <c r="T24" s="32" t="s">
        <v>129</v>
      </c>
      <c r="U24" s="32" t="s">
        <v>129</v>
      </c>
      <c r="V24" s="32" t="s">
        <v>129</v>
      </c>
      <c r="W24" s="93" t="s">
        <v>216</v>
      </c>
      <c r="X24" s="93" t="s">
        <v>337</v>
      </c>
      <c r="Y24" s="93" t="s">
        <v>216</v>
      </c>
      <c r="Z24" s="140" t="s">
        <v>337</v>
      </c>
      <c r="AA24" s="269" t="s">
        <v>719</v>
      </c>
      <c r="AB24" s="93" t="s">
        <v>216</v>
      </c>
      <c r="AC24" s="140" t="s">
        <v>339</v>
      </c>
      <c r="AD24" s="93" t="s">
        <v>217</v>
      </c>
      <c r="AE24" s="140" t="s">
        <v>499</v>
      </c>
      <c r="AF24" s="90" t="s">
        <v>218</v>
      </c>
      <c r="AG24" s="140" t="s">
        <v>433</v>
      </c>
      <c r="AH24" s="140" t="s">
        <v>468</v>
      </c>
      <c r="AI24" s="280" t="s">
        <v>542</v>
      </c>
      <c r="AJ24" s="224">
        <v>42234</v>
      </c>
    </row>
    <row r="25" spans="1:36" s="27" customFormat="1" ht="49.5" customHeight="1" x14ac:dyDescent="0.2">
      <c r="A25" s="219">
        <v>128</v>
      </c>
      <c r="B25" s="229" t="s">
        <v>128</v>
      </c>
      <c r="C25" s="38" t="s">
        <v>304</v>
      </c>
      <c r="D25" s="30" t="s">
        <v>7</v>
      </c>
      <c r="E25" s="28" t="s">
        <v>13</v>
      </c>
      <c r="F25" s="30" t="s">
        <v>5</v>
      </c>
      <c r="G25" s="52">
        <f t="shared" si="0"/>
        <v>4500000</v>
      </c>
      <c r="H25" s="52">
        <f t="shared" si="1"/>
        <v>3825000</v>
      </c>
      <c r="I25" s="56">
        <v>0</v>
      </c>
      <c r="J25" s="56">
        <v>0</v>
      </c>
      <c r="K25" s="56">
        <v>3825000</v>
      </c>
      <c r="L25" s="54">
        <f t="shared" si="2"/>
        <v>0.85</v>
      </c>
      <c r="M25" s="52">
        <f t="shared" si="3"/>
        <v>675000</v>
      </c>
      <c r="N25" s="56">
        <v>675000</v>
      </c>
      <c r="O25" s="54">
        <f t="shared" si="4"/>
        <v>0.15</v>
      </c>
      <c r="P25" s="56">
        <v>0</v>
      </c>
      <c r="Q25" s="54">
        <f t="shared" si="5"/>
        <v>0</v>
      </c>
      <c r="R25" s="56">
        <v>0</v>
      </c>
      <c r="S25" s="54">
        <f t="shared" si="6"/>
        <v>0</v>
      </c>
      <c r="T25" s="32" t="s">
        <v>129</v>
      </c>
      <c r="U25" s="32" t="s">
        <v>129</v>
      </c>
      <c r="V25" s="32" t="s">
        <v>129</v>
      </c>
      <c r="W25" s="30" t="s">
        <v>129</v>
      </c>
      <c r="X25" s="93" t="s">
        <v>369</v>
      </c>
      <c r="Y25" s="93" t="s">
        <v>227</v>
      </c>
      <c r="Z25" s="140" t="s">
        <v>369</v>
      </c>
      <c r="AA25" s="154" t="s">
        <v>713</v>
      </c>
      <c r="AB25" s="29" t="s">
        <v>213</v>
      </c>
      <c r="AC25" s="140" t="s">
        <v>387</v>
      </c>
      <c r="AD25" s="93" t="s">
        <v>228</v>
      </c>
      <c r="AE25" s="140" t="s">
        <v>512</v>
      </c>
      <c r="AF25" s="90" t="s">
        <v>218</v>
      </c>
      <c r="AG25" s="140" t="s">
        <v>439</v>
      </c>
      <c r="AH25" s="119" t="s">
        <v>215</v>
      </c>
      <c r="AI25" s="335" t="s">
        <v>541</v>
      </c>
      <c r="AJ25" s="223">
        <v>42241</v>
      </c>
    </row>
    <row r="26" spans="1:36" s="27" customFormat="1" ht="53.25" customHeight="1" x14ac:dyDescent="0.2">
      <c r="A26" s="219">
        <v>130</v>
      </c>
      <c r="B26" s="229" t="s">
        <v>127</v>
      </c>
      <c r="C26" s="38" t="s">
        <v>306</v>
      </c>
      <c r="D26" s="30" t="s">
        <v>7</v>
      </c>
      <c r="E26" s="28" t="s">
        <v>13</v>
      </c>
      <c r="F26" s="30" t="s">
        <v>5</v>
      </c>
      <c r="G26" s="52">
        <f t="shared" si="0"/>
        <v>2300000</v>
      </c>
      <c r="H26" s="52">
        <f t="shared" si="1"/>
        <v>1955000</v>
      </c>
      <c r="I26" s="56">
        <v>0</v>
      </c>
      <c r="J26" s="56">
        <v>0</v>
      </c>
      <c r="K26" s="56">
        <v>1955000</v>
      </c>
      <c r="L26" s="54">
        <f t="shared" si="2"/>
        <v>0.85</v>
      </c>
      <c r="M26" s="52">
        <f t="shared" si="3"/>
        <v>345000</v>
      </c>
      <c r="N26" s="56">
        <v>345000</v>
      </c>
      <c r="O26" s="54">
        <f t="shared" si="4"/>
        <v>0.15</v>
      </c>
      <c r="P26" s="56">
        <v>0</v>
      </c>
      <c r="Q26" s="54">
        <f t="shared" si="5"/>
        <v>0</v>
      </c>
      <c r="R26" s="56">
        <v>0</v>
      </c>
      <c r="S26" s="54">
        <f t="shared" si="6"/>
        <v>0</v>
      </c>
      <c r="T26" s="30" t="s">
        <v>129</v>
      </c>
      <c r="U26" s="30" t="s">
        <v>129</v>
      </c>
      <c r="V26" s="30" t="s">
        <v>129</v>
      </c>
      <c r="W26" s="30" t="s">
        <v>129</v>
      </c>
      <c r="X26" s="93" t="s">
        <v>369</v>
      </c>
      <c r="Y26" s="93" t="s">
        <v>227</v>
      </c>
      <c r="Z26" s="140" t="s">
        <v>369</v>
      </c>
      <c r="AA26" s="154" t="s">
        <v>713</v>
      </c>
      <c r="AB26" s="29" t="s">
        <v>213</v>
      </c>
      <c r="AC26" s="140" t="s">
        <v>387</v>
      </c>
      <c r="AD26" s="93" t="s">
        <v>217</v>
      </c>
      <c r="AE26" s="140" t="s">
        <v>512</v>
      </c>
      <c r="AF26" s="90" t="s">
        <v>218</v>
      </c>
      <c r="AG26" s="140" t="s">
        <v>439</v>
      </c>
      <c r="AH26" s="119" t="s">
        <v>215</v>
      </c>
      <c r="AI26" s="335" t="s">
        <v>541</v>
      </c>
      <c r="AJ26" s="224">
        <v>42241</v>
      </c>
    </row>
    <row r="27" spans="1:36" ht="54.75" customHeight="1" x14ac:dyDescent="0.2">
      <c r="A27" s="219">
        <v>132</v>
      </c>
      <c r="B27" s="229" t="s">
        <v>126</v>
      </c>
      <c r="C27" s="38" t="s">
        <v>308</v>
      </c>
      <c r="D27" s="30" t="s">
        <v>7</v>
      </c>
      <c r="E27" s="28" t="s">
        <v>13</v>
      </c>
      <c r="F27" s="30" t="s">
        <v>4</v>
      </c>
      <c r="G27" s="52">
        <f t="shared" si="0"/>
        <v>23047384</v>
      </c>
      <c r="H27" s="52">
        <f t="shared" si="1"/>
        <v>19590276</v>
      </c>
      <c r="I27" s="56">
        <v>0</v>
      </c>
      <c r="J27" s="56">
        <v>19590276</v>
      </c>
      <c r="K27" s="56">
        <v>0</v>
      </c>
      <c r="L27" s="54">
        <f t="shared" si="2"/>
        <v>0.84999998264445109</v>
      </c>
      <c r="M27" s="52">
        <f t="shared" si="3"/>
        <v>3457108</v>
      </c>
      <c r="N27" s="56">
        <v>3457108</v>
      </c>
      <c r="O27" s="54">
        <f t="shared" si="4"/>
        <v>0.15000001735554891</v>
      </c>
      <c r="P27" s="56">
        <v>0</v>
      </c>
      <c r="Q27" s="54">
        <f t="shared" si="5"/>
        <v>0</v>
      </c>
      <c r="R27" s="56">
        <v>0</v>
      </c>
      <c r="S27" s="54">
        <f t="shared" si="6"/>
        <v>0</v>
      </c>
      <c r="T27" s="32" t="s">
        <v>129</v>
      </c>
      <c r="U27" s="195" t="s">
        <v>129</v>
      </c>
      <c r="V27" s="195" t="s">
        <v>129</v>
      </c>
      <c r="W27" s="30" t="s">
        <v>129</v>
      </c>
      <c r="X27" s="93" t="s">
        <v>369</v>
      </c>
      <c r="Y27" s="93" t="s">
        <v>227</v>
      </c>
      <c r="Z27" s="140" t="s">
        <v>369</v>
      </c>
      <c r="AA27" s="154" t="s">
        <v>713</v>
      </c>
      <c r="AB27" s="29" t="s">
        <v>213</v>
      </c>
      <c r="AC27" s="140" t="s">
        <v>387</v>
      </c>
      <c r="AD27" s="29" t="s">
        <v>217</v>
      </c>
      <c r="AE27" s="140" t="s">
        <v>512</v>
      </c>
      <c r="AF27" s="90" t="s">
        <v>218</v>
      </c>
      <c r="AG27" s="140" t="s">
        <v>439</v>
      </c>
      <c r="AH27" s="119" t="s">
        <v>215</v>
      </c>
      <c r="AI27" s="335" t="s">
        <v>541</v>
      </c>
      <c r="AJ27" s="223">
        <v>42241</v>
      </c>
    </row>
    <row r="28" spans="1:36" ht="63" customHeight="1" x14ac:dyDescent="0.2">
      <c r="A28" s="219">
        <v>134</v>
      </c>
      <c r="B28" s="229" t="s">
        <v>125</v>
      </c>
      <c r="C28" s="38" t="s">
        <v>310</v>
      </c>
      <c r="D28" s="30" t="s">
        <v>7</v>
      </c>
      <c r="E28" s="28" t="s">
        <v>13</v>
      </c>
      <c r="F28" s="30" t="s">
        <v>3</v>
      </c>
      <c r="G28" s="52">
        <f t="shared" si="0"/>
        <v>23950418</v>
      </c>
      <c r="H28" s="52">
        <f t="shared" si="1"/>
        <v>20357855</v>
      </c>
      <c r="I28" s="56">
        <v>20357855</v>
      </c>
      <c r="J28" s="56">
        <v>0</v>
      </c>
      <c r="K28" s="56">
        <v>0</v>
      </c>
      <c r="L28" s="54">
        <f t="shared" si="2"/>
        <v>0.84999998747412253</v>
      </c>
      <c r="M28" s="52">
        <f t="shared" si="3"/>
        <v>3592563</v>
      </c>
      <c r="N28" s="56">
        <v>3592563</v>
      </c>
      <c r="O28" s="54">
        <f t="shared" si="4"/>
        <v>0.15000001252587741</v>
      </c>
      <c r="P28" s="56">
        <v>0</v>
      </c>
      <c r="Q28" s="54">
        <f t="shared" si="5"/>
        <v>0</v>
      </c>
      <c r="R28" s="56">
        <v>0</v>
      </c>
      <c r="S28" s="54">
        <f t="shared" si="6"/>
        <v>0</v>
      </c>
      <c r="T28" s="30" t="s">
        <v>129</v>
      </c>
      <c r="U28" s="312" t="s">
        <v>129</v>
      </c>
      <c r="V28" s="312" t="s">
        <v>129</v>
      </c>
      <c r="W28" s="30" t="s">
        <v>129</v>
      </c>
      <c r="X28" s="93" t="s">
        <v>369</v>
      </c>
      <c r="Y28" s="93" t="s">
        <v>227</v>
      </c>
      <c r="Z28" s="140" t="s">
        <v>369</v>
      </c>
      <c r="AA28" s="154" t="s">
        <v>713</v>
      </c>
      <c r="AB28" s="29" t="s">
        <v>213</v>
      </c>
      <c r="AC28" s="140" t="s">
        <v>387</v>
      </c>
      <c r="AD28" s="93" t="s">
        <v>217</v>
      </c>
      <c r="AE28" s="140" t="s">
        <v>512</v>
      </c>
      <c r="AF28" s="90" t="s">
        <v>218</v>
      </c>
      <c r="AG28" s="140" t="s">
        <v>439</v>
      </c>
      <c r="AH28" s="119" t="s">
        <v>215</v>
      </c>
      <c r="AI28" s="335" t="s">
        <v>541</v>
      </c>
      <c r="AJ28" s="224">
        <v>42241</v>
      </c>
    </row>
    <row r="29" spans="1:36" ht="44.25" customHeight="1" x14ac:dyDescent="0.2">
      <c r="A29" s="220">
        <v>117</v>
      </c>
      <c r="B29" s="232" t="s">
        <v>137</v>
      </c>
      <c r="C29" s="35" t="s">
        <v>143</v>
      </c>
      <c r="D29" s="30" t="s">
        <v>7</v>
      </c>
      <c r="E29" s="28" t="s">
        <v>18</v>
      </c>
      <c r="F29" s="30" t="s">
        <v>5</v>
      </c>
      <c r="G29" s="52">
        <f t="shared" si="0"/>
        <v>2347737</v>
      </c>
      <c r="H29" s="52">
        <f t="shared" si="1"/>
        <v>1995577</v>
      </c>
      <c r="I29" s="56">
        <v>0</v>
      </c>
      <c r="J29" s="56">
        <v>0</v>
      </c>
      <c r="K29" s="56">
        <v>1995577</v>
      </c>
      <c r="L29" s="54">
        <f t="shared" si="2"/>
        <v>0.85000023426814841</v>
      </c>
      <c r="M29" s="52">
        <f t="shared" si="3"/>
        <v>352160</v>
      </c>
      <c r="N29" s="56">
        <v>352160</v>
      </c>
      <c r="O29" s="54">
        <f t="shared" si="4"/>
        <v>0.14999976573185156</v>
      </c>
      <c r="P29" s="56">
        <v>0</v>
      </c>
      <c r="Q29" s="54">
        <f t="shared" si="5"/>
        <v>0</v>
      </c>
      <c r="R29" s="56">
        <v>0</v>
      </c>
      <c r="S29" s="54">
        <f t="shared" si="6"/>
        <v>0</v>
      </c>
      <c r="T29" s="32" t="s">
        <v>129</v>
      </c>
      <c r="U29" s="169" t="s">
        <v>129</v>
      </c>
      <c r="V29" s="169" t="s">
        <v>129</v>
      </c>
      <c r="W29" s="31" t="s">
        <v>213</v>
      </c>
      <c r="X29" s="93" t="s">
        <v>320</v>
      </c>
      <c r="Y29" s="31" t="s">
        <v>213</v>
      </c>
      <c r="Z29" s="140" t="s">
        <v>320</v>
      </c>
      <c r="AA29" s="269" t="s">
        <v>724</v>
      </c>
      <c r="AB29" s="93" t="s">
        <v>228</v>
      </c>
      <c r="AC29" s="140" t="s">
        <v>382</v>
      </c>
      <c r="AD29" s="93" t="s">
        <v>218</v>
      </c>
      <c r="AE29" s="140" t="s">
        <v>507</v>
      </c>
      <c r="AF29" s="90" t="s">
        <v>229</v>
      </c>
      <c r="AG29" s="140" t="s">
        <v>516</v>
      </c>
      <c r="AH29" s="140" t="s">
        <v>469</v>
      </c>
      <c r="AI29" s="280" t="s">
        <v>542</v>
      </c>
      <c r="AJ29" s="223">
        <v>42283</v>
      </c>
    </row>
    <row r="30" spans="1:36" s="17" customFormat="1" ht="39.75" customHeight="1" x14ac:dyDescent="0.2">
      <c r="A30" s="219">
        <v>42</v>
      </c>
      <c r="B30" s="229" t="s">
        <v>42</v>
      </c>
      <c r="C30" s="38" t="s">
        <v>90</v>
      </c>
      <c r="D30" s="30" t="s">
        <v>7</v>
      </c>
      <c r="E30" s="28" t="s">
        <v>16</v>
      </c>
      <c r="F30" s="30" t="s">
        <v>4</v>
      </c>
      <c r="G30" s="52">
        <f t="shared" ref="G30:G37" si="7">H30+M30</f>
        <v>8344235</v>
      </c>
      <c r="H30" s="52">
        <f t="shared" ref="H30:H50" si="8">I30+J30+K30</f>
        <v>7092599</v>
      </c>
      <c r="I30" s="56">
        <v>0</v>
      </c>
      <c r="J30" s="56">
        <v>7092599</v>
      </c>
      <c r="K30" s="56">
        <v>0</v>
      </c>
      <c r="L30" s="54">
        <f t="shared" ref="L30:L50" si="9">H30/G30</f>
        <v>0.84999991011758413</v>
      </c>
      <c r="M30" s="52">
        <f t="shared" ref="M30:M50" si="10">N30+P30+R30</f>
        <v>1251636</v>
      </c>
      <c r="N30" s="56">
        <v>1251636</v>
      </c>
      <c r="O30" s="54">
        <f t="shared" ref="O30:O50" si="11">N30/G30</f>
        <v>0.15000008988241581</v>
      </c>
      <c r="P30" s="56">
        <v>0</v>
      </c>
      <c r="Q30" s="54">
        <f t="shared" ref="Q30:Q50" si="12">P30/G30</f>
        <v>0</v>
      </c>
      <c r="R30" s="56">
        <v>0</v>
      </c>
      <c r="S30" s="54">
        <f t="shared" ref="S30:S50" si="13">R30/G30</f>
        <v>0</v>
      </c>
      <c r="T30" s="33" t="s">
        <v>419</v>
      </c>
      <c r="U30" s="313" t="s">
        <v>253</v>
      </c>
      <c r="V30" s="33" t="s">
        <v>614</v>
      </c>
      <c r="W30" s="93" t="s">
        <v>227</v>
      </c>
      <c r="X30" s="93" t="s">
        <v>319</v>
      </c>
      <c r="Y30" s="93" t="s">
        <v>227</v>
      </c>
      <c r="Z30" s="140" t="s">
        <v>319</v>
      </c>
      <c r="AA30" s="153">
        <v>42187</v>
      </c>
      <c r="AB30" s="93" t="s">
        <v>213</v>
      </c>
      <c r="AC30" s="140" t="s">
        <v>378</v>
      </c>
      <c r="AD30" s="93" t="s">
        <v>465</v>
      </c>
      <c r="AE30" s="140" t="s">
        <v>492</v>
      </c>
      <c r="AF30" s="90" t="s">
        <v>229</v>
      </c>
      <c r="AG30" s="140" t="s">
        <v>462</v>
      </c>
      <c r="AH30" s="140" t="s">
        <v>470</v>
      </c>
      <c r="AI30" s="280" t="s">
        <v>541</v>
      </c>
      <c r="AJ30" s="224">
        <v>42311</v>
      </c>
    </row>
    <row r="31" spans="1:36" s="72" customFormat="1" ht="51" customHeight="1" x14ac:dyDescent="0.2">
      <c r="A31" s="219">
        <v>30</v>
      </c>
      <c r="B31" s="232" t="s">
        <v>190</v>
      </c>
      <c r="C31" s="35" t="s">
        <v>461</v>
      </c>
      <c r="D31" s="29" t="s">
        <v>7</v>
      </c>
      <c r="E31" s="14" t="s">
        <v>11</v>
      </c>
      <c r="F31" s="29" t="s">
        <v>4</v>
      </c>
      <c r="G31" s="52">
        <f t="shared" si="7"/>
        <v>60944589</v>
      </c>
      <c r="H31" s="52">
        <v>51802900</v>
      </c>
      <c r="I31" s="52">
        <v>0</v>
      </c>
      <c r="J31" s="52">
        <v>51802900</v>
      </c>
      <c r="K31" s="52">
        <v>0</v>
      </c>
      <c r="L31" s="54">
        <f t="shared" si="9"/>
        <v>0.8499999893345741</v>
      </c>
      <c r="M31" s="52">
        <f t="shared" si="10"/>
        <v>9141689</v>
      </c>
      <c r="N31" s="52">
        <v>4024041</v>
      </c>
      <c r="O31" s="54">
        <f t="shared" si="11"/>
        <v>6.6027863441658452E-2</v>
      </c>
      <c r="P31" s="52">
        <v>0</v>
      </c>
      <c r="Q31" s="54">
        <f t="shared" si="12"/>
        <v>0</v>
      </c>
      <c r="R31" s="52">
        <v>5117648</v>
      </c>
      <c r="S31" s="54">
        <f t="shared" si="13"/>
        <v>8.3972147223767474E-2</v>
      </c>
      <c r="T31" s="30" t="s">
        <v>129</v>
      </c>
      <c r="U31" s="30" t="s">
        <v>129</v>
      </c>
      <c r="V31" s="30" t="s">
        <v>129</v>
      </c>
      <c r="W31" s="93" t="s">
        <v>227</v>
      </c>
      <c r="X31" s="93" t="s">
        <v>319</v>
      </c>
      <c r="Y31" s="93" t="s">
        <v>227</v>
      </c>
      <c r="Z31" s="140" t="s">
        <v>319</v>
      </c>
      <c r="AA31" s="153">
        <v>42124</v>
      </c>
      <c r="AB31" s="93" t="s">
        <v>227</v>
      </c>
      <c r="AC31" s="140" t="s">
        <v>657</v>
      </c>
      <c r="AD31" s="93" t="s">
        <v>218</v>
      </c>
      <c r="AE31" s="140" t="s">
        <v>460</v>
      </c>
      <c r="AF31" s="93">
        <v>42430</v>
      </c>
      <c r="AG31" s="140" t="s">
        <v>697</v>
      </c>
      <c r="AH31" s="140" t="s">
        <v>470</v>
      </c>
      <c r="AI31" s="280" t="s">
        <v>547</v>
      </c>
      <c r="AJ31" s="224">
        <v>42339</v>
      </c>
    </row>
    <row r="32" spans="1:36" s="72" customFormat="1" ht="57" customHeight="1" x14ac:dyDescent="0.2">
      <c r="A32" s="220">
        <v>7</v>
      </c>
      <c r="B32" s="229" t="s">
        <v>167</v>
      </c>
      <c r="C32" s="35" t="s">
        <v>702</v>
      </c>
      <c r="D32" s="29" t="s">
        <v>155</v>
      </c>
      <c r="E32" s="14" t="s">
        <v>11</v>
      </c>
      <c r="F32" s="29" t="s">
        <v>4</v>
      </c>
      <c r="G32" s="52">
        <f t="shared" si="7"/>
        <v>1000000</v>
      </c>
      <c r="H32" s="52">
        <f t="shared" ref="H32" si="14">I32+J32+K32</f>
        <v>1000000</v>
      </c>
      <c r="I32" s="52">
        <v>0</v>
      </c>
      <c r="J32" s="52">
        <v>1000000</v>
      </c>
      <c r="K32" s="52">
        <v>0</v>
      </c>
      <c r="L32" s="54">
        <f t="shared" si="9"/>
        <v>1</v>
      </c>
      <c r="M32" s="52">
        <f t="shared" si="10"/>
        <v>0</v>
      </c>
      <c r="N32" s="52">
        <v>0</v>
      </c>
      <c r="O32" s="54">
        <f t="shared" si="11"/>
        <v>0</v>
      </c>
      <c r="P32" s="52">
        <v>0</v>
      </c>
      <c r="Q32" s="54">
        <f t="shared" si="12"/>
        <v>0</v>
      </c>
      <c r="R32" s="52">
        <v>0</v>
      </c>
      <c r="S32" s="54">
        <f t="shared" si="13"/>
        <v>0</v>
      </c>
      <c r="T32" s="16" t="s">
        <v>407</v>
      </c>
      <c r="U32" s="314"/>
      <c r="V32" s="314"/>
      <c r="W32" s="93" t="s">
        <v>283</v>
      </c>
      <c r="X32" s="93" t="s">
        <v>320</v>
      </c>
      <c r="Y32" s="93" t="s">
        <v>213</v>
      </c>
      <c r="Z32" s="140" t="s">
        <v>320</v>
      </c>
      <c r="AA32" s="153">
        <v>42332</v>
      </c>
      <c r="AB32" s="93" t="s">
        <v>213</v>
      </c>
      <c r="AC32" s="140" t="s">
        <v>483</v>
      </c>
      <c r="AD32" s="93" t="s">
        <v>472</v>
      </c>
      <c r="AE32" s="140" t="s">
        <v>474</v>
      </c>
      <c r="AF32" s="93">
        <v>42465</v>
      </c>
      <c r="AG32" s="140" t="s">
        <v>681</v>
      </c>
      <c r="AH32" s="140">
        <v>42480</v>
      </c>
      <c r="AI32" s="280" t="s">
        <v>758</v>
      </c>
      <c r="AJ32" s="224">
        <v>42374</v>
      </c>
    </row>
    <row r="33" spans="1:36" s="72" customFormat="1" ht="42.75" customHeight="1" x14ac:dyDescent="0.2">
      <c r="A33" s="219">
        <v>112</v>
      </c>
      <c r="B33" s="232" t="s">
        <v>141</v>
      </c>
      <c r="C33" s="35" t="s">
        <v>274</v>
      </c>
      <c r="D33" s="30" t="s">
        <v>7</v>
      </c>
      <c r="E33" s="28" t="s">
        <v>18</v>
      </c>
      <c r="F33" s="30" t="s">
        <v>5</v>
      </c>
      <c r="G33" s="52">
        <f t="shared" si="7"/>
        <v>1323271</v>
      </c>
      <c r="H33" s="52">
        <f t="shared" si="8"/>
        <v>1124780</v>
      </c>
      <c r="I33" s="56">
        <v>0</v>
      </c>
      <c r="J33" s="56">
        <v>0</v>
      </c>
      <c r="K33" s="56">
        <v>1124780</v>
      </c>
      <c r="L33" s="54">
        <f t="shared" si="9"/>
        <v>0.84999973550391417</v>
      </c>
      <c r="M33" s="52">
        <f t="shared" si="10"/>
        <v>198491</v>
      </c>
      <c r="N33" s="56">
        <v>198491</v>
      </c>
      <c r="O33" s="54">
        <f t="shared" si="11"/>
        <v>0.15000026449608583</v>
      </c>
      <c r="P33" s="56">
        <v>0</v>
      </c>
      <c r="Q33" s="54">
        <f t="shared" si="12"/>
        <v>0</v>
      </c>
      <c r="R33" s="56">
        <v>0</v>
      </c>
      <c r="S33" s="54">
        <f t="shared" si="13"/>
        <v>0</v>
      </c>
      <c r="T33" s="32" t="s">
        <v>129</v>
      </c>
      <c r="U33" s="195" t="s">
        <v>129</v>
      </c>
      <c r="V33" s="195" t="s">
        <v>129</v>
      </c>
      <c r="W33" s="93" t="s">
        <v>216</v>
      </c>
      <c r="X33" s="93" t="s">
        <v>358</v>
      </c>
      <c r="Y33" s="93" t="s">
        <v>216</v>
      </c>
      <c r="Z33" s="140" t="s">
        <v>358</v>
      </c>
      <c r="AA33" s="269" t="s">
        <v>713</v>
      </c>
      <c r="AB33" s="93" t="s">
        <v>216</v>
      </c>
      <c r="AC33" s="140" t="s">
        <v>351</v>
      </c>
      <c r="AD33" s="93" t="s">
        <v>218</v>
      </c>
      <c r="AE33" s="140" t="s">
        <v>504</v>
      </c>
      <c r="AF33" s="90" t="s">
        <v>229</v>
      </c>
      <c r="AG33" s="140" t="s">
        <v>463</v>
      </c>
      <c r="AH33" s="93">
        <v>42477</v>
      </c>
      <c r="AI33" s="280" t="s">
        <v>542</v>
      </c>
      <c r="AJ33" s="224">
        <v>42297</v>
      </c>
    </row>
    <row r="34" spans="1:36" s="27" customFormat="1" ht="54.75" customHeight="1" x14ac:dyDescent="0.2">
      <c r="A34" s="219">
        <v>126</v>
      </c>
      <c r="B34" s="232" t="s">
        <v>145</v>
      </c>
      <c r="C34" s="35" t="s">
        <v>275</v>
      </c>
      <c r="D34" s="30" t="s">
        <v>7</v>
      </c>
      <c r="E34" s="28" t="s">
        <v>18</v>
      </c>
      <c r="F34" s="30" t="s">
        <v>4</v>
      </c>
      <c r="G34" s="52">
        <f t="shared" si="7"/>
        <v>4077075</v>
      </c>
      <c r="H34" s="52">
        <f t="shared" si="8"/>
        <v>3465513</v>
      </c>
      <c r="I34" s="56">
        <v>0</v>
      </c>
      <c r="J34" s="56">
        <v>3465513</v>
      </c>
      <c r="K34" s="56">
        <v>0</v>
      </c>
      <c r="L34" s="54">
        <f t="shared" si="9"/>
        <v>0.84999981604459074</v>
      </c>
      <c r="M34" s="52">
        <f t="shared" si="10"/>
        <v>611562</v>
      </c>
      <c r="N34" s="56">
        <v>611562</v>
      </c>
      <c r="O34" s="54">
        <f t="shared" si="11"/>
        <v>0.15000018395540921</v>
      </c>
      <c r="P34" s="56">
        <v>0</v>
      </c>
      <c r="Q34" s="54">
        <f t="shared" si="12"/>
        <v>0</v>
      </c>
      <c r="R34" s="56">
        <v>0</v>
      </c>
      <c r="S34" s="54">
        <f t="shared" si="13"/>
        <v>0</v>
      </c>
      <c r="T34" s="12" t="s">
        <v>129</v>
      </c>
      <c r="U34" s="198" t="s">
        <v>627</v>
      </c>
      <c r="V34" s="169" t="s">
        <v>129</v>
      </c>
      <c r="W34" s="93" t="s">
        <v>216</v>
      </c>
      <c r="X34" s="93" t="s">
        <v>358</v>
      </c>
      <c r="Y34" s="93" t="s">
        <v>216</v>
      </c>
      <c r="Z34" s="140" t="s">
        <v>358</v>
      </c>
      <c r="AA34" s="269" t="s">
        <v>713</v>
      </c>
      <c r="AB34" s="93" t="s">
        <v>216</v>
      </c>
      <c r="AC34" s="140" t="s">
        <v>351</v>
      </c>
      <c r="AD34" s="93" t="s">
        <v>214</v>
      </c>
      <c r="AE34" s="140" t="s">
        <v>511</v>
      </c>
      <c r="AF34" s="90" t="s">
        <v>229</v>
      </c>
      <c r="AG34" s="140" t="s">
        <v>462</v>
      </c>
      <c r="AH34" s="93">
        <v>42481</v>
      </c>
      <c r="AI34" s="280" t="s">
        <v>542</v>
      </c>
      <c r="AJ34" s="223">
        <v>42297</v>
      </c>
    </row>
    <row r="35" spans="1:36" s="27" customFormat="1" ht="35.25" customHeight="1" x14ac:dyDescent="0.2">
      <c r="A35" s="219">
        <v>14</v>
      </c>
      <c r="B35" s="232" t="s">
        <v>173</v>
      </c>
      <c r="C35" s="35" t="s">
        <v>244</v>
      </c>
      <c r="D35" s="29" t="s">
        <v>155</v>
      </c>
      <c r="E35" s="14" t="s">
        <v>11</v>
      </c>
      <c r="F35" s="29" t="s">
        <v>4</v>
      </c>
      <c r="G35" s="52">
        <f t="shared" si="7"/>
        <v>21176471</v>
      </c>
      <c r="H35" s="52">
        <f t="shared" si="8"/>
        <v>18000000</v>
      </c>
      <c r="I35" s="52">
        <v>0</v>
      </c>
      <c r="J35" s="52">
        <v>18000000</v>
      </c>
      <c r="K35" s="52">
        <v>0</v>
      </c>
      <c r="L35" s="54">
        <f t="shared" si="9"/>
        <v>0.8499999834722225</v>
      </c>
      <c r="M35" s="52">
        <f t="shared" si="10"/>
        <v>3176471</v>
      </c>
      <c r="N35" s="52">
        <v>0</v>
      </c>
      <c r="O35" s="54">
        <f t="shared" si="11"/>
        <v>0</v>
      </c>
      <c r="P35" s="52">
        <v>0</v>
      </c>
      <c r="Q35" s="54">
        <f t="shared" si="12"/>
        <v>0</v>
      </c>
      <c r="R35" s="52">
        <v>3176471</v>
      </c>
      <c r="S35" s="54">
        <f t="shared" si="13"/>
        <v>0.15000001652777745</v>
      </c>
      <c r="T35" s="16" t="s">
        <v>407</v>
      </c>
      <c r="U35" s="315"/>
      <c r="V35" s="315"/>
      <c r="W35" s="93" t="s">
        <v>216</v>
      </c>
      <c r="X35" s="93" t="s">
        <v>323</v>
      </c>
      <c r="Y35" s="93" t="s">
        <v>216</v>
      </c>
      <c r="Z35" s="140" t="s">
        <v>323</v>
      </c>
      <c r="AA35" s="153">
        <v>42187</v>
      </c>
      <c r="AB35" s="93" t="s">
        <v>216</v>
      </c>
      <c r="AC35" s="140" t="s">
        <v>327</v>
      </c>
      <c r="AD35" s="93" t="s">
        <v>218</v>
      </c>
      <c r="AE35" s="140" t="s">
        <v>443</v>
      </c>
      <c r="AF35" s="90" t="s">
        <v>532</v>
      </c>
      <c r="AG35" s="140" t="s">
        <v>533</v>
      </c>
      <c r="AH35" s="93">
        <v>42512</v>
      </c>
      <c r="AI35" s="280" t="s">
        <v>760</v>
      </c>
      <c r="AJ35" s="223">
        <v>42304</v>
      </c>
    </row>
    <row r="36" spans="1:36" s="27" customFormat="1" ht="56.25" customHeight="1" x14ac:dyDescent="0.2">
      <c r="A36" s="219">
        <v>18</v>
      </c>
      <c r="B36" s="239" t="s">
        <v>28</v>
      </c>
      <c r="C36" s="38" t="s">
        <v>123</v>
      </c>
      <c r="D36" s="29" t="s">
        <v>7</v>
      </c>
      <c r="E36" s="14" t="s">
        <v>12</v>
      </c>
      <c r="F36" s="29" t="s">
        <v>4</v>
      </c>
      <c r="G36" s="52">
        <f t="shared" si="7"/>
        <v>137540840</v>
      </c>
      <c r="H36" s="52">
        <f t="shared" si="8"/>
        <v>116909714</v>
      </c>
      <c r="I36" s="52">
        <v>0</v>
      </c>
      <c r="J36" s="52">
        <v>116909714</v>
      </c>
      <c r="K36" s="52">
        <v>0</v>
      </c>
      <c r="L36" s="54">
        <f t="shared" si="9"/>
        <v>0.85</v>
      </c>
      <c r="M36" s="52">
        <f t="shared" si="10"/>
        <v>20631126</v>
      </c>
      <c r="N36" s="52">
        <v>20631126</v>
      </c>
      <c r="O36" s="54">
        <f t="shared" si="11"/>
        <v>0.15</v>
      </c>
      <c r="P36" s="52">
        <v>0</v>
      </c>
      <c r="Q36" s="54">
        <f t="shared" si="12"/>
        <v>0</v>
      </c>
      <c r="R36" s="52">
        <v>0</v>
      </c>
      <c r="S36" s="54">
        <f t="shared" si="13"/>
        <v>0</v>
      </c>
      <c r="T36" s="15" t="s">
        <v>409</v>
      </c>
      <c r="U36" s="15" t="s">
        <v>233</v>
      </c>
      <c r="V36" s="93" t="s">
        <v>641</v>
      </c>
      <c r="W36" s="93" t="s">
        <v>216</v>
      </c>
      <c r="X36" s="93" t="s">
        <v>323</v>
      </c>
      <c r="Y36" s="93" t="s">
        <v>216</v>
      </c>
      <c r="Z36" s="140" t="s">
        <v>323</v>
      </c>
      <c r="AA36" s="153">
        <v>42187</v>
      </c>
      <c r="AB36" s="93" t="s">
        <v>216</v>
      </c>
      <c r="AC36" s="140" t="s">
        <v>481</v>
      </c>
      <c r="AD36" s="93" t="s">
        <v>229</v>
      </c>
      <c r="AE36" s="140" t="s">
        <v>485</v>
      </c>
      <c r="AF36" s="93">
        <v>42446</v>
      </c>
      <c r="AG36" s="140" t="s">
        <v>737</v>
      </c>
      <c r="AH36" s="93">
        <v>42587</v>
      </c>
      <c r="AI36" s="297" t="s">
        <v>541</v>
      </c>
      <c r="AJ36" s="226">
        <v>42325</v>
      </c>
    </row>
    <row r="37" spans="1:36" s="72" customFormat="1" ht="59.25" customHeight="1" x14ac:dyDescent="0.2">
      <c r="A37" s="220">
        <v>17</v>
      </c>
      <c r="B37" s="229" t="s">
        <v>38</v>
      </c>
      <c r="C37" s="38" t="s">
        <v>85</v>
      </c>
      <c r="D37" s="30" t="s">
        <v>7</v>
      </c>
      <c r="E37" s="28" t="s">
        <v>16</v>
      </c>
      <c r="F37" s="30" t="s">
        <v>4</v>
      </c>
      <c r="G37" s="52">
        <f t="shared" si="7"/>
        <v>51734253</v>
      </c>
      <c r="H37" s="52">
        <f t="shared" si="8"/>
        <v>43974115</v>
      </c>
      <c r="I37" s="56">
        <v>0</v>
      </c>
      <c r="J37" s="56">
        <v>43974115</v>
      </c>
      <c r="K37" s="56">
        <v>0</v>
      </c>
      <c r="L37" s="54">
        <f t="shared" si="9"/>
        <v>0.8499999990335223</v>
      </c>
      <c r="M37" s="52">
        <f t="shared" si="10"/>
        <v>7760138</v>
      </c>
      <c r="N37" s="56">
        <v>0</v>
      </c>
      <c r="O37" s="54">
        <f t="shared" si="11"/>
        <v>0</v>
      </c>
      <c r="P37" s="56">
        <v>0</v>
      </c>
      <c r="Q37" s="54">
        <f t="shared" si="12"/>
        <v>0</v>
      </c>
      <c r="R37" s="56">
        <v>7760138</v>
      </c>
      <c r="S37" s="54">
        <f t="shared" si="13"/>
        <v>0.15000000096647767</v>
      </c>
      <c r="T37" s="30" t="s">
        <v>408</v>
      </c>
      <c r="U37" s="316" t="s">
        <v>232</v>
      </c>
      <c r="V37" s="316" t="s">
        <v>365</v>
      </c>
      <c r="W37" s="93" t="s">
        <v>216</v>
      </c>
      <c r="X37" s="93" t="s">
        <v>323</v>
      </c>
      <c r="Y37" s="93" t="s">
        <v>216</v>
      </c>
      <c r="Z37" s="140" t="s">
        <v>323</v>
      </c>
      <c r="AA37" s="153">
        <v>42187</v>
      </c>
      <c r="AB37" s="93" t="s">
        <v>213</v>
      </c>
      <c r="AC37" s="140" t="s">
        <v>480</v>
      </c>
      <c r="AD37" s="93" t="s">
        <v>218</v>
      </c>
      <c r="AE37" s="140" t="s">
        <v>484</v>
      </c>
      <c r="AF37" s="93">
        <v>42401</v>
      </c>
      <c r="AG37" s="140" t="s">
        <v>678</v>
      </c>
      <c r="AH37" s="279" t="s">
        <v>689</v>
      </c>
      <c r="AI37" s="280" t="s">
        <v>566</v>
      </c>
      <c r="AJ37" s="224">
        <v>42332</v>
      </c>
    </row>
    <row r="38" spans="1:36" s="27" customFormat="1" ht="43.5" customHeight="1" x14ac:dyDescent="0.2">
      <c r="A38" s="220">
        <v>91</v>
      </c>
      <c r="B38" s="229" t="s">
        <v>265</v>
      </c>
      <c r="C38" s="35" t="s">
        <v>266</v>
      </c>
      <c r="D38" s="30" t="s">
        <v>7</v>
      </c>
      <c r="E38" s="28" t="s">
        <v>17</v>
      </c>
      <c r="F38" s="30" t="s">
        <v>5</v>
      </c>
      <c r="G38" s="56">
        <v>13960884</v>
      </c>
      <c r="H38" s="52">
        <f t="shared" si="8"/>
        <v>11866751</v>
      </c>
      <c r="I38" s="56">
        <v>0</v>
      </c>
      <c r="J38" s="56">
        <v>0</v>
      </c>
      <c r="K38" s="52">
        <v>11866751</v>
      </c>
      <c r="L38" s="54">
        <f t="shared" si="9"/>
        <v>0.84999997134851923</v>
      </c>
      <c r="M38" s="52">
        <f t="shared" si="10"/>
        <v>2094133</v>
      </c>
      <c r="N38" s="52">
        <v>2094133</v>
      </c>
      <c r="O38" s="54">
        <f t="shared" si="11"/>
        <v>0.15000002865148082</v>
      </c>
      <c r="P38" s="56">
        <v>0</v>
      </c>
      <c r="Q38" s="54">
        <f t="shared" si="12"/>
        <v>0</v>
      </c>
      <c r="R38" s="52">
        <v>0</v>
      </c>
      <c r="S38" s="54">
        <f t="shared" si="13"/>
        <v>0</v>
      </c>
      <c r="T38" s="32" t="s">
        <v>129</v>
      </c>
      <c r="U38" s="32" t="s">
        <v>129</v>
      </c>
      <c r="V38" s="15" t="s">
        <v>129</v>
      </c>
      <c r="W38" s="93" t="s">
        <v>225</v>
      </c>
      <c r="X38" s="93" t="s">
        <v>338</v>
      </c>
      <c r="Y38" s="93" t="s">
        <v>225</v>
      </c>
      <c r="Z38" s="140" t="s">
        <v>338</v>
      </c>
      <c r="AA38" s="269" t="s">
        <v>713</v>
      </c>
      <c r="AB38" s="93" t="s">
        <v>227</v>
      </c>
      <c r="AC38" s="140" t="s">
        <v>340</v>
      </c>
      <c r="AD38" s="93" t="s">
        <v>432</v>
      </c>
      <c r="AE38" s="140" t="s">
        <v>670</v>
      </c>
      <c r="AF38" s="93" t="s">
        <v>592</v>
      </c>
      <c r="AG38" s="140" t="s">
        <v>591</v>
      </c>
      <c r="AH38" s="93">
        <v>42487</v>
      </c>
      <c r="AI38" s="280" t="s">
        <v>542</v>
      </c>
      <c r="AJ38" s="223">
        <v>42332</v>
      </c>
    </row>
    <row r="39" spans="1:36" s="27" customFormat="1" ht="54.75" customHeight="1" x14ac:dyDescent="0.2">
      <c r="A39" s="219">
        <v>34</v>
      </c>
      <c r="B39" s="229" t="s">
        <v>6</v>
      </c>
      <c r="C39" s="38" t="s">
        <v>86</v>
      </c>
      <c r="D39" s="30" t="s">
        <v>7</v>
      </c>
      <c r="E39" s="28" t="s">
        <v>2</v>
      </c>
      <c r="F39" s="30" t="s">
        <v>5</v>
      </c>
      <c r="G39" s="52">
        <f t="shared" ref="G39:G50" si="15">H39+M39</f>
        <v>11759617</v>
      </c>
      <c r="H39" s="52">
        <f t="shared" si="8"/>
        <v>9995674</v>
      </c>
      <c r="I39" s="56">
        <v>0</v>
      </c>
      <c r="J39" s="56">
        <v>0</v>
      </c>
      <c r="K39" s="56">
        <v>9995674</v>
      </c>
      <c r="L39" s="54">
        <f t="shared" si="9"/>
        <v>0.84999996173344761</v>
      </c>
      <c r="M39" s="52">
        <f t="shared" si="10"/>
        <v>1763943</v>
      </c>
      <c r="N39" s="56">
        <v>1763943</v>
      </c>
      <c r="O39" s="54">
        <f t="shared" si="11"/>
        <v>0.15000003826655239</v>
      </c>
      <c r="P39" s="56">
        <v>0</v>
      </c>
      <c r="Q39" s="54">
        <f t="shared" si="12"/>
        <v>0</v>
      </c>
      <c r="R39" s="56">
        <v>0</v>
      </c>
      <c r="S39" s="54">
        <f t="shared" si="13"/>
        <v>0</v>
      </c>
      <c r="T39" s="317" t="s">
        <v>412</v>
      </c>
      <c r="U39" s="310" t="s">
        <v>221</v>
      </c>
      <c r="V39" s="310" t="s">
        <v>612</v>
      </c>
      <c r="W39" s="93" t="s">
        <v>229</v>
      </c>
      <c r="X39" s="93" t="s">
        <v>375</v>
      </c>
      <c r="Y39" s="93" t="s">
        <v>229</v>
      </c>
      <c r="Z39" s="140" t="s">
        <v>375</v>
      </c>
      <c r="AA39" s="269" t="s">
        <v>712</v>
      </c>
      <c r="AB39" s="93" t="s">
        <v>229</v>
      </c>
      <c r="AC39" s="140" t="s">
        <v>380</v>
      </c>
      <c r="AD39" s="93" t="s">
        <v>215</v>
      </c>
      <c r="AE39" s="140" t="s">
        <v>459</v>
      </c>
      <c r="AF39" s="93">
        <v>42437</v>
      </c>
      <c r="AG39" s="140" t="s">
        <v>647</v>
      </c>
      <c r="AH39" s="93">
        <v>42531</v>
      </c>
      <c r="AI39" s="280" t="s">
        <v>565</v>
      </c>
      <c r="AJ39" s="224">
        <v>42346</v>
      </c>
    </row>
    <row r="40" spans="1:36" s="27" customFormat="1" ht="39" customHeight="1" x14ac:dyDescent="0.2">
      <c r="A40" s="220">
        <v>47</v>
      </c>
      <c r="B40" s="229" t="s">
        <v>44</v>
      </c>
      <c r="C40" s="38" t="s">
        <v>92</v>
      </c>
      <c r="D40" s="30" t="s">
        <v>7</v>
      </c>
      <c r="E40" s="28" t="s">
        <v>10</v>
      </c>
      <c r="F40" s="30" t="s">
        <v>4</v>
      </c>
      <c r="G40" s="52">
        <f t="shared" si="15"/>
        <v>43390019</v>
      </c>
      <c r="H40" s="52">
        <f t="shared" si="8"/>
        <v>36881516</v>
      </c>
      <c r="I40" s="56">
        <v>0</v>
      </c>
      <c r="J40" s="309">
        <v>36881516</v>
      </c>
      <c r="K40" s="56">
        <v>0</v>
      </c>
      <c r="L40" s="54">
        <f t="shared" si="9"/>
        <v>0.84999999654298375</v>
      </c>
      <c r="M40" s="52">
        <f t="shared" si="10"/>
        <v>6508503</v>
      </c>
      <c r="N40" s="56">
        <v>6508503</v>
      </c>
      <c r="O40" s="54">
        <f t="shared" si="11"/>
        <v>0.15000000345701622</v>
      </c>
      <c r="P40" s="56">
        <v>0</v>
      </c>
      <c r="Q40" s="54">
        <f t="shared" si="12"/>
        <v>0</v>
      </c>
      <c r="R40" s="56">
        <v>0</v>
      </c>
      <c r="S40" s="54">
        <f t="shared" si="13"/>
        <v>0</v>
      </c>
      <c r="T40" s="12" t="s">
        <v>420</v>
      </c>
      <c r="U40" s="15" t="s">
        <v>223</v>
      </c>
      <c r="V40" s="15" t="s">
        <v>617</v>
      </c>
      <c r="W40" s="31" t="s">
        <v>215</v>
      </c>
      <c r="X40" s="93" t="s">
        <v>325</v>
      </c>
      <c r="Y40" s="93" t="s">
        <v>124</v>
      </c>
      <c r="Z40" s="140" t="s">
        <v>325</v>
      </c>
      <c r="AA40" s="154" t="s">
        <v>715</v>
      </c>
      <c r="AB40" s="93" t="s">
        <v>124</v>
      </c>
      <c r="AC40" s="140" t="s">
        <v>458</v>
      </c>
      <c r="AD40" s="93" t="s">
        <v>150</v>
      </c>
      <c r="AE40" s="140" t="s">
        <v>730</v>
      </c>
      <c r="AF40" s="93">
        <v>42468</v>
      </c>
      <c r="AG40" s="140" t="s">
        <v>686</v>
      </c>
      <c r="AH40" s="279" t="s">
        <v>693</v>
      </c>
      <c r="AI40" s="280" t="s">
        <v>547</v>
      </c>
      <c r="AJ40" s="223">
        <v>42374</v>
      </c>
    </row>
    <row r="41" spans="1:36" s="72" customFormat="1" ht="57" customHeight="1" x14ac:dyDescent="0.2">
      <c r="A41" s="219">
        <v>8</v>
      </c>
      <c r="B41" s="229" t="s">
        <v>167</v>
      </c>
      <c r="C41" s="35" t="s">
        <v>703</v>
      </c>
      <c r="D41" s="29" t="s">
        <v>155</v>
      </c>
      <c r="E41" s="14" t="s">
        <v>11</v>
      </c>
      <c r="F41" s="29" t="s">
        <v>4</v>
      </c>
      <c r="G41" s="52">
        <f t="shared" si="15"/>
        <v>32062500</v>
      </c>
      <c r="H41" s="52">
        <f t="shared" si="8"/>
        <v>25650000</v>
      </c>
      <c r="I41" s="52">
        <v>0</v>
      </c>
      <c r="J41" s="52">
        <v>25650000</v>
      </c>
      <c r="K41" s="52">
        <v>0</v>
      </c>
      <c r="L41" s="54">
        <f t="shared" si="9"/>
        <v>0.8</v>
      </c>
      <c r="M41" s="52">
        <f t="shared" si="10"/>
        <v>6412500</v>
      </c>
      <c r="N41" s="52">
        <v>0</v>
      </c>
      <c r="O41" s="54">
        <f t="shared" si="11"/>
        <v>0</v>
      </c>
      <c r="P41" s="52">
        <v>0</v>
      </c>
      <c r="Q41" s="54">
        <f t="shared" si="12"/>
        <v>0</v>
      </c>
      <c r="R41" s="52">
        <v>6412500</v>
      </c>
      <c r="S41" s="54">
        <f t="shared" si="13"/>
        <v>0.2</v>
      </c>
      <c r="T41" s="16" t="s">
        <v>407</v>
      </c>
      <c r="U41" s="315"/>
      <c r="V41" s="315"/>
      <c r="W41" s="93" t="s">
        <v>283</v>
      </c>
      <c r="X41" s="93" t="s">
        <v>320</v>
      </c>
      <c r="Y41" s="93" t="s">
        <v>213</v>
      </c>
      <c r="Z41" s="140" t="s">
        <v>320</v>
      </c>
      <c r="AA41" s="95"/>
      <c r="AB41" s="93" t="s">
        <v>213</v>
      </c>
      <c r="AC41" s="140" t="s">
        <v>483</v>
      </c>
      <c r="AD41" s="93" t="s">
        <v>472</v>
      </c>
      <c r="AE41" s="140" t="s">
        <v>474</v>
      </c>
      <c r="AF41" s="93">
        <v>42443</v>
      </c>
      <c r="AG41" s="140" t="s">
        <v>709</v>
      </c>
      <c r="AH41" s="93">
        <v>42567</v>
      </c>
      <c r="AI41" s="280" t="s">
        <v>759</v>
      </c>
      <c r="AJ41" s="224">
        <v>42374</v>
      </c>
    </row>
    <row r="42" spans="1:36" s="72" customFormat="1" ht="51.75" customHeight="1" x14ac:dyDescent="0.2">
      <c r="A42" s="220">
        <v>1</v>
      </c>
      <c r="B42" s="229" t="s">
        <v>158</v>
      </c>
      <c r="C42" s="35" t="s">
        <v>159</v>
      </c>
      <c r="D42" s="29" t="s">
        <v>155</v>
      </c>
      <c r="E42" s="14" t="s">
        <v>17</v>
      </c>
      <c r="F42" s="29" t="s">
        <v>4</v>
      </c>
      <c r="G42" s="52">
        <f t="shared" si="15"/>
        <v>76512873</v>
      </c>
      <c r="H42" s="52">
        <f t="shared" si="8"/>
        <v>65035942</v>
      </c>
      <c r="I42" s="52">
        <v>0</v>
      </c>
      <c r="J42" s="52">
        <v>65035942</v>
      </c>
      <c r="K42" s="52">
        <v>0</v>
      </c>
      <c r="L42" s="54">
        <f t="shared" si="9"/>
        <v>0.84999999934651516</v>
      </c>
      <c r="M42" s="52">
        <f t="shared" si="10"/>
        <v>11476931</v>
      </c>
      <c r="N42" s="52">
        <v>1851931</v>
      </c>
      <c r="O42" s="54">
        <f t="shared" si="11"/>
        <v>2.420417542025902E-2</v>
      </c>
      <c r="P42" s="52">
        <v>0</v>
      </c>
      <c r="Q42" s="54">
        <f t="shared" si="12"/>
        <v>0</v>
      </c>
      <c r="R42" s="52">
        <v>9625000</v>
      </c>
      <c r="S42" s="54">
        <f t="shared" si="13"/>
        <v>0.1257958252332258</v>
      </c>
      <c r="T42" s="16" t="s">
        <v>407</v>
      </c>
      <c r="U42" s="318" t="s">
        <v>579</v>
      </c>
      <c r="V42" s="318" t="s">
        <v>610</v>
      </c>
      <c r="W42" s="93" t="s">
        <v>312</v>
      </c>
      <c r="X42" s="93" t="s">
        <v>325</v>
      </c>
      <c r="Y42" s="93" t="s">
        <v>312</v>
      </c>
      <c r="Z42" s="140" t="s">
        <v>325</v>
      </c>
      <c r="AA42" s="153">
        <v>42332</v>
      </c>
      <c r="AB42" s="93" t="s">
        <v>228</v>
      </c>
      <c r="AC42" s="140" t="s">
        <v>326</v>
      </c>
      <c r="AD42" s="93" t="s">
        <v>464</v>
      </c>
      <c r="AE42" s="140" t="s">
        <v>489</v>
      </c>
      <c r="AF42" s="93">
        <v>42472</v>
      </c>
      <c r="AG42" s="140" t="s">
        <v>738</v>
      </c>
      <c r="AH42" s="93">
        <v>42589</v>
      </c>
      <c r="AI42" s="280" t="s">
        <v>759</v>
      </c>
      <c r="AJ42" s="223">
        <v>42381</v>
      </c>
    </row>
    <row r="43" spans="1:36" s="27" customFormat="1" ht="38.25" customHeight="1" x14ac:dyDescent="0.2">
      <c r="A43" s="220">
        <v>2</v>
      </c>
      <c r="B43" s="229" t="s">
        <v>161</v>
      </c>
      <c r="C43" s="35" t="s">
        <v>246</v>
      </c>
      <c r="D43" s="29" t="s">
        <v>7</v>
      </c>
      <c r="E43" s="14" t="s">
        <v>17</v>
      </c>
      <c r="F43" s="29" t="s">
        <v>4</v>
      </c>
      <c r="G43" s="52">
        <f t="shared" si="15"/>
        <v>64029231</v>
      </c>
      <c r="H43" s="52">
        <f t="shared" si="8"/>
        <v>54424846</v>
      </c>
      <c r="I43" s="52">
        <v>0</v>
      </c>
      <c r="J43" s="52">
        <v>54424846</v>
      </c>
      <c r="K43" s="52">
        <v>0</v>
      </c>
      <c r="L43" s="54">
        <f t="shared" si="9"/>
        <v>0.84999999453374664</v>
      </c>
      <c r="M43" s="52">
        <f t="shared" si="10"/>
        <v>9604385</v>
      </c>
      <c r="N43" s="52">
        <v>6404385</v>
      </c>
      <c r="O43" s="54">
        <f t="shared" si="11"/>
        <v>0.10002283175945062</v>
      </c>
      <c r="P43" s="52">
        <v>0</v>
      </c>
      <c r="Q43" s="54">
        <f t="shared" si="12"/>
        <v>0</v>
      </c>
      <c r="R43" s="52">
        <v>3200000</v>
      </c>
      <c r="S43" s="54">
        <f t="shared" si="13"/>
        <v>4.9977173706802755E-2</v>
      </c>
      <c r="T43" s="16" t="s">
        <v>407</v>
      </c>
      <c r="U43" s="318"/>
      <c r="V43" s="318"/>
      <c r="W43" s="93" t="s">
        <v>212</v>
      </c>
      <c r="X43" s="93" t="s">
        <v>337</v>
      </c>
      <c r="Y43" s="93" t="s">
        <v>212</v>
      </c>
      <c r="Z43" s="140" t="s">
        <v>337</v>
      </c>
      <c r="AA43" s="153">
        <v>42124</v>
      </c>
      <c r="AB43" s="93" t="s">
        <v>228</v>
      </c>
      <c r="AC43" s="140" t="s">
        <v>345</v>
      </c>
      <c r="AD43" s="93" t="s">
        <v>465</v>
      </c>
      <c r="AE43" s="140" t="s">
        <v>538</v>
      </c>
      <c r="AF43" s="93">
        <v>42479</v>
      </c>
      <c r="AG43" s="140" t="s">
        <v>685</v>
      </c>
      <c r="AH43" s="279" t="s">
        <v>688</v>
      </c>
      <c r="AI43" s="280" t="s">
        <v>760</v>
      </c>
      <c r="AJ43" s="223">
        <v>42388</v>
      </c>
    </row>
    <row r="44" spans="1:36" s="27" customFormat="1" ht="39.75" customHeight="1" x14ac:dyDescent="0.2">
      <c r="A44" s="219">
        <v>100</v>
      </c>
      <c r="B44" s="232" t="s">
        <v>256</v>
      </c>
      <c r="C44" s="288" t="s">
        <v>314</v>
      </c>
      <c r="D44" s="30" t="s">
        <v>7</v>
      </c>
      <c r="E44" s="28" t="s">
        <v>17</v>
      </c>
      <c r="F44" s="30" t="s">
        <v>5</v>
      </c>
      <c r="G44" s="56">
        <f t="shared" si="15"/>
        <v>6190000</v>
      </c>
      <c r="H44" s="52">
        <f t="shared" si="8"/>
        <v>5312500</v>
      </c>
      <c r="I44" s="56">
        <v>0</v>
      </c>
      <c r="J44" s="56">
        <v>0</v>
      </c>
      <c r="K44" s="56">
        <v>5312500</v>
      </c>
      <c r="L44" s="54">
        <f t="shared" si="9"/>
        <v>0.85823909531502418</v>
      </c>
      <c r="M44" s="52">
        <f t="shared" si="10"/>
        <v>877500</v>
      </c>
      <c r="N44" s="52">
        <v>877500</v>
      </c>
      <c r="O44" s="54">
        <f t="shared" si="11"/>
        <v>0.14176090468497576</v>
      </c>
      <c r="P44" s="56">
        <v>0</v>
      </c>
      <c r="Q44" s="54">
        <f t="shared" si="12"/>
        <v>0</v>
      </c>
      <c r="R44" s="56">
        <v>0</v>
      </c>
      <c r="S44" s="54">
        <f t="shared" si="13"/>
        <v>0</v>
      </c>
      <c r="T44" s="32" t="s">
        <v>129</v>
      </c>
      <c r="U44" s="32" t="s">
        <v>129</v>
      </c>
      <c r="V44" s="32" t="s">
        <v>129</v>
      </c>
      <c r="W44" s="31" t="s">
        <v>213</v>
      </c>
      <c r="X44" s="93" t="s">
        <v>342</v>
      </c>
      <c r="Y44" s="31" t="s">
        <v>213</v>
      </c>
      <c r="Z44" s="140" t="s">
        <v>343</v>
      </c>
      <c r="AA44" s="269" t="s">
        <v>712</v>
      </c>
      <c r="AB44" s="31" t="s">
        <v>228</v>
      </c>
      <c r="AC44" s="140" t="s">
        <v>488</v>
      </c>
      <c r="AD44" s="93" t="s">
        <v>471</v>
      </c>
      <c r="AE44" s="140" t="s">
        <v>669</v>
      </c>
      <c r="AF44" s="93">
        <v>42455</v>
      </c>
      <c r="AG44" s="140" t="s">
        <v>685</v>
      </c>
      <c r="AH44" s="93">
        <v>42569</v>
      </c>
      <c r="AI44" s="280">
        <v>42370</v>
      </c>
      <c r="AJ44" s="224">
        <v>42395</v>
      </c>
    </row>
    <row r="45" spans="1:36" s="72" customFormat="1" ht="35.25" customHeight="1" x14ac:dyDescent="0.2">
      <c r="A45" s="220">
        <v>71</v>
      </c>
      <c r="B45" s="229" t="s">
        <v>52</v>
      </c>
      <c r="C45" s="38" t="s">
        <v>51</v>
      </c>
      <c r="D45" s="30" t="s">
        <v>7</v>
      </c>
      <c r="E45" s="28" t="s">
        <v>16</v>
      </c>
      <c r="F45" s="30" t="s">
        <v>4</v>
      </c>
      <c r="G45" s="52">
        <f t="shared" si="15"/>
        <v>281124633</v>
      </c>
      <c r="H45" s="52">
        <f t="shared" si="8"/>
        <v>239569768</v>
      </c>
      <c r="I45" s="56">
        <v>0</v>
      </c>
      <c r="J45" s="56">
        <v>235477563</v>
      </c>
      <c r="K45" s="56">
        <v>4092205</v>
      </c>
      <c r="L45" s="54">
        <f t="shared" si="9"/>
        <v>0.85218347977354225</v>
      </c>
      <c r="M45" s="52">
        <f t="shared" si="10"/>
        <v>41554865</v>
      </c>
      <c r="N45" s="56">
        <v>41554865</v>
      </c>
      <c r="O45" s="54">
        <f t="shared" si="11"/>
        <v>0.14781652022645772</v>
      </c>
      <c r="P45" s="56">
        <v>0</v>
      </c>
      <c r="Q45" s="54">
        <f t="shared" si="12"/>
        <v>0</v>
      </c>
      <c r="R45" s="56">
        <v>0</v>
      </c>
      <c r="S45" s="54">
        <f t="shared" si="13"/>
        <v>0</v>
      </c>
      <c r="T45" s="22" t="s">
        <v>425</v>
      </c>
      <c r="U45" s="29" t="s">
        <v>385</v>
      </c>
      <c r="V45" s="29" t="s">
        <v>609</v>
      </c>
      <c r="W45" s="93" t="s">
        <v>215</v>
      </c>
      <c r="X45" s="93" t="s">
        <v>458</v>
      </c>
      <c r="Y45" s="93" t="s">
        <v>147</v>
      </c>
      <c r="Z45" s="140" t="s">
        <v>322</v>
      </c>
      <c r="AA45" s="154" t="s">
        <v>714</v>
      </c>
      <c r="AB45" s="93">
        <v>42390</v>
      </c>
      <c r="AC45" s="140" t="s">
        <v>517</v>
      </c>
      <c r="AD45" s="93" t="s">
        <v>468</v>
      </c>
      <c r="AE45" s="140" t="s">
        <v>656</v>
      </c>
      <c r="AF45" s="93">
        <v>42469</v>
      </c>
      <c r="AG45" s="140" t="s">
        <v>679</v>
      </c>
      <c r="AH45" s="93">
        <v>42559</v>
      </c>
      <c r="AI45" s="280" t="s">
        <v>547</v>
      </c>
      <c r="AJ45" s="223">
        <v>42409</v>
      </c>
    </row>
    <row r="46" spans="1:36" s="72" customFormat="1" ht="54" customHeight="1" x14ac:dyDescent="0.2">
      <c r="A46" s="219">
        <v>114</v>
      </c>
      <c r="B46" s="232" t="s">
        <v>254</v>
      </c>
      <c r="C46" s="35" t="s">
        <v>208</v>
      </c>
      <c r="D46" s="30" t="s">
        <v>7</v>
      </c>
      <c r="E46" s="28" t="s">
        <v>18</v>
      </c>
      <c r="F46" s="30" t="s">
        <v>5</v>
      </c>
      <c r="G46" s="52">
        <f t="shared" si="15"/>
        <v>6813045</v>
      </c>
      <c r="H46" s="52">
        <f t="shared" si="8"/>
        <v>5791088</v>
      </c>
      <c r="I46" s="56">
        <v>0</v>
      </c>
      <c r="J46" s="56">
        <v>0</v>
      </c>
      <c r="K46" s="56">
        <v>5791088</v>
      </c>
      <c r="L46" s="54">
        <f t="shared" si="9"/>
        <v>0.84999996330568783</v>
      </c>
      <c r="M46" s="52">
        <f t="shared" si="10"/>
        <v>1021957</v>
      </c>
      <c r="N46" s="56">
        <v>1021957</v>
      </c>
      <c r="O46" s="54">
        <f t="shared" si="11"/>
        <v>0.15000003669431217</v>
      </c>
      <c r="P46" s="56">
        <v>0</v>
      </c>
      <c r="Q46" s="54">
        <f t="shared" si="12"/>
        <v>0</v>
      </c>
      <c r="R46" s="56">
        <v>0</v>
      </c>
      <c r="S46" s="54">
        <f t="shared" si="13"/>
        <v>0</v>
      </c>
      <c r="T46" s="32" t="s">
        <v>129</v>
      </c>
      <c r="U46" s="32" t="s">
        <v>129</v>
      </c>
      <c r="V46" s="32" t="s">
        <v>129</v>
      </c>
      <c r="W46" s="93" t="s">
        <v>229</v>
      </c>
      <c r="X46" s="93" t="s">
        <v>447</v>
      </c>
      <c r="Y46" s="93" t="s">
        <v>229</v>
      </c>
      <c r="Z46" s="140" t="s">
        <v>447</v>
      </c>
      <c r="AA46" s="269" t="s">
        <v>716</v>
      </c>
      <c r="AB46" s="93" t="s">
        <v>229</v>
      </c>
      <c r="AC46" s="140" t="s">
        <v>457</v>
      </c>
      <c r="AD46" s="93" t="s">
        <v>468</v>
      </c>
      <c r="AE46" s="140" t="s">
        <v>654</v>
      </c>
      <c r="AF46" s="93">
        <v>42469</v>
      </c>
      <c r="AG46" s="140" t="s">
        <v>748</v>
      </c>
      <c r="AH46" s="279">
        <v>4</v>
      </c>
      <c r="AI46" s="280" t="s">
        <v>471</v>
      </c>
      <c r="AJ46" s="224">
        <v>42409</v>
      </c>
    </row>
    <row r="47" spans="1:36" s="27" customFormat="1" ht="42.75" customHeight="1" x14ac:dyDescent="0.2">
      <c r="A47" s="220">
        <v>119</v>
      </c>
      <c r="B47" s="232" t="s">
        <v>135</v>
      </c>
      <c r="C47" s="35" t="s">
        <v>262</v>
      </c>
      <c r="D47" s="30" t="s">
        <v>7</v>
      </c>
      <c r="E47" s="28" t="s">
        <v>18</v>
      </c>
      <c r="F47" s="30" t="s">
        <v>5</v>
      </c>
      <c r="G47" s="52">
        <f t="shared" si="15"/>
        <v>4727073</v>
      </c>
      <c r="H47" s="52">
        <f t="shared" si="8"/>
        <v>4018012</v>
      </c>
      <c r="I47" s="56">
        <v>0</v>
      </c>
      <c r="J47" s="56">
        <v>0</v>
      </c>
      <c r="K47" s="56">
        <v>4018012</v>
      </c>
      <c r="L47" s="54">
        <f t="shared" si="9"/>
        <v>0.84999998942263</v>
      </c>
      <c r="M47" s="52">
        <f t="shared" si="10"/>
        <v>709061</v>
      </c>
      <c r="N47" s="56">
        <v>709061</v>
      </c>
      <c r="O47" s="54">
        <f t="shared" si="11"/>
        <v>0.15000001057736997</v>
      </c>
      <c r="P47" s="56">
        <v>0</v>
      </c>
      <c r="Q47" s="54">
        <f t="shared" si="12"/>
        <v>0</v>
      </c>
      <c r="R47" s="56">
        <v>0</v>
      </c>
      <c r="S47" s="54">
        <f t="shared" si="13"/>
        <v>0</v>
      </c>
      <c r="T47" s="32" t="s">
        <v>129</v>
      </c>
      <c r="U47" s="32" t="s">
        <v>129</v>
      </c>
      <c r="V47" s="32" t="s">
        <v>129</v>
      </c>
      <c r="W47" s="93" t="s">
        <v>218</v>
      </c>
      <c r="X47" s="93" t="s">
        <v>445</v>
      </c>
      <c r="Y47" s="31" t="s">
        <v>218</v>
      </c>
      <c r="Z47" s="140" t="s">
        <v>445</v>
      </c>
      <c r="AA47" s="269" t="s">
        <v>717</v>
      </c>
      <c r="AB47" s="31" t="s">
        <v>218</v>
      </c>
      <c r="AC47" s="140" t="s">
        <v>446</v>
      </c>
      <c r="AD47" s="93" t="s">
        <v>468</v>
      </c>
      <c r="AE47" s="140" t="s">
        <v>655</v>
      </c>
      <c r="AF47" s="93">
        <v>42469</v>
      </c>
      <c r="AG47" s="140" t="s">
        <v>736</v>
      </c>
      <c r="AH47" s="93">
        <v>42586</v>
      </c>
      <c r="AI47" s="280" t="s">
        <v>537</v>
      </c>
      <c r="AJ47" s="224">
        <v>42409</v>
      </c>
    </row>
    <row r="48" spans="1:36" s="72" customFormat="1" ht="32.25" customHeight="1" x14ac:dyDescent="0.2">
      <c r="A48" s="219">
        <v>74</v>
      </c>
      <c r="B48" s="232" t="s">
        <v>134</v>
      </c>
      <c r="C48" s="35" t="s">
        <v>1</v>
      </c>
      <c r="D48" s="30" t="s">
        <v>7</v>
      </c>
      <c r="E48" s="28" t="s">
        <v>18</v>
      </c>
      <c r="F48" s="30" t="s">
        <v>5</v>
      </c>
      <c r="G48" s="52">
        <f t="shared" si="15"/>
        <v>1487720</v>
      </c>
      <c r="H48" s="52">
        <f t="shared" si="8"/>
        <v>1264562</v>
      </c>
      <c r="I48" s="56">
        <v>0</v>
      </c>
      <c r="J48" s="56">
        <v>0</v>
      </c>
      <c r="K48" s="56">
        <v>1264562</v>
      </c>
      <c r="L48" s="54">
        <f t="shared" si="9"/>
        <v>0.85</v>
      </c>
      <c r="M48" s="52">
        <f t="shared" si="10"/>
        <v>223158</v>
      </c>
      <c r="N48" s="56">
        <v>223158</v>
      </c>
      <c r="O48" s="54">
        <f t="shared" si="11"/>
        <v>0.15</v>
      </c>
      <c r="P48" s="56">
        <v>0</v>
      </c>
      <c r="Q48" s="54">
        <f t="shared" si="12"/>
        <v>0</v>
      </c>
      <c r="R48" s="56">
        <v>0</v>
      </c>
      <c r="S48" s="54">
        <f t="shared" si="13"/>
        <v>0</v>
      </c>
      <c r="T48" s="15" t="s">
        <v>129</v>
      </c>
      <c r="U48" s="191" t="s">
        <v>129</v>
      </c>
      <c r="V48" s="191" t="s">
        <v>129</v>
      </c>
      <c r="W48" s="93" t="s">
        <v>218</v>
      </c>
      <c r="X48" s="93" t="s">
        <v>445</v>
      </c>
      <c r="Y48" s="93" t="s">
        <v>218</v>
      </c>
      <c r="Z48" s="140" t="s">
        <v>445</v>
      </c>
      <c r="AA48" s="269" t="s">
        <v>717</v>
      </c>
      <c r="AB48" s="93" t="s">
        <v>229</v>
      </c>
      <c r="AC48" s="140" t="s">
        <v>446</v>
      </c>
      <c r="AD48" s="93" t="s">
        <v>468</v>
      </c>
      <c r="AE48" s="140" t="s">
        <v>673</v>
      </c>
      <c r="AF48" s="93">
        <v>42491</v>
      </c>
      <c r="AG48" s="140" t="s">
        <v>749</v>
      </c>
      <c r="AH48" s="279">
        <v>4</v>
      </c>
      <c r="AI48" s="280" t="s">
        <v>537</v>
      </c>
      <c r="AJ48" s="223">
        <v>42426</v>
      </c>
    </row>
    <row r="49" spans="1:36" s="27" customFormat="1" ht="43.5" customHeight="1" x14ac:dyDescent="0.2">
      <c r="A49" s="219">
        <v>64</v>
      </c>
      <c r="B49" s="232" t="s">
        <v>151</v>
      </c>
      <c r="C49" s="35" t="s">
        <v>454</v>
      </c>
      <c r="D49" s="30" t="s">
        <v>7</v>
      </c>
      <c r="E49" s="28" t="s">
        <v>16</v>
      </c>
      <c r="F49" s="30" t="s">
        <v>3</v>
      </c>
      <c r="G49" s="52">
        <f t="shared" si="15"/>
        <v>88364076</v>
      </c>
      <c r="H49" s="52">
        <f t="shared" si="8"/>
        <v>75109464</v>
      </c>
      <c r="I49" s="56">
        <v>75109464</v>
      </c>
      <c r="J49" s="56">
        <v>0</v>
      </c>
      <c r="K49" s="56">
        <v>0</v>
      </c>
      <c r="L49" s="54">
        <f t="shared" si="9"/>
        <v>0.84999999320991038</v>
      </c>
      <c r="M49" s="52">
        <f t="shared" si="10"/>
        <v>13254612</v>
      </c>
      <c r="N49" s="56">
        <v>0</v>
      </c>
      <c r="O49" s="54">
        <f t="shared" si="11"/>
        <v>0</v>
      </c>
      <c r="P49" s="56">
        <v>13254612</v>
      </c>
      <c r="Q49" s="54">
        <f t="shared" si="12"/>
        <v>0.15000000679008968</v>
      </c>
      <c r="R49" s="56">
        <v>0</v>
      </c>
      <c r="S49" s="54">
        <f t="shared" si="13"/>
        <v>0</v>
      </c>
      <c r="T49" s="12" t="s">
        <v>423</v>
      </c>
      <c r="U49" s="177"/>
      <c r="V49" s="319"/>
      <c r="W49" s="93" t="s">
        <v>129</v>
      </c>
      <c r="X49" s="93" t="s">
        <v>129</v>
      </c>
      <c r="Y49" s="93" t="s">
        <v>147</v>
      </c>
      <c r="Z49" s="140" t="s">
        <v>322</v>
      </c>
      <c r="AA49" s="154" t="s">
        <v>714</v>
      </c>
      <c r="AB49" s="93" t="s">
        <v>214</v>
      </c>
      <c r="AC49" s="140" t="s">
        <v>453</v>
      </c>
      <c r="AD49" s="93" t="s">
        <v>573</v>
      </c>
      <c r="AE49" s="140" t="s">
        <v>682</v>
      </c>
      <c r="AF49" s="279" t="s">
        <v>691</v>
      </c>
      <c r="AG49" s="140" t="s">
        <v>755</v>
      </c>
      <c r="AH49" s="279">
        <v>4</v>
      </c>
      <c r="AI49" s="280" t="s">
        <v>547</v>
      </c>
      <c r="AJ49" s="223">
        <v>42426</v>
      </c>
    </row>
    <row r="50" spans="1:36" s="27" customFormat="1" ht="42.75" customHeight="1" x14ac:dyDescent="0.2">
      <c r="A50" s="219">
        <v>78</v>
      </c>
      <c r="B50" s="229" t="s">
        <v>37</v>
      </c>
      <c r="C50" s="38" t="s">
        <v>83</v>
      </c>
      <c r="D50" s="30" t="s">
        <v>7</v>
      </c>
      <c r="E50" s="28" t="s">
        <v>18</v>
      </c>
      <c r="F50" s="30" t="s">
        <v>5</v>
      </c>
      <c r="G50" s="52">
        <f t="shared" si="15"/>
        <v>12643472</v>
      </c>
      <c r="H50" s="52">
        <f t="shared" si="8"/>
        <v>10746951</v>
      </c>
      <c r="I50" s="56">
        <v>0</v>
      </c>
      <c r="J50" s="56">
        <v>0</v>
      </c>
      <c r="K50" s="56">
        <v>10746951</v>
      </c>
      <c r="L50" s="54">
        <f t="shared" si="9"/>
        <v>0.84999998418156031</v>
      </c>
      <c r="M50" s="52">
        <f t="shared" si="10"/>
        <v>1896521</v>
      </c>
      <c r="N50" s="56">
        <v>1896521</v>
      </c>
      <c r="O50" s="54">
        <f t="shared" si="11"/>
        <v>0.15000001581843975</v>
      </c>
      <c r="P50" s="56">
        <v>0</v>
      </c>
      <c r="Q50" s="54">
        <f t="shared" si="12"/>
        <v>0</v>
      </c>
      <c r="R50" s="56">
        <v>0</v>
      </c>
      <c r="S50" s="54">
        <f t="shared" si="13"/>
        <v>0</v>
      </c>
      <c r="T50" s="15" t="s">
        <v>129</v>
      </c>
      <c r="U50" s="15" t="s">
        <v>129</v>
      </c>
      <c r="V50" s="15" t="s">
        <v>129</v>
      </c>
      <c r="W50" s="31" t="s">
        <v>228</v>
      </c>
      <c r="X50" s="93" t="s">
        <v>326</v>
      </c>
      <c r="Y50" s="31" t="s">
        <v>228</v>
      </c>
      <c r="Z50" s="140" t="s">
        <v>377</v>
      </c>
      <c r="AA50" s="269" t="s">
        <v>712</v>
      </c>
      <c r="AB50" s="93" t="s">
        <v>217</v>
      </c>
      <c r="AC50" s="140" t="s">
        <v>367</v>
      </c>
      <c r="AD50" s="93" t="s">
        <v>468</v>
      </c>
      <c r="AE50" s="140" t="s">
        <v>673</v>
      </c>
      <c r="AF50" s="93">
        <v>42491</v>
      </c>
      <c r="AG50" s="140" t="s">
        <v>748</v>
      </c>
      <c r="AH50" s="279">
        <v>4</v>
      </c>
      <c r="AI50" s="280" t="s">
        <v>537</v>
      </c>
      <c r="AJ50" s="223">
        <v>42426</v>
      </c>
    </row>
    <row r="51" spans="1:36" ht="99.75" customHeight="1" x14ac:dyDescent="0.2">
      <c r="A51" s="220">
        <v>31</v>
      </c>
      <c r="B51" s="232" t="s">
        <v>9</v>
      </c>
      <c r="C51" s="35" t="s">
        <v>545</v>
      </c>
      <c r="D51" s="29" t="s">
        <v>7</v>
      </c>
      <c r="E51" s="14" t="s">
        <v>12</v>
      </c>
      <c r="F51" s="29" t="s">
        <v>4</v>
      </c>
      <c r="G51" s="52">
        <f t="shared" si="0"/>
        <v>12837216</v>
      </c>
      <c r="H51" s="52">
        <f t="shared" si="1"/>
        <v>10911633</v>
      </c>
      <c r="I51" s="52">
        <v>0</v>
      </c>
      <c r="J51" s="52">
        <v>10911633</v>
      </c>
      <c r="K51" s="52">
        <v>0</v>
      </c>
      <c r="L51" s="54">
        <f t="shared" si="2"/>
        <v>0.84999995326089395</v>
      </c>
      <c r="M51" s="52">
        <f t="shared" si="3"/>
        <v>1925583</v>
      </c>
      <c r="N51" s="52">
        <v>0</v>
      </c>
      <c r="O51" s="54">
        <f t="shared" si="4"/>
        <v>0</v>
      </c>
      <c r="P51" s="52">
        <v>1925583</v>
      </c>
      <c r="Q51" s="54">
        <f t="shared" si="5"/>
        <v>0.15000004673910605</v>
      </c>
      <c r="R51" s="52">
        <v>0</v>
      </c>
      <c r="S51" s="54">
        <f t="shared" si="6"/>
        <v>0</v>
      </c>
      <c r="T51" s="16" t="s">
        <v>129</v>
      </c>
      <c r="U51" s="196" t="s">
        <v>129</v>
      </c>
      <c r="V51" s="196" t="s">
        <v>129</v>
      </c>
      <c r="W51" s="93" t="s">
        <v>226</v>
      </c>
      <c r="X51" s="93" t="s">
        <v>357</v>
      </c>
      <c r="Y51" s="93" t="s">
        <v>226</v>
      </c>
      <c r="Z51" s="140" t="s">
        <v>357</v>
      </c>
      <c r="AA51" s="153">
        <v>42124</v>
      </c>
      <c r="AB51" s="93" t="s">
        <v>216</v>
      </c>
      <c r="AC51" s="140" t="s">
        <v>329</v>
      </c>
      <c r="AD51" s="93" t="s">
        <v>218</v>
      </c>
      <c r="AE51" s="140" t="s">
        <v>442</v>
      </c>
      <c r="AF51" s="334">
        <v>42473</v>
      </c>
      <c r="AG51" s="46" t="s">
        <v>317</v>
      </c>
      <c r="AH51" s="337">
        <v>4</v>
      </c>
      <c r="AI51" s="336" t="s">
        <v>547</v>
      </c>
      <c r="AJ51" s="227">
        <v>42290</v>
      </c>
    </row>
    <row r="52" spans="1:36" ht="91.5" customHeight="1" x14ac:dyDescent="0.2">
      <c r="A52" s="219">
        <v>32</v>
      </c>
      <c r="B52" s="232" t="s">
        <v>9</v>
      </c>
      <c r="C52" s="35" t="s">
        <v>546</v>
      </c>
      <c r="D52" s="29" t="s">
        <v>7</v>
      </c>
      <c r="E52" s="14" t="s">
        <v>12</v>
      </c>
      <c r="F52" s="29" t="s">
        <v>4</v>
      </c>
      <c r="G52" s="52">
        <f t="shared" si="0"/>
        <v>12837215</v>
      </c>
      <c r="H52" s="52">
        <f t="shared" si="1"/>
        <v>10911633</v>
      </c>
      <c r="I52" s="52">
        <v>0</v>
      </c>
      <c r="J52" s="52">
        <v>10911633</v>
      </c>
      <c r="K52" s="52">
        <v>0</v>
      </c>
      <c r="L52" s="54">
        <f t="shared" si="2"/>
        <v>0.850000019474629</v>
      </c>
      <c r="M52" s="52">
        <f t="shared" si="3"/>
        <v>1925582</v>
      </c>
      <c r="N52" s="52">
        <v>0</v>
      </c>
      <c r="O52" s="54">
        <f t="shared" si="4"/>
        <v>0</v>
      </c>
      <c r="P52" s="52">
        <v>1925582</v>
      </c>
      <c r="Q52" s="54">
        <f t="shared" si="5"/>
        <v>0.14999998052537097</v>
      </c>
      <c r="R52" s="52">
        <v>0</v>
      </c>
      <c r="S52" s="54">
        <f t="shared" si="6"/>
        <v>0</v>
      </c>
      <c r="T52" s="16" t="s">
        <v>129</v>
      </c>
      <c r="U52" s="16" t="s">
        <v>129</v>
      </c>
      <c r="V52" s="16" t="s">
        <v>129</v>
      </c>
      <c r="W52" s="93" t="s">
        <v>226</v>
      </c>
      <c r="X52" s="93" t="s">
        <v>357</v>
      </c>
      <c r="Y52" s="93" t="s">
        <v>226</v>
      </c>
      <c r="Z52" s="140" t="s">
        <v>357</v>
      </c>
      <c r="AA52" s="153">
        <v>42124</v>
      </c>
      <c r="AB52" s="93" t="s">
        <v>216</v>
      </c>
      <c r="AC52" s="140" t="s">
        <v>329</v>
      </c>
      <c r="AD52" s="93" t="s">
        <v>218</v>
      </c>
      <c r="AE52" s="140" t="s">
        <v>442</v>
      </c>
      <c r="AF52" s="334">
        <v>42503</v>
      </c>
      <c r="AG52" s="190" t="s">
        <v>316</v>
      </c>
      <c r="AH52" s="337">
        <v>4</v>
      </c>
      <c r="AI52" s="336" t="s">
        <v>547</v>
      </c>
      <c r="AJ52" s="227">
        <v>42290</v>
      </c>
    </row>
    <row r="53" spans="1:36" ht="90.75" customHeight="1" x14ac:dyDescent="0.2">
      <c r="A53" s="220">
        <v>33</v>
      </c>
      <c r="B53" s="229" t="s">
        <v>9</v>
      </c>
      <c r="C53" s="38" t="s">
        <v>594</v>
      </c>
      <c r="D53" s="29" t="s">
        <v>7</v>
      </c>
      <c r="E53" s="14" t="s">
        <v>12</v>
      </c>
      <c r="F53" s="29" t="s">
        <v>4</v>
      </c>
      <c r="G53" s="52">
        <f t="shared" si="0"/>
        <v>43757031</v>
      </c>
      <c r="H53" s="52">
        <f t="shared" si="1"/>
        <v>37193476</v>
      </c>
      <c r="I53" s="52">
        <v>0</v>
      </c>
      <c r="J53" s="52">
        <v>37193476</v>
      </c>
      <c r="K53" s="52">
        <v>0</v>
      </c>
      <c r="L53" s="54">
        <f t="shared" si="2"/>
        <v>0.84999999200128551</v>
      </c>
      <c r="M53" s="52">
        <f t="shared" si="3"/>
        <v>6563555</v>
      </c>
      <c r="N53" s="52">
        <v>0</v>
      </c>
      <c r="O53" s="54">
        <f t="shared" si="4"/>
        <v>0</v>
      </c>
      <c r="P53" s="52">
        <v>6563555</v>
      </c>
      <c r="Q53" s="54">
        <f t="shared" si="5"/>
        <v>0.15000000799871455</v>
      </c>
      <c r="R53" s="52">
        <v>0</v>
      </c>
      <c r="S53" s="54">
        <f t="shared" si="6"/>
        <v>0</v>
      </c>
      <c r="T53" s="16" t="s">
        <v>129</v>
      </c>
      <c r="U53" s="16" t="s">
        <v>129</v>
      </c>
      <c r="V53" s="16" t="s">
        <v>129</v>
      </c>
      <c r="W53" s="93" t="s">
        <v>226</v>
      </c>
      <c r="X53" s="93" t="s">
        <v>357</v>
      </c>
      <c r="Y53" s="93" t="s">
        <v>226</v>
      </c>
      <c r="Z53" s="140" t="s">
        <v>357</v>
      </c>
      <c r="AA53" s="153">
        <v>42124</v>
      </c>
      <c r="AB53" s="93" t="s">
        <v>216</v>
      </c>
      <c r="AC53" s="140" t="s">
        <v>329</v>
      </c>
      <c r="AD53" s="93" t="s">
        <v>218</v>
      </c>
      <c r="AE53" s="140" t="s">
        <v>442</v>
      </c>
      <c r="AF53" s="334">
        <v>42503</v>
      </c>
      <c r="AG53" s="190" t="s">
        <v>316</v>
      </c>
      <c r="AH53" s="337">
        <v>4</v>
      </c>
      <c r="AI53" s="336" t="s">
        <v>547</v>
      </c>
      <c r="AJ53" s="227">
        <v>42290</v>
      </c>
    </row>
    <row r="54" spans="1:36" s="17" customFormat="1" ht="52.5" customHeight="1" x14ac:dyDescent="0.2">
      <c r="A54" s="220">
        <v>59</v>
      </c>
      <c r="B54" s="229" t="s">
        <v>70</v>
      </c>
      <c r="C54" s="38" t="s">
        <v>292</v>
      </c>
      <c r="D54" s="30" t="s">
        <v>7</v>
      </c>
      <c r="E54" s="28" t="s">
        <v>12</v>
      </c>
      <c r="F54" s="30" t="s">
        <v>4</v>
      </c>
      <c r="G54" s="52">
        <f t="shared" si="0"/>
        <v>108398439</v>
      </c>
      <c r="H54" s="52">
        <f t="shared" si="1"/>
        <v>92138673</v>
      </c>
      <c r="I54" s="56">
        <v>0</v>
      </c>
      <c r="J54" s="56">
        <v>92138673</v>
      </c>
      <c r="K54" s="56">
        <v>0</v>
      </c>
      <c r="L54" s="54">
        <f t="shared" si="2"/>
        <v>0.84999999861621622</v>
      </c>
      <c r="M54" s="52">
        <f t="shared" si="3"/>
        <v>16259766</v>
      </c>
      <c r="N54" s="56">
        <v>0</v>
      </c>
      <c r="O54" s="54">
        <f t="shared" si="4"/>
        <v>0</v>
      </c>
      <c r="P54" s="56">
        <v>16259766</v>
      </c>
      <c r="Q54" s="54">
        <f t="shared" si="5"/>
        <v>0.15000000138378378</v>
      </c>
      <c r="R54" s="56">
        <v>0</v>
      </c>
      <c r="S54" s="54">
        <f t="shared" si="6"/>
        <v>0</v>
      </c>
      <c r="T54" s="32" t="s">
        <v>129</v>
      </c>
      <c r="U54" s="32" t="s">
        <v>129</v>
      </c>
      <c r="V54" s="32"/>
      <c r="W54" s="31" t="s">
        <v>226</v>
      </c>
      <c r="X54" s="93" t="s">
        <v>653</v>
      </c>
      <c r="Y54" s="31" t="s">
        <v>226</v>
      </c>
      <c r="Z54" s="140" t="s">
        <v>653</v>
      </c>
      <c r="AA54" s="153">
        <v>42124</v>
      </c>
      <c r="AB54" s="31" t="s">
        <v>216</v>
      </c>
      <c r="AC54" s="140" t="s">
        <v>324</v>
      </c>
      <c r="AD54" s="93" t="s">
        <v>368</v>
      </c>
      <c r="AE54" s="140" t="s">
        <v>448</v>
      </c>
      <c r="AF54" s="93">
        <v>42470</v>
      </c>
      <c r="AG54" s="46" t="s">
        <v>317</v>
      </c>
      <c r="AH54" s="279">
        <v>4</v>
      </c>
      <c r="AI54" s="280" t="s">
        <v>547</v>
      </c>
      <c r="AJ54" s="224">
        <v>42318</v>
      </c>
    </row>
    <row r="55" spans="1:36" s="17" customFormat="1" ht="46.5" customHeight="1" x14ac:dyDescent="0.2">
      <c r="A55" s="219">
        <v>60</v>
      </c>
      <c r="B55" s="229" t="s">
        <v>70</v>
      </c>
      <c r="C55" s="38" t="s">
        <v>293</v>
      </c>
      <c r="D55" s="30" t="s">
        <v>7</v>
      </c>
      <c r="E55" s="28" t="s">
        <v>12</v>
      </c>
      <c r="F55" s="30" t="s">
        <v>4</v>
      </c>
      <c r="G55" s="52">
        <f t="shared" si="0"/>
        <v>108398439</v>
      </c>
      <c r="H55" s="52">
        <f t="shared" si="1"/>
        <v>92138673</v>
      </c>
      <c r="I55" s="56">
        <v>0</v>
      </c>
      <c r="J55" s="56">
        <v>92138673</v>
      </c>
      <c r="K55" s="56">
        <v>0</v>
      </c>
      <c r="L55" s="54">
        <f t="shared" si="2"/>
        <v>0.84999999861621622</v>
      </c>
      <c r="M55" s="52">
        <f t="shared" si="3"/>
        <v>16259766</v>
      </c>
      <c r="N55" s="56">
        <v>0</v>
      </c>
      <c r="O55" s="54">
        <f t="shared" si="4"/>
        <v>0</v>
      </c>
      <c r="P55" s="56">
        <v>16259766</v>
      </c>
      <c r="Q55" s="54">
        <f t="shared" si="5"/>
        <v>0.15000000138378378</v>
      </c>
      <c r="R55" s="56">
        <v>0</v>
      </c>
      <c r="S55" s="54">
        <f t="shared" si="6"/>
        <v>0</v>
      </c>
      <c r="T55" s="56" t="s">
        <v>129</v>
      </c>
      <c r="U55" s="32" t="s">
        <v>129</v>
      </c>
      <c r="V55" s="32" t="s">
        <v>129</v>
      </c>
      <c r="W55" s="31" t="s">
        <v>226</v>
      </c>
      <c r="X55" s="93" t="s">
        <v>653</v>
      </c>
      <c r="Y55" s="31" t="s">
        <v>226</v>
      </c>
      <c r="Z55" s="140" t="s">
        <v>653</v>
      </c>
      <c r="AA55" s="153">
        <v>42124</v>
      </c>
      <c r="AB55" s="31" t="s">
        <v>216</v>
      </c>
      <c r="AC55" s="140" t="s">
        <v>324</v>
      </c>
      <c r="AD55" s="93" t="s">
        <v>368</v>
      </c>
      <c r="AE55" s="140" t="s">
        <v>448</v>
      </c>
      <c r="AF55" s="93">
        <v>42500</v>
      </c>
      <c r="AG55" s="97" t="s">
        <v>316</v>
      </c>
      <c r="AH55" s="279">
        <v>4</v>
      </c>
      <c r="AI55" s="303" t="s">
        <v>547</v>
      </c>
      <c r="AJ55" s="228">
        <v>42318</v>
      </c>
    </row>
    <row r="56" spans="1:36" s="17" customFormat="1" ht="39.75" customHeight="1" x14ac:dyDescent="0.2">
      <c r="A56" s="220">
        <v>61</v>
      </c>
      <c r="B56" s="229" t="s">
        <v>70</v>
      </c>
      <c r="C56" s="38" t="s">
        <v>294</v>
      </c>
      <c r="D56" s="30" t="s">
        <v>7</v>
      </c>
      <c r="E56" s="28" t="s">
        <v>12</v>
      </c>
      <c r="F56" s="30" t="s">
        <v>4</v>
      </c>
      <c r="G56" s="52">
        <f t="shared" si="0"/>
        <v>61467090</v>
      </c>
      <c r="H56" s="52">
        <f t="shared" si="1"/>
        <v>52247026</v>
      </c>
      <c r="I56" s="56">
        <v>0</v>
      </c>
      <c r="J56" s="56">
        <v>52247026</v>
      </c>
      <c r="K56" s="56">
        <v>0</v>
      </c>
      <c r="L56" s="54">
        <f t="shared" si="2"/>
        <v>0.84999999186556574</v>
      </c>
      <c r="M56" s="52">
        <f t="shared" si="3"/>
        <v>9220064</v>
      </c>
      <c r="N56" s="56">
        <v>0</v>
      </c>
      <c r="O56" s="54">
        <f t="shared" si="4"/>
        <v>0</v>
      </c>
      <c r="P56" s="56">
        <v>9220064</v>
      </c>
      <c r="Q56" s="54">
        <f t="shared" si="5"/>
        <v>0.1500000081344342</v>
      </c>
      <c r="R56" s="56">
        <v>0</v>
      </c>
      <c r="S56" s="54">
        <f t="shared" si="6"/>
        <v>0</v>
      </c>
      <c r="T56" s="56" t="s">
        <v>129</v>
      </c>
      <c r="U56" s="32" t="s">
        <v>129</v>
      </c>
      <c r="V56" s="32" t="s">
        <v>129</v>
      </c>
      <c r="W56" s="31" t="s">
        <v>226</v>
      </c>
      <c r="X56" s="93" t="s">
        <v>653</v>
      </c>
      <c r="Y56" s="31" t="s">
        <v>226</v>
      </c>
      <c r="Z56" s="140" t="s">
        <v>653</v>
      </c>
      <c r="AA56" s="153">
        <v>42124</v>
      </c>
      <c r="AB56" s="31" t="s">
        <v>216</v>
      </c>
      <c r="AC56" s="140" t="s">
        <v>324</v>
      </c>
      <c r="AD56" s="93" t="s">
        <v>368</v>
      </c>
      <c r="AE56" s="140" t="s">
        <v>448</v>
      </c>
      <c r="AF56" s="93">
        <v>42500</v>
      </c>
      <c r="AG56" s="97" t="s">
        <v>316</v>
      </c>
      <c r="AH56" s="279">
        <v>4</v>
      </c>
      <c r="AI56" s="304" t="s">
        <v>547</v>
      </c>
      <c r="AJ56" s="228">
        <v>42318</v>
      </c>
    </row>
    <row r="57" spans="1:36" s="27" customFormat="1" ht="57" customHeight="1" x14ac:dyDescent="0.2">
      <c r="A57" s="219">
        <v>10</v>
      </c>
      <c r="B57" s="229" t="s">
        <v>167</v>
      </c>
      <c r="C57" s="35" t="s">
        <v>704</v>
      </c>
      <c r="D57" s="29" t="s">
        <v>155</v>
      </c>
      <c r="E57" s="14" t="s">
        <v>11</v>
      </c>
      <c r="F57" s="29" t="s">
        <v>4</v>
      </c>
      <c r="G57" s="52">
        <f t="shared" ref="G57:G85" si="16">H57+M57</f>
        <v>32062500</v>
      </c>
      <c r="H57" s="52">
        <f t="shared" ref="H57:H71" si="17">I57+J57+K57</f>
        <v>25650000</v>
      </c>
      <c r="I57" s="52">
        <v>0</v>
      </c>
      <c r="J57" s="52">
        <v>25650000</v>
      </c>
      <c r="K57" s="52">
        <v>0</v>
      </c>
      <c r="L57" s="54">
        <f t="shared" ref="L57:L76" si="18">H57/G57</f>
        <v>0.8</v>
      </c>
      <c r="M57" s="52">
        <f t="shared" ref="M57:M76" si="19">N57+P57+R57</f>
        <v>6412500</v>
      </c>
      <c r="N57" s="52">
        <v>0</v>
      </c>
      <c r="O57" s="54">
        <f t="shared" ref="O57:O76" si="20">N57/G57</f>
        <v>0</v>
      </c>
      <c r="P57" s="52">
        <v>0</v>
      </c>
      <c r="Q57" s="54">
        <f t="shared" ref="Q57:Q76" si="21">P57/G57</f>
        <v>0</v>
      </c>
      <c r="R57" s="52">
        <v>6412500</v>
      </c>
      <c r="S57" s="54">
        <f t="shared" ref="S57:S76" si="22">R57/G57</f>
        <v>0.2</v>
      </c>
      <c r="T57" s="16" t="s">
        <v>407</v>
      </c>
      <c r="U57" s="318"/>
      <c r="V57" s="318"/>
      <c r="W57" s="93" t="s">
        <v>283</v>
      </c>
      <c r="X57" s="93" t="s">
        <v>320</v>
      </c>
      <c r="Y57" s="93" t="s">
        <v>213</v>
      </c>
      <c r="Z57" s="140" t="s">
        <v>320</v>
      </c>
      <c r="AA57" s="95"/>
      <c r="AB57" s="93" t="s">
        <v>213</v>
      </c>
      <c r="AC57" s="140" t="s">
        <v>483</v>
      </c>
      <c r="AD57" s="93" t="s">
        <v>472</v>
      </c>
      <c r="AE57" s="140" t="s">
        <v>474</v>
      </c>
      <c r="AF57" s="93" t="s">
        <v>710</v>
      </c>
      <c r="AG57" s="97" t="s">
        <v>316</v>
      </c>
      <c r="AH57" s="279">
        <v>4</v>
      </c>
      <c r="AI57" s="280" t="s">
        <v>706</v>
      </c>
      <c r="AJ57" s="224">
        <v>42374</v>
      </c>
    </row>
    <row r="58" spans="1:36" ht="41.25" customHeight="1" x14ac:dyDescent="0.2">
      <c r="A58" s="220">
        <v>19</v>
      </c>
      <c r="B58" s="239" t="s">
        <v>29</v>
      </c>
      <c r="C58" s="38" t="s">
        <v>263</v>
      </c>
      <c r="D58" s="29" t="s">
        <v>7</v>
      </c>
      <c r="E58" s="14" t="s">
        <v>12</v>
      </c>
      <c r="F58" s="29" t="s">
        <v>4</v>
      </c>
      <c r="G58" s="52">
        <f t="shared" si="16"/>
        <v>14000000</v>
      </c>
      <c r="H58" s="52">
        <f t="shared" si="17"/>
        <v>11900000</v>
      </c>
      <c r="I58" s="52">
        <v>0</v>
      </c>
      <c r="J58" s="52">
        <v>11900000</v>
      </c>
      <c r="K58" s="52">
        <v>0</v>
      </c>
      <c r="L58" s="54">
        <f t="shared" si="18"/>
        <v>0.85</v>
      </c>
      <c r="M58" s="52">
        <f t="shared" si="19"/>
        <v>2100000</v>
      </c>
      <c r="N58" s="52">
        <v>2100000</v>
      </c>
      <c r="O58" s="54">
        <f t="shared" si="20"/>
        <v>0.15</v>
      </c>
      <c r="P58" s="52">
        <v>0</v>
      </c>
      <c r="Q58" s="54">
        <f t="shared" si="21"/>
        <v>0</v>
      </c>
      <c r="R58" s="52">
        <v>0</v>
      </c>
      <c r="S58" s="54">
        <f t="shared" si="22"/>
        <v>0</v>
      </c>
      <c r="T58" s="15" t="s">
        <v>409</v>
      </c>
      <c r="U58" s="172" t="s">
        <v>233</v>
      </c>
      <c r="V58" s="320" t="s">
        <v>641</v>
      </c>
      <c r="W58" s="93" t="s">
        <v>229</v>
      </c>
      <c r="X58" s="93" t="s">
        <v>452</v>
      </c>
      <c r="Y58" s="93" t="s">
        <v>229</v>
      </c>
      <c r="Z58" s="140" t="s">
        <v>452</v>
      </c>
      <c r="AA58" s="153">
        <v>42396</v>
      </c>
      <c r="AB58" s="93" t="s">
        <v>215</v>
      </c>
      <c r="AC58" s="140" t="s">
        <v>482</v>
      </c>
      <c r="AD58" s="93" t="s">
        <v>470</v>
      </c>
      <c r="AE58" s="140" t="s">
        <v>674</v>
      </c>
      <c r="AF58" s="93">
        <v>42498</v>
      </c>
      <c r="AG58" s="97" t="s">
        <v>316</v>
      </c>
      <c r="AH58" s="279">
        <v>4</v>
      </c>
      <c r="AI58" s="280" t="s">
        <v>541</v>
      </c>
      <c r="AJ58" s="223">
        <v>42426</v>
      </c>
    </row>
    <row r="59" spans="1:36" s="72" customFormat="1" ht="51" customHeight="1" x14ac:dyDescent="0.2">
      <c r="A59" s="220">
        <v>39</v>
      </c>
      <c r="B59" s="229" t="s">
        <v>39</v>
      </c>
      <c r="C59" s="38" t="s">
        <v>286</v>
      </c>
      <c r="D59" s="30" t="s">
        <v>7</v>
      </c>
      <c r="E59" s="28" t="s">
        <v>12</v>
      </c>
      <c r="F59" s="30" t="s">
        <v>4</v>
      </c>
      <c r="G59" s="52">
        <f t="shared" si="16"/>
        <v>18466858</v>
      </c>
      <c r="H59" s="52">
        <f t="shared" si="17"/>
        <v>15696829</v>
      </c>
      <c r="I59" s="56">
        <v>0</v>
      </c>
      <c r="J59" s="56">
        <v>15696829</v>
      </c>
      <c r="K59" s="56">
        <v>0</v>
      </c>
      <c r="L59" s="54">
        <f t="shared" si="18"/>
        <v>0.849999983754681</v>
      </c>
      <c r="M59" s="52">
        <f t="shared" si="19"/>
        <v>2770029</v>
      </c>
      <c r="N59" s="56">
        <v>0</v>
      </c>
      <c r="O59" s="54">
        <f t="shared" si="20"/>
        <v>0</v>
      </c>
      <c r="P59" s="56">
        <v>2770029</v>
      </c>
      <c r="Q59" s="54">
        <f t="shared" si="21"/>
        <v>0.15000001624531906</v>
      </c>
      <c r="R59" s="56">
        <v>0</v>
      </c>
      <c r="S59" s="54">
        <f t="shared" si="22"/>
        <v>0</v>
      </c>
      <c r="T59" s="33" t="s">
        <v>417</v>
      </c>
      <c r="U59" s="321" t="s">
        <v>578</v>
      </c>
      <c r="V59" s="321" t="s">
        <v>680</v>
      </c>
      <c r="W59" s="93" t="s">
        <v>215</v>
      </c>
      <c r="X59" s="93" t="s">
        <v>473</v>
      </c>
      <c r="Y59" s="93" t="s">
        <v>215</v>
      </c>
      <c r="Z59" s="140" t="s">
        <v>473</v>
      </c>
      <c r="AA59" s="140" t="s">
        <v>725</v>
      </c>
      <c r="AB59" s="93" t="s">
        <v>215</v>
      </c>
      <c r="AC59" s="140" t="s">
        <v>491</v>
      </c>
      <c r="AD59" s="93" t="s">
        <v>468</v>
      </c>
      <c r="AE59" s="140" t="s">
        <v>676</v>
      </c>
      <c r="AF59" s="279" t="s">
        <v>690</v>
      </c>
      <c r="AG59" s="97" t="s">
        <v>316</v>
      </c>
      <c r="AH59" s="279">
        <v>4</v>
      </c>
      <c r="AI59" s="280" t="s">
        <v>547</v>
      </c>
      <c r="AJ59" s="224">
        <v>42426</v>
      </c>
    </row>
    <row r="60" spans="1:36" ht="63" customHeight="1" x14ac:dyDescent="0.2">
      <c r="A60" s="219">
        <v>40</v>
      </c>
      <c r="B60" s="229" t="s">
        <v>39</v>
      </c>
      <c r="C60" s="38" t="s">
        <v>287</v>
      </c>
      <c r="D60" s="30" t="s">
        <v>7</v>
      </c>
      <c r="E60" s="28" t="s">
        <v>12</v>
      </c>
      <c r="F60" s="30" t="s">
        <v>4</v>
      </c>
      <c r="G60" s="52">
        <f t="shared" si="16"/>
        <v>18466858</v>
      </c>
      <c r="H60" s="52">
        <f t="shared" si="17"/>
        <v>15696829</v>
      </c>
      <c r="I60" s="56">
        <v>0</v>
      </c>
      <c r="J60" s="56">
        <v>15696829</v>
      </c>
      <c r="K60" s="56">
        <v>0</v>
      </c>
      <c r="L60" s="54">
        <f t="shared" si="18"/>
        <v>0.849999983754681</v>
      </c>
      <c r="M60" s="52">
        <f t="shared" si="19"/>
        <v>2770029</v>
      </c>
      <c r="N60" s="56">
        <v>0</v>
      </c>
      <c r="O60" s="54">
        <f t="shared" si="20"/>
        <v>0</v>
      </c>
      <c r="P60" s="56">
        <v>2770029</v>
      </c>
      <c r="Q60" s="54">
        <f t="shared" si="21"/>
        <v>0.15000001624531906</v>
      </c>
      <c r="R60" s="56">
        <v>0</v>
      </c>
      <c r="S60" s="54">
        <f t="shared" si="22"/>
        <v>0</v>
      </c>
      <c r="T60" s="33" t="s">
        <v>417</v>
      </c>
      <c r="U60" s="322"/>
      <c r="V60" s="322"/>
      <c r="W60" s="93" t="s">
        <v>215</v>
      </c>
      <c r="X60" s="93" t="s">
        <v>473</v>
      </c>
      <c r="Y60" s="93" t="s">
        <v>215</v>
      </c>
      <c r="Z60" s="140" t="s">
        <v>473</v>
      </c>
      <c r="AA60" s="140" t="s">
        <v>725</v>
      </c>
      <c r="AB60" s="93" t="s">
        <v>215</v>
      </c>
      <c r="AC60" s="140" t="s">
        <v>491</v>
      </c>
      <c r="AD60" s="93" t="s">
        <v>468</v>
      </c>
      <c r="AE60" s="140" t="s">
        <v>676</v>
      </c>
      <c r="AF60" s="93">
        <v>42682</v>
      </c>
      <c r="AG60" s="97" t="s">
        <v>316</v>
      </c>
      <c r="AH60" s="279">
        <v>4</v>
      </c>
      <c r="AI60" s="280" t="s">
        <v>547</v>
      </c>
      <c r="AJ60" s="224">
        <v>42426</v>
      </c>
    </row>
    <row r="61" spans="1:36" ht="47.25" customHeight="1" x14ac:dyDescent="0.2">
      <c r="A61" s="219">
        <v>54</v>
      </c>
      <c r="B61" s="232" t="s">
        <v>187</v>
      </c>
      <c r="C61" s="35" t="s">
        <v>188</v>
      </c>
      <c r="D61" s="30" t="s">
        <v>7</v>
      </c>
      <c r="E61" s="28" t="s">
        <v>12</v>
      </c>
      <c r="F61" s="30" t="s">
        <v>3</v>
      </c>
      <c r="G61" s="52">
        <f t="shared" si="16"/>
        <v>9500000</v>
      </c>
      <c r="H61" s="52">
        <f t="shared" si="17"/>
        <v>8075000</v>
      </c>
      <c r="I61" s="56">
        <v>8075000</v>
      </c>
      <c r="J61" s="56">
        <v>0</v>
      </c>
      <c r="K61" s="56">
        <v>0</v>
      </c>
      <c r="L61" s="54">
        <f t="shared" si="18"/>
        <v>0.85</v>
      </c>
      <c r="M61" s="52">
        <f t="shared" si="19"/>
        <v>1425000</v>
      </c>
      <c r="N61" s="56">
        <v>1425000</v>
      </c>
      <c r="O61" s="54">
        <f t="shared" si="20"/>
        <v>0.15</v>
      </c>
      <c r="P61" s="56">
        <v>0</v>
      </c>
      <c r="Q61" s="54">
        <f t="shared" si="21"/>
        <v>0</v>
      </c>
      <c r="R61" s="56">
        <v>0</v>
      </c>
      <c r="S61" s="54">
        <f t="shared" si="22"/>
        <v>0</v>
      </c>
      <c r="T61" s="15" t="s">
        <v>129</v>
      </c>
      <c r="U61" s="15" t="s">
        <v>129</v>
      </c>
      <c r="V61" s="15" t="s">
        <v>129</v>
      </c>
      <c r="W61" s="93" t="s">
        <v>226</v>
      </c>
      <c r="X61" s="93" t="s">
        <v>335</v>
      </c>
      <c r="Y61" s="93" t="s">
        <v>226</v>
      </c>
      <c r="Z61" s="140" t="s">
        <v>335</v>
      </c>
      <c r="AA61" s="154" t="s">
        <v>715</v>
      </c>
      <c r="AB61" s="31" t="s">
        <v>212</v>
      </c>
      <c r="AC61" s="140" t="s">
        <v>331</v>
      </c>
      <c r="AD61" s="93" t="s">
        <v>470</v>
      </c>
      <c r="AE61" s="140" t="s">
        <v>675</v>
      </c>
      <c r="AF61" s="93">
        <v>42498</v>
      </c>
      <c r="AG61" s="97" t="s">
        <v>316</v>
      </c>
      <c r="AH61" s="279">
        <v>4</v>
      </c>
      <c r="AI61" s="280" t="s">
        <v>537</v>
      </c>
      <c r="AJ61" s="223">
        <v>42426</v>
      </c>
    </row>
    <row r="62" spans="1:36" ht="43.5" customHeight="1" x14ac:dyDescent="0.2">
      <c r="A62" s="220">
        <v>37</v>
      </c>
      <c r="B62" s="232" t="s">
        <v>192</v>
      </c>
      <c r="C62" s="35" t="s">
        <v>193</v>
      </c>
      <c r="D62" s="30" t="s">
        <v>7</v>
      </c>
      <c r="E62" s="28" t="s">
        <v>11</v>
      </c>
      <c r="F62" s="30" t="s">
        <v>4</v>
      </c>
      <c r="G62" s="52">
        <f t="shared" si="16"/>
        <v>176470588</v>
      </c>
      <c r="H62" s="52">
        <f t="shared" si="17"/>
        <v>150000000</v>
      </c>
      <c r="I62" s="56">
        <v>0</v>
      </c>
      <c r="J62" s="56">
        <v>150000000</v>
      </c>
      <c r="K62" s="56">
        <v>0</v>
      </c>
      <c r="L62" s="54">
        <f t="shared" si="18"/>
        <v>0.85000000113333329</v>
      </c>
      <c r="M62" s="52">
        <f t="shared" si="19"/>
        <v>26470588</v>
      </c>
      <c r="N62" s="56">
        <v>26470588</v>
      </c>
      <c r="O62" s="54">
        <f t="shared" si="20"/>
        <v>0.14999999886666668</v>
      </c>
      <c r="P62" s="56">
        <v>0</v>
      </c>
      <c r="Q62" s="54">
        <f t="shared" si="21"/>
        <v>0</v>
      </c>
      <c r="R62" s="56">
        <v>0</v>
      </c>
      <c r="S62" s="54">
        <f t="shared" si="22"/>
        <v>0</v>
      </c>
      <c r="T62" s="12" t="s">
        <v>415</v>
      </c>
      <c r="U62" s="16" t="s">
        <v>250</v>
      </c>
      <c r="V62" s="16" t="s">
        <v>611</v>
      </c>
      <c r="W62" s="93" t="s">
        <v>226</v>
      </c>
      <c r="X62" s="93" t="s">
        <v>330</v>
      </c>
      <c r="Y62" s="93" t="s">
        <v>226</v>
      </c>
      <c r="Z62" s="140" t="s">
        <v>330</v>
      </c>
      <c r="AA62" s="153">
        <v>42124</v>
      </c>
      <c r="AB62" s="93" t="s">
        <v>212</v>
      </c>
      <c r="AC62" s="140" t="s">
        <v>331</v>
      </c>
      <c r="AD62" s="93" t="s">
        <v>468</v>
      </c>
      <c r="AE62" s="140" t="s">
        <v>687</v>
      </c>
      <c r="AF62" s="93">
        <v>42505</v>
      </c>
      <c r="AG62" s="97" t="s">
        <v>316</v>
      </c>
      <c r="AH62" s="279">
        <v>4</v>
      </c>
      <c r="AI62" s="280" t="s">
        <v>544</v>
      </c>
      <c r="AJ62" s="223">
        <v>42426</v>
      </c>
    </row>
    <row r="63" spans="1:36" s="27" customFormat="1" ht="36" customHeight="1" x14ac:dyDescent="0.2">
      <c r="A63" s="219">
        <v>66</v>
      </c>
      <c r="B63" s="232" t="s">
        <v>199</v>
      </c>
      <c r="C63" s="35" t="s">
        <v>200</v>
      </c>
      <c r="D63" s="30" t="s">
        <v>7</v>
      </c>
      <c r="E63" s="28" t="s">
        <v>16</v>
      </c>
      <c r="F63" s="30" t="s">
        <v>3</v>
      </c>
      <c r="G63" s="52">
        <f t="shared" si="16"/>
        <v>54603887</v>
      </c>
      <c r="H63" s="52">
        <f t="shared" si="17"/>
        <v>46413304</v>
      </c>
      <c r="I63" s="56">
        <v>46413304</v>
      </c>
      <c r="J63" s="56">
        <v>0</v>
      </c>
      <c r="K63" s="56">
        <v>0</v>
      </c>
      <c r="L63" s="54">
        <f t="shared" si="18"/>
        <v>0.85000000091568573</v>
      </c>
      <c r="M63" s="52">
        <f t="shared" si="19"/>
        <v>8190583</v>
      </c>
      <c r="N63" s="56">
        <v>0</v>
      </c>
      <c r="O63" s="54">
        <f t="shared" si="20"/>
        <v>0</v>
      </c>
      <c r="P63" s="56">
        <v>8190583</v>
      </c>
      <c r="Q63" s="54">
        <f t="shared" si="21"/>
        <v>0.14999999908431427</v>
      </c>
      <c r="R63" s="56">
        <v>0</v>
      </c>
      <c r="S63" s="54">
        <f t="shared" si="22"/>
        <v>0</v>
      </c>
      <c r="T63" s="12" t="s">
        <v>423</v>
      </c>
      <c r="U63" s="177"/>
      <c r="V63" s="319"/>
      <c r="W63" s="93" t="s">
        <v>218</v>
      </c>
      <c r="X63" s="93" t="s">
        <v>376</v>
      </c>
      <c r="Y63" s="93" t="s">
        <v>218</v>
      </c>
      <c r="Z63" s="140" t="s">
        <v>376</v>
      </c>
      <c r="AA63" s="154" t="s">
        <v>712</v>
      </c>
      <c r="AB63" s="93" t="s">
        <v>272</v>
      </c>
      <c r="AC63" s="140" t="s">
        <v>570</v>
      </c>
      <c r="AD63" s="93" t="s">
        <v>573</v>
      </c>
      <c r="AE63" s="140" t="s">
        <v>683</v>
      </c>
      <c r="AF63" s="279" t="s">
        <v>692</v>
      </c>
      <c r="AG63" s="97" t="s">
        <v>316</v>
      </c>
      <c r="AH63" s="279">
        <v>4</v>
      </c>
      <c r="AI63" s="280" t="s">
        <v>547</v>
      </c>
      <c r="AJ63" s="224">
        <v>42426</v>
      </c>
    </row>
    <row r="64" spans="1:36" ht="43.5" customHeight="1" x14ac:dyDescent="0.2">
      <c r="A64" s="219">
        <v>58</v>
      </c>
      <c r="B64" s="229" t="s">
        <v>47</v>
      </c>
      <c r="C64" s="38" t="s">
        <v>112</v>
      </c>
      <c r="D64" s="30" t="s">
        <v>7</v>
      </c>
      <c r="E64" s="28" t="s">
        <v>14</v>
      </c>
      <c r="F64" s="30" t="s">
        <v>4</v>
      </c>
      <c r="G64" s="52">
        <f t="shared" si="16"/>
        <v>94567990</v>
      </c>
      <c r="H64" s="52">
        <f t="shared" si="17"/>
        <v>80382791</v>
      </c>
      <c r="I64" s="56">
        <v>0</v>
      </c>
      <c r="J64" s="52">
        <v>80382791</v>
      </c>
      <c r="K64" s="56">
        <v>0</v>
      </c>
      <c r="L64" s="54">
        <f t="shared" si="18"/>
        <v>0.84999999471279875</v>
      </c>
      <c r="M64" s="52">
        <f t="shared" si="19"/>
        <v>14185199</v>
      </c>
      <c r="N64" s="56">
        <v>14185199</v>
      </c>
      <c r="O64" s="54">
        <f t="shared" si="20"/>
        <v>0.15000000528720131</v>
      </c>
      <c r="P64" s="56">
        <v>0</v>
      </c>
      <c r="Q64" s="54">
        <f t="shared" si="21"/>
        <v>0</v>
      </c>
      <c r="R64" s="56">
        <v>0</v>
      </c>
      <c r="S64" s="54">
        <f t="shared" si="22"/>
        <v>0</v>
      </c>
      <c r="T64" s="15" t="s">
        <v>422</v>
      </c>
      <c r="U64" s="191" t="s">
        <v>234</v>
      </c>
      <c r="V64" s="191" t="s">
        <v>633</v>
      </c>
      <c r="W64" s="93" t="s">
        <v>218</v>
      </c>
      <c r="X64" s="93" t="s">
        <v>448</v>
      </c>
      <c r="Y64" s="93" t="s">
        <v>229</v>
      </c>
      <c r="Z64" s="140" t="s">
        <v>448</v>
      </c>
      <c r="AA64" s="77"/>
      <c r="AB64" s="93" t="s">
        <v>215</v>
      </c>
      <c r="AC64" s="140" t="s">
        <v>449</v>
      </c>
      <c r="AD64" s="93" t="s">
        <v>468</v>
      </c>
      <c r="AE64" s="140" t="s">
        <v>684</v>
      </c>
      <c r="AF64" s="93">
        <v>42519</v>
      </c>
      <c r="AG64" s="97" t="s">
        <v>316</v>
      </c>
      <c r="AH64" s="279">
        <v>4</v>
      </c>
      <c r="AI64" s="280" t="s">
        <v>547</v>
      </c>
      <c r="AJ64" s="223">
        <v>42426</v>
      </c>
    </row>
    <row r="65" spans="1:36" ht="46.5" customHeight="1" x14ac:dyDescent="0.2">
      <c r="A65" s="220">
        <v>29</v>
      </c>
      <c r="B65" s="232" t="s">
        <v>590</v>
      </c>
      <c r="C65" s="35" t="s">
        <v>191</v>
      </c>
      <c r="D65" s="29" t="s">
        <v>7</v>
      </c>
      <c r="E65" s="14" t="s">
        <v>11</v>
      </c>
      <c r="F65" s="29" t="s">
        <v>4</v>
      </c>
      <c r="G65" s="52">
        <f t="shared" si="16"/>
        <v>7294119</v>
      </c>
      <c r="H65" s="52">
        <f t="shared" si="17"/>
        <v>6200001</v>
      </c>
      <c r="I65" s="52">
        <v>0</v>
      </c>
      <c r="J65" s="52">
        <v>6200001</v>
      </c>
      <c r="K65" s="52">
        <v>0</v>
      </c>
      <c r="L65" s="54">
        <f t="shared" si="18"/>
        <v>0.84999997943548766</v>
      </c>
      <c r="M65" s="52">
        <f t="shared" si="19"/>
        <v>1094118</v>
      </c>
      <c r="N65" s="52">
        <v>0</v>
      </c>
      <c r="O65" s="54">
        <f t="shared" si="20"/>
        <v>0</v>
      </c>
      <c r="P65" s="52">
        <v>0</v>
      </c>
      <c r="Q65" s="54">
        <f t="shared" si="21"/>
        <v>0</v>
      </c>
      <c r="R65" s="52">
        <v>1094118</v>
      </c>
      <c r="S65" s="54">
        <f t="shared" si="22"/>
        <v>0.15000002056451231</v>
      </c>
      <c r="T65" s="30" t="s">
        <v>129</v>
      </c>
      <c r="U65" s="323" t="s">
        <v>129</v>
      </c>
      <c r="V65" s="323" t="s">
        <v>129</v>
      </c>
      <c r="W65" s="93" t="s">
        <v>228</v>
      </c>
      <c r="X65" s="93" t="s">
        <v>375</v>
      </c>
      <c r="Y65" s="93" t="s">
        <v>228</v>
      </c>
      <c r="Z65" s="140" t="s">
        <v>375</v>
      </c>
      <c r="AA65" s="140">
        <v>42298</v>
      </c>
      <c r="AB65" s="93" t="s">
        <v>228</v>
      </c>
      <c r="AC65" s="140" t="s">
        <v>441</v>
      </c>
      <c r="AD65" s="93" t="s">
        <v>468</v>
      </c>
      <c r="AE65" s="140" t="s">
        <v>708</v>
      </c>
      <c r="AF65" s="90" t="s">
        <v>740</v>
      </c>
      <c r="AG65" s="97" t="s">
        <v>316</v>
      </c>
      <c r="AH65" s="279">
        <v>4</v>
      </c>
      <c r="AI65" s="280">
        <v>42370</v>
      </c>
      <c r="AJ65" s="224">
        <v>42426</v>
      </c>
    </row>
    <row r="66" spans="1:36" ht="45.75" customHeight="1" x14ac:dyDescent="0.2">
      <c r="A66" s="219">
        <v>102</v>
      </c>
      <c r="B66" s="232" t="s">
        <v>238</v>
      </c>
      <c r="C66" s="35" t="s">
        <v>239</v>
      </c>
      <c r="D66" s="29" t="s">
        <v>155</v>
      </c>
      <c r="E66" s="14" t="s">
        <v>11</v>
      </c>
      <c r="F66" s="29" t="s">
        <v>4</v>
      </c>
      <c r="G66" s="52">
        <f t="shared" si="16"/>
        <v>29241343</v>
      </c>
      <c r="H66" s="52">
        <f t="shared" si="17"/>
        <v>24855142</v>
      </c>
      <c r="I66" s="52">
        <v>0</v>
      </c>
      <c r="J66" s="52">
        <v>24855142</v>
      </c>
      <c r="K66" s="52">
        <v>0</v>
      </c>
      <c r="L66" s="54">
        <f t="shared" si="18"/>
        <v>0.85000001538917003</v>
      </c>
      <c r="M66" s="52">
        <f t="shared" si="19"/>
        <v>4386201</v>
      </c>
      <c r="N66" s="52">
        <v>0</v>
      </c>
      <c r="O66" s="54">
        <f t="shared" si="20"/>
        <v>0</v>
      </c>
      <c r="P66" s="52">
        <v>0</v>
      </c>
      <c r="Q66" s="54">
        <f t="shared" si="21"/>
        <v>0</v>
      </c>
      <c r="R66" s="52">
        <v>4386201</v>
      </c>
      <c r="S66" s="54">
        <f t="shared" si="22"/>
        <v>0.14999998461082995</v>
      </c>
      <c r="T66" s="30" t="s">
        <v>129</v>
      </c>
      <c r="U66" s="30" t="s">
        <v>129</v>
      </c>
      <c r="V66" s="30" t="s">
        <v>129</v>
      </c>
      <c r="W66" s="93" t="s">
        <v>217</v>
      </c>
      <c r="X66" s="93" t="s">
        <v>393</v>
      </c>
      <c r="Y66" s="93" t="s">
        <v>214</v>
      </c>
      <c r="Z66" s="140" t="s">
        <v>393</v>
      </c>
      <c r="AA66" s="153">
        <v>42396</v>
      </c>
      <c r="AB66" s="93" t="s">
        <v>214</v>
      </c>
      <c r="AC66" s="140" t="s">
        <v>394</v>
      </c>
      <c r="AD66" s="93" t="s">
        <v>583</v>
      </c>
      <c r="AE66" s="140" t="s">
        <v>739</v>
      </c>
      <c r="AF66" s="93">
        <v>42521</v>
      </c>
      <c r="AG66" s="97" t="s">
        <v>316</v>
      </c>
      <c r="AH66" s="279">
        <v>4</v>
      </c>
      <c r="AI66" s="280" t="s">
        <v>542</v>
      </c>
      <c r="AJ66" s="224">
        <v>42426</v>
      </c>
    </row>
    <row r="67" spans="1:36" s="72" customFormat="1" ht="58.5" customHeight="1" x14ac:dyDescent="0.2">
      <c r="A67" s="220">
        <v>49</v>
      </c>
      <c r="B67" s="232" t="s">
        <v>241</v>
      </c>
      <c r="C67" s="35" t="s">
        <v>242</v>
      </c>
      <c r="D67" s="29" t="s">
        <v>7</v>
      </c>
      <c r="E67" s="14" t="s">
        <v>11</v>
      </c>
      <c r="F67" s="29" t="s">
        <v>4</v>
      </c>
      <c r="G67" s="52">
        <f t="shared" ref="G67:G70" si="23">H67+M67</f>
        <v>17647059</v>
      </c>
      <c r="H67" s="52">
        <v>15000000</v>
      </c>
      <c r="I67" s="52">
        <v>0</v>
      </c>
      <c r="J67" s="52">
        <v>15000000</v>
      </c>
      <c r="K67" s="52">
        <v>0</v>
      </c>
      <c r="L67" s="54">
        <f t="shared" ref="L67:L70" si="24">H67/G67</f>
        <v>0.84999999150000005</v>
      </c>
      <c r="M67" s="52">
        <f t="shared" ref="M67:M70" si="25">N67+P67+R67</f>
        <v>2647059</v>
      </c>
      <c r="N67" s="52">
        <v>0</v>
      </c>
      <c r="O67" s="54">
        <f t="shared" ref="O67:O70" si="26">N67/G67</f>
        <v>0</v>
      </c>
      <c r="P67" s="52">
        <v>0</v>
      </c>
      <c r="Q67" s="54">
        <f t="shared" ref="Q67:Q70" si="27">P67/G67</f>
        <v>0</v>
      </c>
      <c r="R67" s="52">
        <v>2647059</v>
      </c>
      <c r="S67" s="54">
        <f t="shared" ref="S67:S70" si="28">R67/G67</f>
        <v>0.15000000849999992</v>
      </c>
      <c r="T67" s="196" t="s">
        <v>411</v>
      </c>
      <c r="U67" s="318"/>
      <c r="V67" s="318"/>
      <c r="W67" s="93" t="s">
        <v>216</v>
      </c>
      <c r="X67" s="93" t="s">
        <v>328</v>
      </c>
      <c r="Y67" s="93" t="s">
        <v>65</v>
      </c>
      <c r="Z67" s="95" t="s">
        <v>65</v>
      </c>
      <c r="AA67" s="95" t="s">
        <v>65</v>
      </c>
      <c r="AB67" s="93" t="s">
        <v>213</v>
      </c>
      <c r="AC67" s="140" t="s">
        <v>478</v>
      </c>
      <c r="AD67" s="93" t="s">
        <v>470</v>
      </c>
      <c r="AE67" s="140" t="s">
        <v>750</v>
      </c>
      <c r="AF67" s="279">
        <v>2</v>
      </c>
      <c r="AG67" s="97" t="s">
        <v>316</v>
      </c>
      <c r="AH67" s="279">
        <v>10</v>
      </c>
      <c r="AI67" s="280" t="s">
        <v>668</v>
      </c>
      <c r="AJ67" s="223">
        <v>42427</v>
      </c>
    </row>
    <row r="68" spans="1:36" s="72" customFormat="1" ht="41.25" customHeight="1" x14ac:dyDescent="0.2">
      <c r="A68" s="219">
        <v>94</v>
      </c>
      <c r="B68" s="229" t="s">
        <v>35</v>
      </c>
      <c r="C68" s="38" t="s">
        <v>519</v>
      </c>
      <c r="D68" s="30" t="s">
        <v>7</v>
      </c>
      <c r="E68" s="28" t="s">
        <v>17</v>
      </c>
      <c r="F68" s="30" t="s">
        <v>4</v>
      </c>
      <c r="G68" s="52">
        <f t="shared" si="23"/>
        <v>104786645</v>
      </c>
      <c r="H68" s="52">
        <f t="shared" ref="H68" si="29">I68+J68+K68</f>
        <v>89068648</v>
      </c>
      <c r="I68" s="56">
        <v>0</v>
      </c>
      <c r="J68" s="56">
        <v>89068648</v>
      </c>
      <c r="K68" s="56">
        <v>0</v>
      </c>
      <c r="L68" s="54">
        <f t="shared" si="24"/>
        <v>0.84999999761419975</v>
      </c>
      <c r="M68" s="52">
        <f t="shared" si="25"/>
        <v>15717997</v>
      </c>
      <c r="N68" s="52">
        <v>15717997</v>
      </c>
      <c r="O68" s="54">
        <f t="shared" si="26"/>
        <v>0.15000000238580022</v>
      </c>
      <c r="P68" s="56">
        <v>0</v>
      </c>
      <c r="Q68" s="54">
        <f t="shared" si="27"/>
        <v>0</v>
      </c>
      <c r="R68" s="56">
        <v>0</v>
      </c>
      <c r="S68" s="54">
        <f t="shared" si="28"/>
        <v>0</v>
      </c>
      <c r="T68" s="67" t="s">
        <v>428</v>
      </c>
      <c r="U68" s="15" t="s">
        <v>270</v>
      </c>
      <c r="V68" s="15" t="s">
        <v>623</v>
      </c>
      <c r="W68" s="11" t="s">
        <v>214</v>
      </c>
      <c r="X68" s="324" t="s">
        <v>624</v>
      </c>
      <c r="Y68" s="93" t="s">
        <v>214</v>
      </c>
      <c r="Z68" s="51" t="s">
        <v>624</v>
      </c>
      <c r="AA68" s="270">
        <v>42331</v>
      </c>
      <c r="AB68" s="11" t="s">
        <v>218</v>
      </c>
      <c r="AC68" s="51" t="s">
        <v>444</v>
      </c>
      <c r="AD68" s="93" t="s">
        <v>543</v>
      </c>
      <c r="AE68" s="51" t="s">
        <v>751</v>
      </c>
      <c r="AF68" s="279">
        <v>2</v>
      </c>
      <c r="AG68" s="98" t="s">
        <v>316</v>
      </c>
      <c r="AH68" s="279">
        <v>4</v>
      </c>
      <c r="AI68" s="280" t="s">
        <v>537</v>
      </c>
      <c r="AJ68" s="223">
        <v>42427</v>
      </c>
    </row>
    <row r="69" spans="1:36" s="27" customFormat="1" ht="51" customHeight="1" x14ac:dyDescent="0.2">
      <c r="A69" s="220">
        <v>83</v>
      </c>
      <c r="B69" s="229" t="s">
        <v>69</v>
      </c>
      <c r="C69" s="38" t="s">
        <v>109</v>
      </c>
      <c r="D69" s="30" t="s">
        <v>7</v>
      </c>
      <c r="E69" s="28" t="s">
        <v>17</v>
      </c>
      <c r="F69" s="30" t="s">
        <v>5</v>
      </c>
      <c r="G69" s="52">
        <f t="shared" si="23"/>
        <v>12936510</v>
      </c>
      <c r="H69" s="52">
        <f t="shared" ref="H69:H70" si="30">I69+J69+K69</f>
        <v>10996033</v>
      </c>
      <c r="I69" s="56">
        <v>0</v>
      </c>
      <c r="J69" s="56">
        <v>0</v>
      </c>
      <c r="K69" s="56">
        <v>10996033</v>
      </c>
      <c r="L69" s="54">
        <f t="shared" si="24"/>
        <v>0.84999996134969946</v>
      </c>
      <c r="M69" s="52">
        <f t="shared" si="25"/>
        <v>1940477</v>
      </c>
      <c r="N69" s="56">
        <v>1940477</v>
      </c>
      <c r="O69" s="54">
        <f t="shared" si="26"/>
        <v>0.15000003865030059</v>
      </c>
      <c r="P69" s="56">
        <v>0</v>
      </c>
      <c r="Q69" s="54">
        <f t="shared" si="27"/>
        <v>0</v>
      </c>
      <c r="R69" s="56">
        <v>0</v>
      </c>
      <c r="S69" s="54">
        <f t="shared" si="28"/>
        <v>0</v>
      </c>
      <c r="T69" s="32" t="s">
        <v>129</v>
      </c>
      <c r="U69" s="169" t="s">
        <v>129</v>
      </c>
      <c r="V69" s="169" t="s">
        <v>129</v>
      </c>
      <c r="W69" s="93" t="s">
        <v>227</v>
      </c>
      <c r="X69" s="93" t="s">
        <v>323</v>
      </c>
      <c r="Y69" s="93" t="s">
        <v>227</v>
      </c>
      <c r="Z69" s="140" t="s">
        <v>323</v>
      </c>
      <c r="AA69" s="187"/>
      <c r="AB69" s="93" t="s">
        <v>228</v>
      </c>
      <c r="AC69" s="140" t="s">
        <v>344</v>
      </c>
      <c r="AD69" s="93" t="s">
        <v>470</v>
      </c>
      <c r="AE69" s="140" t="s">
        <v>754</v>
      </c>
      <c r="AF69" s="279">
        <v>2</v>
      </c>
      <c r="AG69" s="98" t="s">
        <v>316</v>
      </c>
      <c r="AH69" s="279">
        <v>4</v>
      </c>
      <c r="AI69" s="280" t="s">
        <v>537</v>
      </c>
      <c r="AJ69" s="223">
        <v>42427</v>
      </c>
    </row>
    <row r="70" spans="1:36" s="27" customFormat="1" ht="40.5" customHeight="1" x14ac:dyDescent="0.2">
      <c r="A70" s="220">
        <v>95</v>
      </c>
      <c r="B70" s="229" t="s">
        <v>98</v>
      </c>
      <c r="C70" s="38" t="s">
        <v>110</v>
      </c>
      <c r="D70" s="30" t="s">
        <v>7</v>
      </c>
      <c r="E70" s="28" t="s">
        <v>2</v>
      </c>
      <c r="F70" s="30" t="s">
        <v>5</v>
      </c>
      <c r="G70" s="52">
        <f t="shared" si="23"/>
        <v>4232693</v>
      </c>
      <c r="H70" s="52">
        <f t="shared" si="30"/>
        <v>3597789</v>
      </c>
      <c r="I70" s="56">
        <v>0</v>
      </c>
      <c r="J70" s="56">
        <v>0</v>
      </c>
      <c r="K70" s="56">
        <v>3597789</v>
      </c>
      <c r="L70" s="54">
        <f t="shared" si="24"/>
        <v>0.84999998818718958</v>
      </c>
      <c r="M70" s="52">
        <f t="shared" si="25"/>
        <v>634904</v>
      </c>
      <c r="N70" s="56">
        <v>634904</v>
      </c>
      <c r="O70" s="54">
        <f t="shared" si="26"/>
        <v>0.15000001181281042</v>
      </c>
      <c r="P70" s="56">
        <v>0</v>
      </c>
      <c r="Q70" s="54">
        <f t="shared" si="27"/>
        <v>0</v>
      </c>
      <c r="R70" s="56">
        <v>0</v>
      </c>
      <c r="S70" s="54">
        <f t="shared" si="28"/>
        <v>0</v>
      </c>
      <c r="T70" s="12" t="s">
        <v>429</v>
      </c>
      <c r="U70" s="319"/>
      <c r="V70" s="319"/>
      <c r="W70" s="31" t="s">
        <v>589</v>
      </c>
      <c r="X70" s="93" t="s">
        <v>642</v>
      </c>
      <c r="Y70" s="31" t="s">
        <v>468</v>
      </c>
      <c r="Z70" s="140" t="s">
        <v>642</v>
      </c>
      <c r="AA70" s="187"/>
      <c r="AB70" s="31" t="s">
        <v>468</v>
      </c>
      <c r="AC70" s="140" t="s">
        <v>643</v>
      </c>
      <c r="AD70" s="93" t="s">
        <v>469</v>
      </c>
      <c r="AE70" s="140" t="s">
        <v>754</v>
      </c>
      <c r="AF70" s="295">
        <v>2</v>
      </c>
      <c r="AG70" s="97" t="s">
        <v>316</v>
      </c>
      <c r="AH70" s="279">
        <v>4</v>
      </c>
      <c r="AI70" s="280" t="s">
        <v>542</v>
      </c>
      <c r="AJ70" s="223">
        <v>42427</v>
      </c>
    </row>
    <row r="71" spans="1:36" ht="54" customHeight="1" x14ac:dyDescent="0.2">
      <c r="A71" s="219">
        <v>48</v>
      </c>
      <c r="B71" s="232" t="s">
        <v>240</v>
      </c>
      <c r="C71" s="35" t="s">
        <v>658</v>
      </c>
      <c r="D71" s="29" t="s">
        <v>7</v>
      </c>
      <c r="E71" s="14" t="s">
        <v>11</v>
      </c>
      <c r="F71" s="29" t="s">
        <v>4</v>
      </c>
      <c r="G71" s="52">
        <f t="shared" si="16"/>
        <v>32823530</v>
      </c>
      <c r="H71" s="52">
        <f t="shared" si="17"/>
        <v>27900000</v>
      </c>
      <c r="I71" s="52">
        <v>0</v>
      </c>
      <c r="J71" s="52">
        <v>27900000</v>
      </c>
      <c r="K71" s="52">
        <v>0</v>
      </c>
      <c r="L71" s="54">
        <f t="shared" si="18"/>
        <v>0.84999998476702532</v>
      </c>
      <c r="M71" s="52">
        <f t="shared" si="19"/>
        <v>4923530</v>
      </c>
      <c r="N71" s="52">
        <v>4923530</v>
      </c>
      <c r="O71" s="54">
        <f t="shared" si="20"/>
        <v>0.15000001523297463</v>
      </c>
      <c r="P71" s="52">
        <v>0</v>
      </c>
      <c r="Q71" s="54">
        <f t="shared" si="21"/>
        <v>0</v>
      </c>
      <c r="R71" s="52">
        <v>0</v>
      </c>
      <c r="S71" s="54">
        <f t="shared" si="22"/>
        <v>0</v>
      </c>
      <c r="T71" s="323" t="s">
        <v>129</v>
      </c>
      <c r="U71" s="30" t="s">
        <v>129</v>
      </c>
      <c r="V71" s="30" t="s">
        <v>129</v>
      </c>
      <c r="W71" s="93" t="s">
        <v>213</v>
      </c>
      <c r="X71" s="93" t="s">
        <v>393</v>
      </c>
      <c r="Y71" s="93" t="s">
        <v>217</v>
      </c>
      <c r="Z71" s="140" t="s">
        <v>393</v>
      </c>
      <c r="AA71" s="153">
        <v>42382</v>
      </c>
      <c r="AB71" s="93" t="s">
        <v>217</v>
      </c>
      <c r="AC71" s="140" t="s">
        <v>455</v>
      </c>
      <c r="AD71" s="93" t="s">
        <v>470</v>
      </c>
      <c r="AE71" s="137" t="s">
        <v>317</v>
      </c>
      <c r="AF71" s="279">
        <v>2</v>
      </c>
      <c r="AG71" s="97" t="s">
        <v>316</v>
      </c>
      <c r="AH71" s="279">
        <v>4</v>
      </c>
      <c r="AI71" s="280" t="s">
        <v>536</v>
      </c>
      <c r="AJ71" s="224">
        <v>42427</v>
      </c>
    </row>
    <row r="72" spans="1:36" s="27" customFormat="1" ht="53.25" customHeight="1" x14ac:dyDescent="0.2">
      <c r="A72" s="220">
        <v>103</v>
      </c>
      <c r="B72" s="232" t="s">
        <v>203</v>
      </c>
      <c r="C72" s="35" t="s">
        <v>204</v>
      </c>
      <c r="D72" s="30" t="s">
        <v>7</v>
      </c>
      <c r="E72" s="28" t="s">
        <v>16</v>
      </c>
      <c r="F72" s="30" t="s">
        <v>3</v>
      </c>
      <c r="G72" s="52">
        <f t="shared" si="16"/>
        <v>112941177</v>
      </c>
      <c r="H72" s="52">
        <f t="shared" ref="H72:H85" si="31">I72+J72+K72</f>
        <v>96000000</v>
      </c>
      <c r="I72" s="56">
        <v>96000000</v>
      </c>
      <c r="J72" s="56">
        <v>0</v>
      </c>
      <c r="K72" s="56">
        <v>0</v>
      </c>
      <c r="L72" s="54">
        <f t="shared" si="18"/>
        <v>0.84999999601562504</v>
      </c>
      <c r="M72" s="52">
        <f t="shared" si="19"/>
        <v>16941177</v>
      </c>
      <c r="N72" s="56">
        <v>0</v>
      </c>
      <c r="O72" s="54">
        <f t="shared" si="20"/>
        <v>0</v>
      </c>
      <c r="P72" s="56">
        <v>16941177</v>
      </c>
      <c r="Q72" s="54">
        <f t="shared" si="21"/>
        <v>0.15000000398437499</v>
      </c>
      <c r="R72" s="56">
        <v>0</v>
      </c>
      <c r="S72" s="54">
        <f t="shared" si="22"/>
        <v>0</v>
      </c>
      <c r="T72" s="15" t="s">
        <v>129</v>
      </c>
      <c r="U72" s="191" t="s">
        <v>129</v>
      </c>
      <c r="V72" s="191" t="s">
        <v>129</v>
      </c>
      <c r="W72" s="93" t="s">
        <v>213</v>
      </c>
      <c r="X72" s="93" t="s">
        <v>320</v>
      </c>
      <c r="Y72" s="93" t="s">
        <v>213</v>
      </c>
      <c r="Z72" s="140" t="s">
        <v>320</v>
      </c>
      <c r="AA72" s="154" t="s">
        <v>712</v>
      </c>
      <c r="AB72" s="93" t="s">
        <v>573</v>
      </c>
      <c r="AC72" s="140" t="s">
        <v>640</v>
      </c>
      <c r="AD72" s="93" t="s">
        <v>571</v>
      </c>
      <c r="AE72" s="137" t="s">
        <v>317</v>
      </c>
      <c r="AF72" s="279">
        <v>2</v>
      </c>
      <c r="AG72" s="97" t="s">
        <v>316</v>
      </c>
      <c r="AH72" s="279" t="s">
        <v>630</v>
      </c>
      <c r="AI72" s="280" t="s">
        <v>547</v>
      </c>
      <c r="AJ72" s="223">
        <v>42427</v>
      </c>
    </row>
    <row r="73" spans="1:36" s="27" customFormat="1" ht="48.75" customHeight="1" x14ac:dyDescent="0.2">
      <c r="A73" s="220">
        <v>4</v>
      </c>
      <c r="B73" s="229" t="s">
        <v>108</v>
      </c>
      <c r="C73" s="38" t="s">
        <v>118</v>
      </c>
      <c r="D73" s="30" t="s">
        <v>7</v>
      </c>
      <c r="E73" s="28" t="s">
        <v>17</v>
      </c>
      <c r="F73" s="30" t="s">
        <v>5</v>
      </c>
      <c r="G73" s="52">
        <f t="shared" ref="G73:G75" si="32">H73+M73</f>
        <v>6490095</v>
      </c>
      <c r="H73" s="52">
        <f t="shared" ref="H73:H75" si="33">I73+J73+K73</f>
        <v>5516580</v>
      </c>
      <c r="I73" s="56">
        <v>0</v>
      </c>
      <c r="J73" s="56">
        <v>0</v>
      </c>
      <c r="K73" s="56">
        <v>5516580</v>
      </c>
      <c r="L73" s="54">
        <f t="shared" si="18"/>
        <v>0.84999988443928787</v>
      </c>
      <c r="M73" s="52">
        <f t="shared" si="19"/>
        <v>973515</v>
      </c>
      <c r="N73" s="56">
        <v>973515</v>
      </c>
      <c r="O73" s="54">
        <f t="shared" si="20"/>
        <v>0.15000011556071213</v>
      </c>
      <c r="P73" s="56">
        <v>0</v>
      </c>
      <c r="Q73" s="54">
        <f t="shared" si="21"/>
        <v>0</v>
      </c>
      <c r="R73" s="56">
        <v>0</v>
      </c>
      <c r="S73" s="54">
        <f t="shared" si="22"/>
        <v>0</v>
      </c>
      <c r="T73" s="32" t="s">
        <v>129</v>
      </c>
      <c r="U73" s="169" t="s">
        <v>129</v>
      </c>
      <c r="V73" s="169" t="s">
        <v>129</v>
      </c>
      <c r="W73" s="93" t="s">
        <v>228</v>
      </c>
      <c r="X73" s="93" t="s">
        <v>320</v>
      </c>
      <c r="Y73" s="93" t="s">
        <v>228</v>
      </c>
      <c r="Z73" s="140" t="s">
        <v>320</v>
      </c>
      <c r="AA73" s="269" t="s">
        <v>716</v>
      </c>
      <c r="AB73" s="31" t="s">
        <v>217</v>
      </c>
      <c r="AC73" s="140" t="s">
        <v>379</v>
      </c>
      <c r="AD73" s="93" t="s">
        <v>470</v>
      </c>
      <c r="AE73" s="137" t="s">
        <v>317</v>
      </c>
      <c r="AF73" s="279">
        <v>2</v>
      </c>
      <c r="AG73" s="98" t="s">
        <v>316</v>
      </c>
      <c r="AH73" s="279">
        <v>4</v>
      </c>
      <c r="AI73" s="280" t="s">
        <v>537</v>
      </c>
      <c r="AJ73" s="224">
        <v>42427</v>
      </c>
    </row>
    <row r="74" spans="1:36" s="72" customFormat="1" ht="38.25" customHeight="1" x14ac:dyDescent="0.2">
      <c r="A74" s="219">
        <v>80</v>
      </c>
      <c r="B74" s="232" t="s">
        <v>174</v>
      </c>
      <c r="C74" s="35" t="s">
        <v>175</v>
      </c>
      <c r="D74" s="29" t="s">
        <v>7</v>
      </c>
      <c r="E74" s="14" t="s">
        <v>11</v>
      </c>
      <c r="F74" s="29" t="s">
        <v>4</v>
      </c>
      <c r="G74" s="52">
        <f t="shared" si="32"/>
        <v>5648462</v>
      </c>
      <c r="H74" s="52">
        <f t="shared" si="33"/>
        <v>4801192</v>
      </c>
      <c r="I74" s="52">
        <v>0</v>
      </c>
      <c r="J74" s="52">
        <v>4801192</v>
      </c>
      <c r="K74" s="52">
        <v>0</v>
      </c>
      <c r="L74" s="54">
        <f t="shared" si="18"/>
        <v>0.84999987607246008</v>
      </c>
      <c r="M74" s="52">
        <f t="shared" si="19"/>
        <v>847270</v>
      </c>
      <c r="N74" s="52">
        <v>847270</v>
      </c>
      <c r="O74" s="54">
        <f t="shared" si="20"/>
        <v>0.15000012392753992</v>
      </c>
      <c r="P74" s="52">
        <v>0</v>
      </c>
      <c r="Q74" s="54">
        <f t="shared" si="21"/>
        <v>0</v>
      </c>
      <c r="R74" s="52">
        <v>0</v>
      </c>
      <c r="S74" s="54">
        <f t="shared" si="22"/>
        <v>0</v>
      </c>
      <c r="T74" s="16" t="s">
        <v>407</v>
      </c>
      <c r="U74" s="315"/>
      <c r="V74" s="315"/>
      <c r="W74" s="93" t="s">
        <v>213</v>
      </c>
      <c r="X74" s="93" t="s">
        <v>445</v>
      </c>
      <c r="Y74" s="93" t="s">
        <v>213</v>
      </c>
      <c r="Z74" s="140" t="s">
        <v>445</v>
      </c>
      <c r="AA74" s="187"/>
      <c r="AB74" s="93" t="s">
        <v>214</v>
      </c>
      <c r="AC74" s="140" t="s">
        <v>515</v>
      </c>
      <c r="AD74" s="93" t="s">
        <v>469</v>
      </c>
      <c r="AE74" s="137" t="s">
        <v>317</v>
      </c>
      <c r="AF74" s="279">
        <v>2</v>
      </c>
      <c r="AG74" s="97" t="s">
        <v>316</v>
      </c>
      <c r="AH74" s="279">
        <v>4</v>
      </c>
      <c r="AI74" s="280">
        <v>42461</v>
      </c>
      <c r="AJ74" s="223">
        <v>42427</v>
      </c>
    </row>
    <row r="75" spans="1:36" s="27" customFormat="1" ht="43.5" customHeight="1" x14ac:dyDescent="0.2">
      <c r="A75" s="220">
        <v>105</v>
      </c>
      <c r="B75" s="232" t="s">
        <v>648</v>
      </c>
      <c r="C75" s="35" t="s">
        <v>116</v>
      </c>
      <c r="D75" s="30" t="s">
        <v>7</v>
      </c>
      <c r="E75" s="28" t="s">
        <v>17</v>
      </c>
      <c r="F75" s="30" t="s">
        <v>5</v>
      </c>
      <c r="G75" s="52">
        <f t="shared" si="32"/>
        <v>27034565</v>
      </c>
      <c r="H75" s="52">
        <f t="shared" si="33"/>
        <v>22979380</v>
      </c>
      <c r="I75" s="56">
        <v>0</v>
      </c>
      <c r="J75" s="56">
        <v>0</v>
      </c>
      <c r="K75" s="56">
        <v>22979380</v>
      </c>
      <c r="L75" s="54">
        <f t="shared" si="18"/>
        <v>0.84999999075257915</v>
      </c>
      <c r="M75" s="52">
        <f>N75+P75+R75</f>
        <v>4055185</v>
      </c>
      <c r="N75" s="56">
        <v>4055185</v>
      </c>
      <c r="O75" s="54">
        <f t="shared" si="20"/>
        <v>0.15000000924742085</v>
      </c>
      <c r="P75" s="56">
        <v>0</v>
      </c>
      <c r="Q75" s="54">
        <f t="shared" si="21"/>
        <v>0</v>
      </c>
      <c r="R75" s="56">
        <v>0</v>
      </c>
      <c r="S75" s="54">
        <f t="shared" si="22"/>
        <v>0</v>
      </c>
      <c r="T75" s="22" t="s">
        <v>468</v>
      </c>
      <c r="U75" s="33" t="s">
        <v>651</v>
      </c>
      <c r="V75" s="22" t="s">
        <v>650</v>
      </c>
      <c r="W75" s="93" t="s">
        <v>468</v>
      </c>
      <c r="X75" s="93" t="s">
        <v>317</v>
      </c>
      <c r="Y75" s="93" t="s">
        <v>468</v>
      </c>
      <c r="Z75" s="140" t="s">
        <v>731</v>
      </c>
      <c r="AA75" s="187"/>
      <c r="AB75" s="93" t="s">
        <v>468</v>
      </c>
      <c r="AC75" s="140" t="s">
        <v>747</v>
      </c>
      <c r="AD75" s="93" t="s">
        <v>469</v>
      </c>
      <c r="AE75" s="137" t="s">
        <v>317</v>
      </c>
      <c r="AF75" s="279">
        <v>2</v>
      </c>
      <c r="AG75" s="98" t="s">
        <v>316</v>
      </c>
      <c r="AH75" s="279">
        <v>4</v>
      </c>
      <c r="AI75" s="280" t="s">
        <v>543</v>
      </c>
      <c r="AJ75" s="223">
        <v>42428</v>
      </c>
    </row>
    <row r="76" spans="1:36" ht="36" customHeight="1" x14ac:dyDescent="0.2">
      <c r="A76" s="220">
        <v>5</v>
      </c>
      <c r="B76" s="232" t="s">
        <v>267</v>
      </c>
      <c r="C76" s="35" t="s">
        <v>268</v>
      </c>
      <c r="D76" s="30" t="s">
        <v>7</v>
      </c>
      <c r="E76" s="28" t="s">
        <v>17</v>
      </c>
      <c r="F76" s="30" t="s">
        <v>5</v>
      </c>
      <c r="G76" s="52">
        <f t="shared" si="16"/>
        <v>3287350</v>
      </c>
      <c r="H76" s="52">
        <f t="shared" si="31"/>
        <v>2794247</v>
      </c>
      <c r="I76" s="56">
        <v>0</v>
      </c>
      <c r="J76" s="56">
        <v>0</v>
      </c>
      <c r="K76" s="56">
        <v>2794247</v>
      </c>
      <c r="L76" s="54">
        <f t="shared" si="18"/>
        <v>0.84999984790180538</v>
      </c>
      <c r="M76" s="52">
        <f t="shared" si="19"/>
        <v>493103</v>
      </c>
      <c r="N76" s="56">
        <v>493103</v>
      </c>
      <c r="O76" s="54">
        <f t="shared" si="20"/>
        <v>0.15000015209819459</v>
      </c>
      <c r="P76" s="56">
        <v>0</v>
      </c>
      <c r="Q76" s="54">
        <f t="shared" si="21"/>
        <v>0</v>
      </c>
      <c r="R76" s="56">
        <v>0</v>
      </c>
      <c r="S76" s="54">
        <f t="shared" si="22"/>
        <v>0</v>
      </c>
      <c r="T76" s="32" t="s">
        <v>129</v>
      </c>
      <c r="U76" s="169" t="s">
        <v>129</v>
      </c>
      <c r="V76" s="169" t="s">
        <v>129</v>
      </c>
      <c r="W76" s="31" t="s">
        <v>218</v>
      </c>
      <c r="X76" s="93" t="s">
        <v>486</v>
      </c>
      <c r="Y76" s="31" t="s">
        <v>218</v>
      </c>
      <c r="Z76" s="140" t="s">
        <v>486</v>
      </c>
      <c r="AA76" s="140" t="s">
        <v>727</v>
      </c>
      <c r="AB76" s="31" t="s">
        <v>229</v>
      </c>
      <c r="AC76" s="140" t="s">
        <v>487</v>
      </c>
      <c r="AD76" s="93" t="s">
        <v>470</v>
      </c>
      <c r="AE76" s="137" t="s">
        <v>745</v>
      </c>
      <c r="AF76" s="279">
        <v>2</v>
      </c>
      <c r="AG76" s="98" t="s">
        <v>316</v>
      </c>
      <c r="AH76" s="279">
        <v>4</v>
      </c>
      <c r="AI76" s="280" t="s">
        <v>542</v>
      </c>
      <c r="AJ76" s="224">
        <v>42427</v>
      </c>
    </row>
    <row r="77" spans="1:36" ht="51" customHeight="1" x14ac:dyDescent="0.2">
      <c r="A77" s="219">
        <v>36</v>
      </c>
      <c r="B77" s="301" t="s">
        <v>257</v>
      </c>
      <c r="C77" s="38" t="s">
        <v>258</v>
      </c>
      <c r="D77" s="30" t="s">
        <v>7</v>
      </c>
      <c r="E77" s="28" t="s">
        <v>19</v>
      </c>
      <c r="F77" s="30" t="s">
        <v>5</v>
      </c>
      <c r="G77" s="52">
        <f t="shared" si="16"/>
        <v>16692798</v>
      </c>
      <c r="H77" s="52">
        <f t="shared" si="31"/>
        <v>14188878</v>
      </c>
      <c r="I77" s="56">
        <v>0</v>
      </c>
      <c r="J77" s="56">
        <v>0</v>
      </c>
      <c r="K77" s="56">
        <v>14188878</v>
      </c>
      <c r="L77" s="54">
        <f t="shared" ref="L77:L115" si="34">H77/G77</f>
        <v>0.84999998202817761</v>
      </c>
      <c r="M77" s="52">
        <f t="shared" ref="M77:M85" si="35">N77+P77+R77</f>
        <v>2503920</v>
      </c>
      <c r="N77" s="56">
        <v>2503920</v>
      </c>
      <c r="O77" s="54">
        <f t="shared" ref="O77:O80" si="36">N77/G77</f>
        <v>0.15000001797182233</v>
      </c>
      <c r="P77" s="56">
        <v>0</v>
      </c>
      <c r="Q77" s="54">
        <f t="shared" ref="Q77:Q115" si="37">P77/G77</f>
        <v>0</v>
      </c>
      <c r="R77" s="56">
        <v>0</v>
      </c>
      <c r="S77" s="54">
        <f t="shared" ref="S77:S115" si="38">R77/G77</f>
        <v>0</v>
      </c>
      <c r="T77" s="12" t="s">
        <v>129</v>
      </c>
      <c r="U77" s="325" t="s">
        <v>129</v>
      </c>
      <c r="V77" s="325" t="s">
        <v>129</v>
      </c>
      <c r="W77" s="93" t="s">
        <v>218</v>
      </c>
      <c r="X77" s="93" t="s">
        <v>447</v>
      </c>
      <c r="Y77" s="93" t="s">
        <v>218</v>
      </c>
      <c r="Z77" s="140" t="s">
        <v>447</v>
      </c>
      <c r="AA77" s="30"/>
      <c r="AB77" s="93" t="s">
        <v>229</v>
      </c>
      <c r="AC77" s="140" t="s">
        <v>451</v>
      </c>
      <c r="AD77" s="93" t="s">
        <v>470</v>
      </c>
      <c r="AE77" s="137" t="s">
        <v>745</v>
      </c>
      <c r="AF77" s="279">
        <v>2</v>
      </c>
      <c r="AG77" s="97" t="s">
        <v>316</v>
      </c>
      <c r="AH77" s="279">
        <v>4</v>
      </c>
      <c r="AI77" s="280" t="s">
        <v>542</v>
      </c>
      <c r="AJ77" s="224">
        <v>42427</v>
      </c>
    </row>
    <row r="78" spans="1:36" ht="42.75" customHeight="1" x14ac:dyDescent="0.2">
      <c r="A78" s="219">
        <v>46</v>
      </c>
      <c r="B78" s="301" t="s">
        <v>259</v>
      </c>
      <c r="C78" s="38" t="s">
        <v>260</v>
      </c>
      <c r="D78" s="30" t="s">
        <v>7</v>
      </c>
      <c r="E78" s="28" t="s">
        <v>19</v>
      </c>
      <c r="F78" s="30" t="s">
        <v>5</v>
      </c>
      <c r="G78" s="52">
        <f t="shared" si="16"/>
        <v>38692398</v>
      </c>
      <c r="H78" s="52">
        <v>32888538</v>
      </c>
      <c r="I78" s="56">
        <v>0</v>
      </c>
      <c r="J78" s="56">
        <v>0</v>
      </c>
      <c r="K78" s="56">
        <v>33107381</v>
      </c>
      <c r="L78" s="54">
        <f t="shared" si="34"/>
        <v>0.84999999224653899</v>
      </c>
      <c r="M78" s="52">
        <f t="shared" si="35"/>
        <v>5803860</v>
      </c>
      <c r="N78" s="56">
        <v>5803860</v>
      </c>
      <c r="O78" s="54">
        <f t="shared" si="36"/>
        <v>0.15000000775346103</v>
      </c>
      <c r="P78" s="56">
        <v>0</v>
      </c>
      <c r="Q78" s="54">
        <f t="shared" si="37"/>
        <v>0</v>
      </c>
      <c r="R78" s="56">
        <v>0</v>
      </c>
      <c r="S78" s="54">
        <f t="shared" si="38"/>
        <v>0</v>
      </c>
      <c r="T78" s="12" t="s">
        <v>129</v>
      </c>
      <c r="U78" s="12" t="s">
        <v>129</v>
      </c>
      <c r="V78" s="12" t="s">
        <v>129</v>
      </c>
      <c r="W78" s="93" t="s">
        <v>218</v>
      </c>
      <c r="X78" s="93" t="s">
        <v>447</v>
      </c>
      <c r="Y78" s="93" t="s">
        <v>218</v>
      </c>
      <c r="Z78" s="140" t="s">
        <v>447</v>
      </c>
      <c r="AA78" s="30"/>
      <c r="AB78" s="93" t="s">
        <v>229</v>
      </c>
      <c r="AC78" s="140" t="s">
        <v>451</v>
      </c>
      <c r="AD78" s="93" t="s">
        <v>470</v>
      </c>
      <c r="AE78" s="137" t="s">
        <v>745</v>
      </c>
      <c r="AF78" s="279">
        <v>3</v>
      </c>
      <c r="AG78" s="97" t="s">
        <v>316</v>
      </c>
      <c r="AH78" s="279">
        <v>4</v>
      </c>
      <c r="AI78" s="280" t="s">
        <v>542</v>
      </c>
      <c r="AJ78" s="224">
        <v>42427</v>
      </c>
    </row>
    <row r="79" spans="1:36" s="27" customFormat="1" ht="42" customHeight="1" x14ac:dyDescent="0.2">
      <c r="A79" s="219">
        <v>52</v>
      </c>
      <c r="B79" s="229" t="s">
        <v>46</v>
      </c>
      <c r="C79" s="38" t="s">
        <v>290</v>
      </c>
      <c r="D79" s="30" t="s">
        <v>7</v>
      </c>
      <c r="E79" s="28" t="s">
        <v>14</v>
      </c>
      <c r="F79" s="30" t="s">
        <v>4</v>
      </c>
      <c r="G79" s="52">
        <f t="shared" si="16"/>
        <v>23753594</v>
      </c>
      <c r="H79" s="52">
        <f t="shared" si="31"/>
        <v>20190555</v>
      </c>
      <c r="I79" s="56">
        <v>0</v>
      </c>
      <c r="J79" s="56">
        <v>20190555</v>
      </c>
      <c r="K79" s="56">
        <v>0</v>
      </c>
      <c r="L79" s="54">
        <f t="shared" si="34"/>
        <v>0.8500000042098893</v>
      </c>
      <c r="M79" s="52">
        <f t="shared" si="35"/>
        <v>3563039</v>
      </c>
      <c r="N79" s="56">
        <v>3563039</v>
      </c>
      <c r="O79" s="54">
        <f t="shared" si="36"/>
        <v>0.14999999579011075</v>
      </c>
      <c r="P79" s="56">
        <v>0</v>
      </c>
      <c r="Q79" s="54">
        <f t="shared" si="37"/>
        <v>0</v>
      </c>
      <c r="R79" s="56">
        <v>0</v>
      </c>
      <c r="S79" s="54">
        <f t="shared" si="38"/>
        <v>0</v>
      </c>
      <c r="T79" s="31">
        <v>42173</v>
      </c>
      <c r="U79" s="322" t="s">
        <v>620</v>
      </c>
      <c r="V79" s="322" t="s">
        <v>621</v>
      </c>
      <c r="W79" s="93" t="s">
        <v>229</v>
      </c>
      <c r="X79" s="326" t="s">
        <v>445</v>
      </c>
      <c r="Y79" s="93" t="s">
        <v>229</v>
      </c>
      <c r="Z79" s="140" t="s">
        <v>445</v>
      </c>
      <c r="AA79" s="77"/>
      <c r="AB79" s="93" t="s">
        <v>215</v>
      </c>
      <c r="AC79" s="140" t="s">
        <v>453</v>
      </c>
      <c r="AD79" s="93" t="s">
        <v>468</v>
      </c>
      <c r="AE79" s="137" t="s">
        <v>745</v>
      </c>
      <c r="AF79" s="279">
        <v>3</v>
      </c>
      <c r="AG79" s="97" t="s">
        <v>316</v>
      </c>
      <c r="AH79" s="279">
        <v>4</v>
      </c>
      <c r="AI79" s="280" t="s">
        <v>547</v>
      </c>
      <c r="AJ79" s="224">
        <v>42427</v>
      </c>
    </row>
    <row r="80" spans="1:36" ht="43.5" customHeight="1" x14ac:dyDescent="0.2">
      <c r="A80" s="220">
        <v>65</v>
      </c>
      <c r="B80" s="229" t="s">
        <v>46</v>
      </c>
      <c r="C80" s="38" t="s">
        <v>291</v>
      </c>
      <c r="D80" s="30" t="s">
        <v>7</v>
      </c>
      <c r="E80" s="28" t="s">
        <v>14</v>
      </c>
      <c r="F80" s="30" t="s">
        <v>4</v>
      </c>
      <c r="G80" s="52">
        <f t="shared" si="16"/>
        <v>17647059</v>
      </c>
      <c r="H80" s="52">
        <f t="shared" si="31"/>
        <v>15000000</v>
      </c>
      <c r="I80" s="56">
        <v>0</v>
      </c>
      <c r="J80" s="56">
        <v>15000000</v>
      </c>
      <c r="K80" s="56">
        <v>0</v>
      </c>
      <c r="L80" s="54">
        <f t="shared" si="34"/>
        <v>0.84999999150000005</v>
      </c>
      <c r="M80" s="52">
        <f t="shared" si="35"/>
        <v>2647059</v>
      </c>
      <c r="N80" s="56">
        <v>2647059</v>
      </c>
      <c r="O80" s="54">
        <f t="shared" si="36"/>
        <v>0.15000000849999992</v>
      </c>
      <c r="P80" s="56">
        <v>0</v>
      </c>
      <c r="Q80" s="54">
        <f t="shared" si="37"/>
        <v>0</v>
      </c>
      <c r="R80" s="56">
        <v>0</v>
      </c>
      <c r="S80" s="54">
        <f t="shared" si="38"/>
        <v>0</v>
      </c>
      <c r="T80" s="31">
        <v>42173</v>
      </c>
      <c r="U80" s="327"/>
      <c r="V80" s="327"/>
      <c r="W80" s="93" t="s">
        <v>229</v>
      </c>
      <c r="X80" s="326" t="s">
        <v>445</v>
      </c>
      <c r="Y80" s="93" t="s">
        <v>229</v>
      </c>
      <c r="Z80" s="140" t="s">
        <v>445</v>
      </c>
      <c r="AA80" s="77"/>
      <c r="AB80" s="93" t="s">
        <v>215</v>
      </c>
      <c r="AC80" s="140" t="s">
        <v>453</v>
      </c>
      <c r="AD80" s="93" t="s">
        <v>468</v>
      </c>
      <c r="AE80" s="137" t="s">
        <v>745</v>
      </c>
      <c r="AF80" s="279">
        <v>3</v>
      </c>
      <c r="AG80" s="97" t="s">
        <v>316</v>
      </c>
      <c r="AH80" s="279">
        <v>4</v>
      </c>
      <c r="AI80" s="280" t="s">
        <v>547</v>
      </c>
      <c r="AJ80" s="224">
        <v>42427</v>
      </c>
    </row>
    <row r="81" spans="1:36" s="72" customFormat="1" ht="38.25" customHeight="1" x14ac:dyDescent="0.2">
      <c r="A81" s="219">
        <v>98</v>
      </c>
      <c r="B81" s="229" t="s">
        <v>170</v>
      </c>
      <c r="C81" s="35" t="s">
        <v>172</v>
      </c>
      <c r="D81" s="29" t="s">
        <v>155</v>
      </c>
      <c r="E81" s="14" t="s">
        <v>11</v>
      </c>
      <c r="F81" s="29" t="s">
        <v>4</v>
      </c>
      <c r="G81" s="52">
        <f t="shared" si="16"/>
        <v>171428571</v>
      </c>
      <c r="H81" s="52">
        <f t="shared" si="31"/>
        <v>60000000</v>
      </c>
      <c r="I81" s="52">
        <v>0</v>
      </c>
      <c r="J81" s="52">
        <v>60000000</v>
      </c>
      <c r="K81" s="52">
        <v>0</v>
      </c>
      <c r="L81" s="54">
        <f t="shared" si="34"/>
        <v>0.35000000087499999</v>
      </c>
      <c r="M81" s="52">
        <f t="shared" si="35"/>
        <v>111428571</v>
      </c>
      <c r="N81" s="52">
        <v>0</v>
      </c>
      <c r="O81" s="54">
        <v>0</v>
      </c>
      <c r="P81" s="52">
        <v>0</v>
      </c>
      <c r="Q81" s="54">
        <f t="shared" si="37"/>
        <v>0</v>
      </c>
      <c r="R81" s="52">
        <v>111428571</v>
      </c>
      <c r="S81" s="54">
        <f t="shared" si="38"/>
        <v>0.64999999912499995</v>
      </c>
      <c r="T81" s="16" t="s">
        <v>407</v>
      </c>
      <c r="U81" s="318"/>
      <c r="V81" s="318"/>
      <c r="W81" s="93" t="s">
        <v>216</v>
      </c>
      <c r="X81" s="93" t="s">
        <v>323</v>
      </c>
      <c r="Y81" s="93" t="s">
        <v>216</v>
      </c>
      <c r="Z81" s="140" t="s">
        <v>327</v>
      </c>
      <c r="AA81" s="153">
        <v>42356</v>
      </c>
      <c r="AB81" s="93" t="s">
        <v>468</v>
      </c>
      <c r="AC81" s="140" t="s">
        <v>671</v>
      </c>
      <c r="AD81" s="93" t="s">
        <v>543</v>
      </c>
      <c r="AE81" s="137" t="s">
        <v>744</v>
      </c>
      <c r="AF81" s="279">
        <v>2</v>
      </c>
      <c r="AG81" s="97" t="s">
        <v>316</v>
      </c>
      <c r="AH81" s="279">
        <v>4</v>
      </c>
      <c r="AI81" s="280" t="s">
        <v>758</v>
      </c>
      <c r="AJ81" s="224">
        <v>42427</v>
      </c>
    </row>
    <row r="82" spans="1:36" s="27" customFormat="1" ht="48" customHeight="1" x14ac:dyDescent="0.2">
      <c r="A82" s="220">
        <v>51</v>
      </c>
      <c r="B82" s="232" t="s">
        <v>177</v>
      </c>
      <c r="C82" s="35" t="s">
        <v>248</v>
      </c>
      <c r="D82" s="29" t="s">
        <v>7</v>
      </c>
      <c r="E82" s="14" t="s">
        <v>11</v>
      </c>
      <c r="F82" s="29" t="s">
        <v>4</v>
      </c>
      <c r="G82" s="52">
        <f t="shared" si="16"/>
        <v>30000000</v>
      </c>
      <c r="H82" s="52">
        <f t="shared" si="31"/>
        <v>5000000</v>
      </c>
      <c r="I82" s="52">
        <v>0</v>
      </c>
      <c r="J82" s="52">
        <v>5000000</v>
      </c>
      <c r="K82" s="52">
        <v>0</v>
      </c>
      <c r="L82" s="54">
        <f t="shared" si="34"/>
        <v>0.16666666666666666</v>
      </c>
      <c r="M82" s="52">
        <f t="shared" si="35"/>
        <v>25000000</v>
      </c>
      <c r="N82" s="52">
        <v>3000000</v>
      </c>
      <c r="O82" s="54">
        <f t="shared" ref="O82:O115" si="39">N82/G82</f>
        <v>0.1</v>
      </c>
      <c r="P82" s="52">
        <v>0</v>
      </c>
      <c r="Q82" s="54">
        <f t="shared" si="37"/>
        <v>0</v>
      </c>
      <c r="R82" s="52">
        <v>22000000</v>
      </c>
      <c r="S82" s="54">
        <f t="shared" si="38"/>
        <v>0.73333333333333328</v>
      </c>
      <c r="T82" s="30" t="s">
        <v>410</v>
      </c>
      <c r="U82" s="177"/>
      <c r="V82" s="177"/>
      <c r="W82" s="93" t="s">
        <v>216</v>
      </c>
      <c r="X82" s="93" t="s">
        <v>328</v>
      </c>
      <c r="Y82" s="93" t="s">
        <v>65</v>
      </c>
      <c r="Z82" s="144" t="s">
        <v>65</v>
      </c>
      <c r="AA82" s="144" t="s">
        <v>65</v>
      </c>
      <c r="AB82" s="93" t="s">
        <v>569</v>
      </c>
      <c r="AC82" s="140" t="s">
        <v>568</v>
      </c>
      <c r="AD82" s="93" t="s">
        <v>543</v>
      </c>
      <c r="AE82" s="137" t="s">
        <v>744</v>
      </c>
      <c r="AF82" s="279">
        <v>0</v>
      </c>
      <c r="AG82" s="97" t="s">
        <v>316</v>
      </c>
      <c r="AH82" s="279">
        <v>1</v>
      </c>
      <c r="AI82" s="280" t="s">
        <v>544</v>
      </c>
      <c r="AJ82" s="224">
        <v>42427</v>
      </c>
    </row>
    <row r="83" spans="1:36" s="27" customFormat="1" ht="35.25" customHeight="1" x14ac:dyDescent="0.2">
      <c r="A83" s="220">
        <v>25</v>
      </c>
      <c r="B83" s="232" t="s">
        <v>236</v>
      </c>
      <c r="C83" s="35" t="s">
        <v>237</v>
      </c>
      <c r="D83" s="29" t="s">
        <v>7</v>
      </c>
      <c r="E83" s="14" t="s">
        <v>11</v>
      </c>
      <c r="F83" s="29" t="s">
        <v>4</v>
      </c>
      <c r="G83" s="52">
        <f t="shared" si="16"/>
        <v>30000000</v>
      </c>
      <c r="H83" s="52">
        <f t="shared" si="31"/>
        <v>13000000</v>
      </c>
      <c r="I83" s="52">
        <v>0</v>
      </c>
      <c r="J83" s="52">
        <v>13000000</v>
      </c>
      <c r="K83" s="52">
        <v>0</v>
      </c>
      <c r="L83" s="54">
        <f t="shared" si="34"/>
        <v>0.43333333333333335</v>
      </c>
      <c r="M83" s="52">
        <f t="shared" si="35"/>
        <v>17000000</v>
      </c>
      <c r="N83" s="52">
        <v>0</v>
      </c>
      <c r="O83" s="54">
        <f t="shared" si="39"/>
        <v>0</v>
      </c>
      <c r="P83" s="52">
        <v>0</v>
      </c>
      <c r="Q83" s="54">
        <f t="shared" si="37"/>
        <v>0</v>
      </c>
      <c r="R83" s="52">
        <v>17000000</v>
      </c>
      <c r="S83" s="54">
        <f t="shared" si="38"/>
        <v>0.56666666666666665</v>
      </c>
      <c r="T83" s="30" t="s">
        <v>410</v>
      </c>
      <c r="U83" s="177"/>
      <c r="V83" s="177"/>
      <c r="W83" s="93" t="s">
        <v>216</v>
      </c>
      <c r="X83" s="93" t="s">
        <v>328</v>
      </c>
      <c r="Y83" s="93" t="s">
        <v>65</v>
      </c>
      <c r="Z83" s="144" t="s">
        <v>65</v>
      </c>
      <c r="AA83" s="144" t="s">
        <v>65</v>
      </c>
      <c r="AB83" s="93" t="s">
        <v>217</v>
      </c>
      <c r="AC83" s="140" t="s">
        <v>479</v>
      </c>
      <c r="AD83" s="93" t="s">
        <v>543</v>
      </c>
      <c r="AE83" s="137" t="s">
        <v>744</v>
      </c>
      <c r="AF83" s="279">
        <v>0</v>
      </c>
      <c r="AG83" s="97" t="s">
        <v>316</v>
      </c>
      <c r="AH83" s="279">
        <v>1</v>
      </c>
      <c r="AI83" s="280" t="s">
        <v>544</v>
      </c>
      <c r="AJ83" s="224">
        <v>42427</v>
      </c>
    </row>
    <row r="84" spans="1:36" ht="46.5" customHeight="1" x14ac:dyDescent="0.2">
      <c r="A84" s="219">
        <v>28</v>
      </c>
      <c r="B84" s="232" t="s">
        <v>189</v>
      </c>
      <c r="C84" s="35" t="s">
        <v>699</v>
      </c>
      <c r="D84" s="29" t="s">
        <v>7</v>
      </c>
      <c r="E84" s="14" t="s">
        <v>11</v>
      </c>
      <c r="F84" s="29" t="s">
        <v>4</v>
      </c>
      <c r="G84" s="52">
        <f t="shared" si="16"/>
        <v>35294118</v>
      </c>
      <c r="H84" s="52">
        <f t="shared" si="31"/>
        <v>30000000</v>
      </c>
      <c r="I84" s="52">
        <v>0</v>
      </c>
      <c r="J84" s="52">
        <v>30000000</v>
      </c>
      <c r="K84" s="52">
        <v>0</v>
      </c>
      <c r="L84" s="54">
        <f t="shared" si="34"/>
        <v>0.84999999150000005</v>
      </c>
      <c r="M84" s="52">
        <f t="shared" si="35"/>
        <v>5294118</v>
      </c>
      <c r="N84" s="52">
        <v>0</v>
      </c>
      <c r="O84" s="54">
        <f t="shared" si="39"/>
        <v>0</v>
      </c>
      <c r="P84" s="52">
        <v>0</v>
      </c>
      <c r="Q84" s="54">
        <f t="shared" si="37"/>
        <v>0</v>
      </c>
      <c r="R84" s="52">
        <v>5294118</v>
      </c>
      <c r="S84" s="54">
        <f t="shared" si="38"/>
        <v>0.15000000849999992</v>
      </c>
      <c r="T84" s="16" t="s">
        <v>411</v>
      </c>
      <c r="U84" s="318" t="s">
        <v>224</v>
      </c>
      <c r="V84" s="318" t="s">
        <v>611</v>
      </c>
      <c r="W84" s="93" t="s">
        <v>701</v>
      </c>
      <c r="X84" s="93" t="s">
        <v>328</v>
      </c>
      <c r="Y84" s="93" t="s">
        <v>65</v>
      </c>
      <c r="Z84" s="95" t="s">
        <v>65</v>
      </c>
      <c r="AA84" s="95" t="s">
        <v>65</v>
      </c>
      <c r="AB84" s="93" t="s">
        <v>468</v>
      </c>
      <c r="AC84" s="140" t="s">
        <v>477</v>
      </c>
      <c r="AD84" s="93" t="s">
        <v>543</v>
      </c>
      <c r="AE84" s="137" t="s">
        <v>744</v>
      </c>
      <c r="AF84" s="279">
        <v>2</v>
      </c>
      <c r="AG84" s="97" t="s">
        <v>316</v>
      </c>
      <c r="AH84" s="279">
        <v>10</v>
      </c>
      <c r="AI84" s="280" t="s">
        <v>666</v>
      </c>
      <c r="AJ84" s="223">
        <v>42427</v>
      </c>
    </row>
    <row r="85" spans="1:36" ht="54.75" customHeight="1" x14ac:dyDescent="0.2">
      <c r="A85" s="220">
        <v>43</v>
      </c>
      <c r="B85" s="232" t="s">
        <v>189</v>
      </c>
      <c r="C85" s="35" t="s">
        <v>700</v>
      </c>
      <c r="D85" s="29" t="s">
        <v>7</v>
      </c>
      <c r="E85" s="14" t="s">
        <v>11</v>
      </c>
      <c r="F85" s="29" t="s">
        <v>4</v>
      </c>
      <c r="G85" s="52">
        <f t="shared" si="16"/>
        <v>35294118</v>
      </c>
      <c r="H85" s="52">
        <f t="shared" si="31"/>
        <v>30000000</v>
      </c>
      <c r="I85" s="52">
        <v>0</v>
      </c>
      <c r="J85" s="52">
        <v>30000000</v>
      </c>
      <c r="K85" s="52">
        <v>0</v>
      </c>
      <c r="L85" s="54">
        <f t="shared" si="34"/>
        <v>0.84999999150000005</v>
      </c>
      <c r="M85" s="52">
        <f t="shared" si="35"/>
        <v>5294118</v>
      </c>
      <c r="N85" s="52">
        <v>0</v>
      </c>
      <c r="O85" s="54">
        <f t="shared" si="39"/>
        <v>0</v>
      </c>
      <c r="P85" s="52">
        <v>0</v>
      </c>
      <c r="Q85" s="54">
        <f t="shared" si="37"/>
        <v>0</v>
      </c>
      <c r="R85" s="52">
        <v>5294118</v>
      </c>
      <c r="S85" s="54">
        <f t="shared" si="38"/>
        <v>0.15000000849999992</v>
      </c>
      <c r="T85" s="16" t="s">
        <v>411</v>
      </c>
      <c r="U85" s="318"/>
      <c r="V85" s="318"/>
      <c r="W85" s="93" t="s">
        <v>216</v>
      </c>
      <c r="X85" s="93" t="s">
        <v>328</v>
      </c>
      <c r="Y85" s="93" t="s">
        <v>65</v>
      </c>
      <c r="Z85" s="95" t="s">
        <v>65</v>
      </c>
      <c r="AA85" s="95" t="s">
        <v>65</v>
      </c>
      <c r="AB85" s="93" t="s">
        <v>468</v>
      </c>
      <c r="AC85" s="140" t="s">
        <v>477</v>
      </c>
      <c r="AD85" s="93" t="s">
        <v>543</v>
      </c>
      <c r="AE85" s="137" t="s">
        <v>744</v>
      </c>
      <c r="AF85" s="279">
        <v>2</v>
      </c>
      <c r="AG85" s="97" t="s">
        <v>316</v>
      </c>
      <c r="AH85" s="279">
        <v>10</v>
      </c>
      <c r="AI85" s="280" t="s">
        <v>666</v>
      </c>
      <c r="AJ85" s="223">
        <v>42427</v>
      </c>
    </row>
    <row r="86" spans="1:36" ht="35.25" customHeight="1" x14ac:dyDescent="0.2">
      <c r="A86" s="219">
        <v>104</v>
      </c>
      <c r="B86" s="229" t="s">
        <v>735</v>
      </c>
      <c r="C86" s="38" t="s">
        <v>534</v>
      </c>
      <c r="D86" s="30" t="s">
        <v>7</v>
      </c>
      <c r="E86" s="28" t="s">
        <v>17</v>
      </c>
      <c r="F86" s="30" t="s">
        <v>4</v>
      </c>
      <c r="G86" s="52">
        <v>162810957</v>
      </c>
      <c r="H86" s="52">
        <v>138389313</v>
      </c>
      <c r="I86" s="52">
        <v>0</v>
      </c>
      <c r="J86" s="52">
        <v>138389313</v>
      </c>
      <c r="K86" s="52">
        <v>0</v>
      </c>
      <c r="L86" s="54">
        <f t="shared" si="34"/>
        <v>0.84999999723605824</v>
      </c>
      <c r="M86" s="52">
        <v>24421644</v>
      </c>
      <c r="N86" s="52">
        <v>0</v>
      </c>
      <c r="O86" s="54">
        <f t="shared" si="39"/>
        <v>0</v>
      </c>
      <c r="P86" s="52">
        <v>24421644</v>
      </c>
      <c r="Q86" s="54">
        <f t="shared" si="37"/>
        <v>0.15000000276394174</v>
      </c>
      <c r="R86" s="52">
        <v>0</v>
      </c>
      <c r="S86" s="54">
        <f t="shared" si="38"/>
        <v>0</v>
      </c>
      <c r="T86" s="67" t="s">
        <v>427</v>
      </c>
      <c r="U86" s="15" t="s">
        <v>277</v>
      </c>
      <c r="V86" s="15" t="s">
        <v>622</v>
      </c>
      <c r="W86" s="289" t="s">
        <v>229</v>
      </c>
      <c r="X86" s="93" t="s">
        <v>456</v>
      </c>
      <c r="Y86" s="289" t="s">
        <v>215</v>
      </c>
      <c r="Z86" s="140" t="s">
        <v>743</v>
      </c>
      <c r="AA86" s="187"/>
      <c r="AB86" s="289" t="s">
        <v>470</v>
      </c>
      <c r="AC86" s="51" t="s">
        <v>742</v>
      </c>
      <c r="AD86" s="93" t="s">
        <v>544</v>
      </c>
      <c r="AE86" s="137" t="s">
        <v>744</v>
      </c>
      <c r="AF86" s="296">
        <v>2</v>
      </c>
      <c r="AG86" s="98" t="s">
        <v>316</v>
      </c>
      <c r="AH86" s="279">
        <v>4</v>
      </c>
      <c r="AI86" s="280" t="s">
        <v>646</v>
      </c>
      <c r="AJ86" s="223">
        <v>42427</v>
      </c>
    </row>
    <row r="87" spans="1:36" s="27" customFormat="1" ht="36.75" customHeight="1" x14ac:dyDescent="0.2">
      <c r="A87" s="220">
        <v>13</v>
      </c>
      <c r="B87" s="229" t="s">
        <v>48</v>
      </c>
      <c r="C87" s="38" t="s">
        <v>93</v>
      </c>
      <c r="D87" s="30" t="s">
        <v>7</v>
      </c>
      <c r="E87" s="28" t="s">
        <v>16</v>
      </c>
      <c r="F87" s="30" t="s">
        <v>3</v>
      </c>
      <c r="G87" s="52">
        <f t="shared" ref="G87:G115" si="40">H87+M87</f>
        <v>87191324</v>
      </c>
      <c r="H87" s="52">
        <f t="shared" ref="H87:H110" si="41">I87+J87+K87</f>
        <v>74112625</v>
      </c>
      <c r="I87" s="56">
        <v>74112625</v>
      </c>
      <c r="J87" s="56">
        <v>0</v>
      </c>
      <c r="K87" s="56">
        <v>0</v>
      </c>
      <c r="L87" s="54">
        <f t="shared" si="34"/>
        <v>0.84999999541238758</v>
      </c>
      <c r="M87" s="52">
        <f t="shared" ref="M87:M93" si="42">N87+P87+R87</f>
        <v>13078699</v>
      </c>
      <c r="N87" s="56">
        <v>0</v>
      </c>
      <c r="O87" s="54">
        <f t="shared" si="39"/>
        <v>0</v>
      </c>
      <c r="P87" s="56">
        <v>0</v>
      </c>
      <c r="Q87" s="54">
        <f t="shared" si="37"/>
        <v>0</v>
      </c>
      <c r="R87" s="56">
        <v>13078699</v>
      </c>
      <c r="S87" s="54">
        <f t="shared" si="38"/>
        <v>0.15000000458761242</v>
      </c>
      <c r="T87" s="12" t="s">
        <v>423</v>
      </c>
      <c r="U87" s="177" t="s">
        <v>219</v>
      </c>
      <c r="V87" s="319" t="s">
        <v>386</v>
      </c>
      <c r="W87" s="93" t="s">
        <v>218</v>
      </c>
      <c r="X87" s="93" t="s">
        <v>326</v>
      </c>
      <c r="Y87" s="31" t="s">
        <v>218</v>
      </c>
      <c r="Z87" s="140" t="s">
        <v>326</v>
      </c>
      <c r="AA87" s="154" t="s">
        <v>726</v>
      </c>
      <c r="AB87" s="93" t="s">
        <v>470</v>
      </c>
      <c r="AC87" s="140" t="s">
        <v>671</v>
      </c>
      <c r="AD87" s="93" t="s">
        <v>543</v>
      </c>
      <c r="AE87" s="137" t="s">
        <v>744</v>
      </c>
      <c r="AF87" s="279">
        <v>2</v>
      </c>
      <c r="AG87" s="97" t="s">
        <v>316</v>
      </c>
      <c r="AH87" s="279">
        <v>4</v>
      </c>
      <c r="AI87" s="280" t="s">
        <v>547</v>
      </c>
      <c r="AJ87" s="223">
        <v>42521</v>
      </c>
    </row>
    <row r="88" spans="1:36" s="27" customFormat="1" ht="36.75" customHeight="1" x14ac:dyDescent="0.2">
      <c r="A88" s="220">
        <v>21</v>
      </c>
      <c r="B88" s="232" t="s">
        <v>198</v>
      </c>
      <c r="C88" s="35" t="s">
        <v>247</v>
      </c>
      <c r="D88" s="30" t="s">
        <v>7</v>
      </c>
      <c r="E88" s="28" t="s">
        <v>16</v>
      </c>
      <c r="F88" s="30" t="s">
        <v>3</v>
      </c>
      <c r="G88" s="52">
        <f t="shared" si="40"/>
        <v>126221197</v>
      </c>
      <c r="H88" s="52">
        <f t="shared" si="41"/>
        <v>107288018</v>
      </c>
      <c r="I88" s="56">
        <v>107288018</v>
      </c>
      <c r="J88" s="56">
        <v>0</v>
      </c>
      <c r="K88" s="56">
        <v>0</v>
      </c>
      <c r="L88" s="54">
        <f t="shared" si="34"/>
        <v>0.85000000435742973</v>
      </c>
      <c r="M88" s="52">
        <f t="shared" si="42"/>
        <v>18933179</v>
      </c>
      <c r="N88" s="56">
        <v>0</v>
      </c>
      <c r="O88" s="54">
        <f t="shared" si="39"/>
        <v>0</v>
      </c>
      <c r="P88" s="56">
        <v>0</v>
      </c>
      <c r="Q88" s="54">
        <f t="shared" si="37"/>
        <v>0</v>
      </c>
      <c r="R88" s="56">
        <v>18933179</v>
      </c>
      <c r="S88" s="54">
        <f t="shared" si="38"/>
        <v>0.14999999564257024</v>
      </c>
      <c r="T88" s="12" t="s">
        <v>423</v>
      </c>
      <c r="U88" s="177"/>
      <c r="V88" s="177"/>
      <c r="W88" s="93" t="s">
        <v>217</v>
      </c>
      <c r="X88" s="93" t="s">
        <v>326</v>
      </c>
      <c r="Y88" s="93" t="s">
        <v>217</v>
      </c>
      <c r="Z88" s="140" t="s">
        <v>326</v>
      </c>
      <c r="AA88" s="140" t="s">
        <v>754</v>
      </c>
      <c r="AB88" s="93" t="s">
        <v>470</v>
      </c>
      <c r="AC88" s="140" t="s">
        <v>672</v>
      </c>
      <c r="AD88" s="93" t="s">
        <v>543</v>
      </c>
      <c r="AE88" s="137" t="s">
        <v>744</v>
      </c>
      <c r="AF88" s="279">
        <v>2</v>
      </c>
      <c r="AG88" s="97" t="s">
        <v>317</v>
      </c>
      <c r="AH88" s="279">
        <v>4</v>
      </c>
      <c r="AI88" s="280" t="s">
        <v>547</v>
      </c>
      <c r="AJ88" s="224">
        <v>42521</v>
      </c>
    </row>
    <row r="89" spans="1:36" s="72" customFormat="1" ht="33.75" customHeight="1" x14ac:dyDescent="0.2">
      <c r="A89" s="220">
        <v>23</v>
      </c>
      <c r="B89" s="229" t="s">
        <v>97</v>
      </c>
      <c r="C89" s="38" t="s">
        <v>119</v>
      </c>
      <c r="D89" s="30" t="s">
        <v>7</v>
      </c>
      <c r="E89" s="28" t="s">
        <v>2</v>
      </c>
      <c r="F89" s="30" t="s">
        <v>5</v>
      </c>
      <c r="G89" s="52">
        <f t="shared" si="40"/>
        <v>5175000</v>
      </c>
      <c r="H89" s="52">
        <f t="shared" si="41"/>
        <v>4398750</v>
      </c>
      <c r="I89" s="56">
        <v>0</v>
      </c>
      <c r="J89" s="56">
        <v>0</v>
      </c>
      <c r="K89" s="56">
        <v>4398750</v>
      </c>
      <c r="L89" s="54">
        <f t="shared" si="34"/>
        <v>0.85</v>
      </c>
      <c r="M89" s="52">
        <f t="shared" si="42"/>
        <v>776250</v>
      </c>
      <c r="N89" s="56">
        <v>776250</v>
      </c>
      <c r="O89" s="54">
        <f t="shared" si="39"/>
        <v>0.15</v>
      </c>
      <c r="P89" s="56">
        <v>0</v>
      </c>
      <c r="Q89" s="54">
        <f t="shared" si="37"/>
        <v>0</v>
      </c>
      <c r="R89" s="56">
        <v>0</v>
      </c>
      <c r="S89" s="54">
        <f t="shared" si="38"/>
        <v>0</v>
      </c>
      <c r="T89" s="12" t="s">
        <v>429</v>
      </c>
      <c r="U89" s="319" t="s">
        <v>230</v>
      </c>
      <c r="V89" s="319" t="s">
        <v>634</v>
      </c>
      <c r="W89" s="93" t="s">
        <v>556</v>
      </c>
      <c r="X89" s="93" t="s">
        <v>677</v>
      </c>
      <c r="Y89" s="93" t="s">
        <v>470</v>
      </c>
      <c r="Z89" s="140" t="s">
        <v>677</v>
      </c>
      <c r="AA89" s="30"/>
      <c r="AB89" s="93" t="s">
        <v>556</v>
      </c>
      <c r="AC89" s="140" t="s">
        <v>672</v>
      </c>
      <c r="AD89" s="93" t="s">
        <v>588</v>
      </c>
      <c r="AE89" s="137" t="s">
        <v>744</v>
      </c>
      <c r="AF89" s="279">
        <v>2</v>
      </c>
      <c r="AG89" s="97" t="s">
        <v>316</v>
      </c>
      <c r="AH89" s="279">
        <v>4</v>
      </c>
      <c r="AI89" s="280" t="s">
        <v>542</v>
      </c>
      <c r="AJ89" s="224">
        <v>42521</v>
      </c>
    </row>
    <row r="90" spans="1:36" s="27" customFormat="1" ht="44.25" customHeight="1" x14ac:dyDescent="0.2">
      <c r="A90" s="221">
        <v>26</v>
      </c>
      <c r="B90" s="232" t="s">
        <v>142</v>
      </c>
      <c r="C90" s="35" t="s">
        <v>261</v>
      </c>
      <c r="D90" s="30" t="s">
        <v>7</v>
      </c>
      <c r="E90" s="28" t="s">
        <v>18</v>
      </c>
      <c r="F90" s="30" t="s">
        <v>5</v>
      </c>
      <c r="G90" s="52">
        <f t="shared" si="40"/>
        <v>318054</v>
      </c>
      <c r="H90" s="52">
        <f t="shared" si="41"/>
        <v>270346</v>
      </c>
      <c r="I90" s="56">
        <v>0</v>
      </c>
      <c r="J90" s="56">
        <v>0</v>
      </c>
      <c r="K90" s="56">
        <v>270346</v>
      </c>
      <c r="L90" s="54">
        <f t="shared" si="34"/>
        <v>0.85000031441201807</v>
      </c>
      <c r="M90" s="52">
        <f t="shared" si="42"/>
        <v>47708</v>
      </c>
      <c r="N90" s="56">
        <v>47708</v>
      </c>
      <c r="O90" s="54">
        <f t="shared" si="39"/>
        <v>0.14999968558798191</v>
      </c>
      <c r="P90" s="56">
        <v>0</v>
      </c>
      <c r="Q90" s="54">
        <f t="shared" si="37"/>
        <v>0</v>
      </c>
      <c r="R90" s="56">
        <v>0</v>
      </c>
      <c r="S90" s="54">
        <f t="shared" si="38"/>
        <v>0</v>
      </c>
      <c r="T90" s="32" t="s">
        <v>129</v>
      </c>
      <c r="U90" s="32" t="s">
        <v>129</v>
      </c>
      <c r="V90" s="32" t="s">
        <v>129</v>
      </c>
      <c r="W90" s="93" t="s">
        <v>468</v>
      </c>
      <c r="X90" s="93" t="s">
        <v>677</v>
      </c>
      <c r="Y90" s="93" t="s">
        <v>468</v>
      </c>
      <c r="Z90" s="140" t="s">
        <v>677</v>
      </c>
      <c r="AA90" s="30"/>
      <c r="AB90" s="93" t="s">
        <v>470</v>
      </c>
      <c r="AC90" s="140" t="s">
        <v>672</v>
      </c>
      <c r="AD90" s="93" t="s">
        <v>543</v>
      </c>
      <c r="AE90" s="137" t="s">
        <v>744</v>
      </c>
      <c r="AF90" s="279">
        <v>2</v>
      </c>
      <c r="AG90" s="97" t="s">
        <v>316</v>
      </c>
      <c r="AH90" s="279">
        <v>4</v>
      </c>
      <c r="AI90" s="280" t="s">
        <v>543</v>
      </c>
      <c r="AJ90" s="224">
        <v>42521</v>
      </c>
    </row>
    <row r="91" spans="1:36" s="72" customFormat="1" ht="64.5" customHeight="1" x14ac:dyDescent="0.2">
      <c r="A91" s="220">
        <v>127</v>
      </c>
      <c r="B91" s="229" t="s">
        <v>56</v>
      </c>
      <c r="C91" s="38" t="s">
        <v>117</v>
      </c>
      <c r="D91" s="30" t="s">
        <v>7</v>
      </c>
      <c r="E91" s="28" t="s">
        <v>17</v>
      </c>
      <c r="F91" s="30" t="s">
        <v>5</v>
      </c>
      <c r="G91" s="52">
        <f t="shared" si="40"/>
        <v>21937153</v>
      </c>
      <c r="H91" s="52">
        <f t="shared" si="41"/>
        <v>18646580</v>
      </c>
      <c r="I91" s="56">
        <v>0</v>
      </c>
      <c r="J91" s="56">
        <v>0</v>
      </c>
      <c r="K91" s="56">
        <v>18646580</v>
      </c>
      <c r="L91" s="54">
        <f t="shared" si="34"/>
        <v>0.84999999772076162</v>
      </c>
      <c r="M91" s="52">
        <f t="shared" si="42"/>
        <v>3290573</v>
      </c>
      <c r="N91" s="56">
        <v>3290573</v>
      </c>
      <c r="O91" s="54">
        <f t="shared" si="39"/>
        <v>0.15000000227923832</v>
      </c>
      <c r="P91" s="56">
        <v>0</v>
      </c>
      <c r="Q91" s="54">
        <f t="shared" si="37"/>
        <v>0</v>
      </c>
      <c r="R91" s="56">
        <v>0</v>
      </c>
      <c r="S91" s="54">
        <f t="shared" si="38"/>
        <v>0</v>
      </c>
      <c r="T91" s="32" t="s">
        <v>129</v>
      </c>
      <c r="U91" s="32" t="s">
        <v>649</v>
      </c>
      <c r="V91" s="32" t="s">
        <v>129</v>
      </c>
      <c r="W91" s="93" t="s">
        <v>468</v>
      </c>
      <c r="X91" s="93" t="s">
        <v>317</v>
      </c>
      <c r="Y91" s="93" t="s">
        <v>468</v>
      </c>
      <c r="Z91" s="140" t="s">
        <v>757</v>
      </c>
      <c r="AA91" s="30"/>
      <c r="AB91" s="93" t="s">
        <v>470</v>
      </c>
      <c r="AC91" s="140" t="s">
        <v>671</v>
      </c>
      <c r="AD91" s="93" t="s">
        <v>543</v>
      </c>
      <c r="AE91" s="137" t="s">
        <v>744</v>
      </c>
      <c r="AF91" s="279">
        <v>2</v>
      </c>
      <c r="AG91" s="98" t="s">
        <v>316</v>
      </c>
      <c r="AH91" s="279">
        <v>4</v>
      </c>
      <c r="AI91" s="280" t="s">
        <v>544</v>
      </c>
      <c r="AJ91" s="224">
        <v>42429</v>
      </c>
    </row>
    <row r="92" spans="1:36" s="27" customFormat="1" ht="51" customHeight="1" x14ac:dyDescent="0.2">
      <c r="A92" s="219">
        <v>82</v>
      </c>
      <c r="B92" s="229" t="s">
        <v>107</v>
      </c>
      <c r="C92" s="38" t="s">
        <v>586</v>
      </c>
      <c r="D92" s="30" t="s">
        <v>7</v>
      </c>
      <c r="E92" s="28" t="s">
        <v>17</v>
      </c>
      <c r="F92" s="30" t="s">
        <v>5</v>
      </c>
      <c r="G92" s="52">
        <f t="shared" si="40"/>
        <v>23080688</v>
      </c>
      <c r="H92" s="52">
        <f t="shared" si="41"/>
        <v>19618584</v>
      </c>
      <c r="I92" s="56">
        <v>0</v>
      </c>
      <c r="J92" s="56">
        <v>0</v>
      </c>
      <c r="K92" s="56">
        <v>19618584</v>
      </c>
      <c r="L92" s="54">
        <f t="shared" si="34"/>
        <v>0.84999996533898814</v>
      </c>
      <c r="M92" s="52">
        <f t="shared" si="42"/>
        <v>3462104</v>
      </c>
      <c r="N92" s="56">
        <v>3462104</v>
      </c>
      <c r="O92" s="54">
        <f t="shared" si="39"/>
        <v>0.15000003466101183</v>
      </c>
      <c r="P92" s="56">
        <v>0</v>
      </c>
      <c r="Q92" s="54">
        <f t="shared" si="37"/>
        <v>0</v>
      </c>
      <c r="R92" s="56">
        <v>0</v>
      </c>
      <c r="S92" s="54">
        <f t="shared" si="38"/>
        <v>0</v>
      </c>
      <c r="T92" s="33" t="s">
        <v>418</v>
      </c>
      <c r="U92" s="33" t="s">
        <v>625</v>
      </c>
      <c r="V92" s="33" t="s">
        <v>660</v>
      </c>
      <c r="W92" s="93" t="s">
        <v>587</v>
      </c>
      <c r="X92" s="93" t="s">
        <v>677</v>
      </c>
      <c r="Y92" s="93" t="s">
        <v>587</v>
      </c>
      <c r="Z92" s="140" t="s">
        <v>677</v>
      </c>
      <c r="AA92" s="187"/>
      <c r="AB92" s="93" t="s">
        <v>587</v>
      </c>
      <c r="AC92" s="140" t="s">
        <v>672</v>
      </c>
      <c r="AD92" s="93" t="s">
        <v>544</v>
      </c>
      <c r="AE92" s="137" t="s">
        <v>744</v>
      </c>
      <c r="AF92" s="279">
        <v>2</v>
      </c>
      <c r="AG92" s="98" t="s">
        <v>316</v>
      </c>
      <c r="AH92" s="279">
        <v>4</v>
      </c>
      <c r="AI92" s="280" t="s">
        <v>537</v>
      </c>
      <c r="AJ92" s="223">
        <v>42551</v>
      </c>
    </row>
    <row r="93" spans="1:36" s="72" customFormat="1" ht="57.75" customHeight="1" x14ac:dyDescent="0.2">
      <c r="A93" s="220">
        <v>113</v>
      </c>
      <c r="B93" s="278" t="s">
        <v>529</v>
      </c>
      <c r="C93" s="35" t="s">
        <v>530</v>
      </c>
      <c r="D93" s="29" t="s">
        <v>7</v>
      </c>
      <c r="E93" s="14" t="s">
        <v>11</v>
      </c>
      <c r="F93" s="29" t="s">
        <v>4</v>
      </c>
      <c r="G93" s="52">
        <f t="shared" si="40"/>
        <v>8127343</v>
      </c>
      <c r="H93" s="52">
        <f t="shared" si="41"/>
        <v>6908242</v>
      </c>
      <c r="I93" s="328">
        <v>0</v>
      </c>
      <c r="J93" s="328">
        <v>6908242</v>
      </c>
      <c r="K93" s="328">
        <v>0</v>
      </c>
      <c r="L93" s="329">
        <v>0.85</v>
      </c>
      <c r="M93" s="52">
        <f t="shared" si="42"/>
        <v>1219101</v>
      </c>
      <c r="N93" s="328">
        <v>0</v>
      </c>
      <c r="O93" s="54">
        <f t="shared" si="39"/>
        <v>0</v>
      </c>
      <c r="P93" s="328">
        <v>0</v>
      </c>
      <c r="Q93" s="54">
        <f t="shared" si="37"/>
        <v>0</v>
      </c>
      <c r="R93" s="328">
        <v>1219101</v>
      </c>
      <c r="S93" s="54">
        <f t="shared" si="38"/>
        <v>0.14999994463135122</v>
      </c>
      <c r="T93" s="16" t="s">
        <v>540</v>
      </c>
      <c r="U93" s="318"/>
      <c r="V93" s="318"/>
      <c r="W93" s="93" t="s">
        <v>471</v>
      </c>
      <c r="X93" s="93" t="s">
        <v>531</v>
      </c>
      <c r="Y93" s="93" t="s">
        <v>471</v>
      </c>
      <c r="Z93" s="140" t="s">
        <v>531</v>
      </c>
      <c r="AA93" s="153">
        <v>42459</v>
      </c>
      <c r="AB93" s="93" t="s">
        <v>468</v>
      </c>
      <c r="AC93" s="140" t="s">
        <v>672</v>
      </c>
      <c r="AD93" s="93" t="s">
        <v>528</v>
      </c>
      <c r="AE93" s="137" t="s">
        <v>744</v>
      </c>
      <c r="AF93" s="279">
        <v>3</v>
      </c>
      <c r="AG93" s="97" t="s">
        <v>316</v>
      </c>
      <c r="AH93" s="279">
        <v>4</v>
      </c>
      <c r="AI93" s="280" t="s">
        <v>537</v>
      </c>
      <c r="AJ93" s="223">
        <v>42582</v>
      </c>
    </row>
    <row r="94" spans="1:36" s="27" customFormat="1" ht="45.75" customHeight="1" x14ac:dyDescent="0.2">
      <c r="A94" s="219">
        <v>110</v>
      </c>
      <c r="B94" s="232" t="s">
        <v>194</v>
      </c>
      <c r="C94" s="35" t="s">
        <v>195</v>
      </c>
      <c r="D94" s="30" t="s">
        <v>7</v>
      </c>
      <c r="E94" s="28" t="s">
        <v>11</v>
      </c>
      <c r="F94" s="30" t="s">
        <v>4</v>
      </c>
      <c r="G94" s="52">
        <f t="shared" ref="G94:G98" si="43">H94+M94</f>
        <v>115127027</v>
      </c>
      <c r="H94" s="52">
        <f t="shared" ref="H94:H95" si="44">I94+J94+K94</f>
        <v>97857972</v>
      </c>
      <c r="I94" s="56">
        <v>0</v>
      </c>
      <c r="J94" s="56">
        <v>97857972</v>
      </c>
      <c r="K94" s="56">
        <v>0</v>
      </c>
      <c r="L94" s="54">
        <f t="shared" ref="L94:L98" si="45">H94/G94</f>
        <v>0.84999999174824514</v>
      </c>
      <c r="M94" s="52">
        <f t="shared" ref="M94:M95" si="46">N94+P94+R94</f>
        <v>17269055</v>
      </c>
      <c r="N94" s="56">
        <v>17269055</v>
      </c>
      <c r="O94" s="54">
        <f t="shared" ref="O94:O98" si="47">N94/G94</f>
        <v>0.15000000825175483</v>
      </c>
      <c r="P94" s="56">
        <v>0</v>
      </c>
      <c r="Q94" s="54">
        <f t="shared" ref="Q94:Q98" si="48">P94/G94</f>
        <v>0</v>
      </c>
      <c r="R94" s="56">
        <v>0</v>
      </c>
      <c r="S94" s="54">
        <f t="shared" ref="S94:S98" si="49">R94/G94</f>
        <v>0</v>
      </c>
      <c r="T94" s="15" t="s">
        <v>416</v>
      </c>
      <c r="U94" s="15" t="s">
        <v>251</v>
      </c>
      <c r="V94" s="93" t="s">
        <v>629</v>
      </c>
      <c r="W94" s="93" t="s">
        <v>217</v>
      </c>
      <c r="X94" s="93" t="s">
        <v>445</v>
      </c>
      <c r="Y94" s="93" t="s">
        <v>214</v>
      </c>
      <c r="Z94" s="140" t="s">
        <v>445</v>
      </c>
      <c r="AA94" s="155"/>
      <c r="AB94" s="93" t="s">
        <v>470</v>
      </c>
      <c r="AC94" s="140" t="s">
        <v>741</v>
      </c>
      <c r="AD94" s="93" t="s">
        <v>543</v>
      </c>
      <c r="AE94" s="97" t="s">
        <v>316</v>
      </c>
      <c r="AF94" s="279">
        <v>2</v>
      </c>
      <c r="AG94" s="97" t="s">
        <v>316</v>
      </c>
      <c r="AH94" s="279">
        <v>4</v>
      </c>
      <c r="AI94" s="280" t="s">
        <v>547</v>
      </c>
      <c r="AJ94" s="223">
        <v>42521</v>
      </c>
    </row>
    <row r="95" spans="1:36" s="27" customFormat="1" ht="48" customHeight="1" x14ac:dyDescent="0.2">
      <c r="A95" s="220">
        <v>57</v>
      </c>
      <c r="B95" s="232" t="s">
        <v>45</v>
      </c>
      <c r="C95" s="35" t="s">
        <v>522</v>
      </c>
      <c r="D95" s="30" t="s">
        <v>7</v>
      </c>
      <c r="E95" s="28" t="s">
        <v>12</v>
      </c>
      <c r="F95" s="30" t="s">
        <v>3</v>
      </c>
      <c r="G95" s="52">
        <f t="shared" si="43"/>
        <v>148910808</v>
      </c>
      <c r="H95" s="52">
        <f t="shared" si="44"/>
        <v>126574186</v>
      </c>
      <c r="I95" s="52">
        <v>126574186</v>
      </c>
      <c r="J95" s="56">
        <v>0</v>
      </c>
      <c r="K95" s="56">
        <v>0</v>
      </c>
      <c r="L95" s="54">
        <f t="shared" si="45"/>
        <v>0.84999999462765663</v>
      </c>
      <c r="M95" s="52">
        <f t="shared" si="46"/>
        <v>22336622</v>
      </c>
      <c r="N95" s="56">
        <v>0</v>
      </c>
      <c r="O95" s="54">
        <f t="shared" si="47"/>
        <v>0</v>
      </c>
      <c r="P95" s="56">
        <v>0</v>
      </c>
      <c r="Q95" s="54">
        <f t="shared" si="48"/>
        <v>0</v>
      </c>
      <c r="R95" s="52">
        <v>22336622</v>
      </c>
      <c r="S95" s="54">
        <f t="shared" si="49"/>
        <v>0.15000000537234343</v>
      </c>
      <c r="T95" s="12" t="s">
        <v>523</v>
      </c>
      <c r="U95" s="298" t="s">
        <v>313</v>
      </c>
      <c r="V95" s="298" t="s">
        <v>619</v>
      </c>
      <c r="W95" s="93" t="s">
        <v>470</v>
      </c>
      <c r="X95" s="93" t="s">
        <v>659</v>
      </c>
      <c r="Y95" s="93" t="s">
        <v>470</v>
      </c>
      <c r="Z95" s="140" t="s">
        <v>659</v>
      </c>
      <c r="AA95" s="95"/>
      <c r="AB95" s="93" t="s">
        <v>470</v>
      </c>
      <c r="AC95" s="140" t="s">
        <v>747</v>
      </c>
      <c r="AD95" s="93" t="s">
        <v>543</v>
      </c>
      <c r="AE95" s="97" t="s">
        <v>316</v>
      </c>
      <c r="AF95" s="279">
        <v>2</v>
      </c>
      <c r="AG95" s="97" t="s">
        <v>316</v>
      </c>
      <c r="AH95" s="279">
        <v>4</v>
      </c>
      <c r="AI95" s="280" t="s">
        <v>549</v>
      </c>
      <c r="AJ95" s="223">
        <v>42428</v>
      </c>
    </row>
    <row r="96" spans="1:36" s="72" customFormat="1" ht="46.5" customHeight="1" x14ac:dyDescent="0.2">
      <c r="A96" s="219">
        <v>56</v>
      </c>
      <c r="B96" s="229" t="s">
        <v>81</v>
      </c>
      <c r="C96" s="38" t="s">
        <v>115</v>
      </c>
      <c r="D96" s="30" t="s">
        <v>7</v>
      </c>
      <c r="E96" s="28" t="s">
        <v>17</v>
      </c>
      <c r="F96" s="30" t="s">
        <v>5</v>
      </c>
      <c r="G96" s="56">
        <f t="shared" si="43"/>
        <v>39812375</v>
      </c>
      <c r="H96" s="56">
        <v>33840519</v>
      </c>
      <c r="I96" s="56">
        <v>0</v>
      </c>
      <c r="J96" s="56">
        <v>0</v>
      </c>
      <c r="K96" s="56">
        <v>41588653</v>
      </c>
      <c r="L96" s="54">
        <f t="shared" si="45"/>
        <v>0.8500000062794546</v>
      </c>
      <c r="M96" s="52">
        <f>N96</f>
        <v>5971856</v>
      </c>
      <c r="N96" s="56">
        <v>5971856</v>
      </c>
      <c r="O96" s="54">
        <f t="shared" si="47"/>
        <v>0.14999999372054543</v>
      </c>
      <c r="P96" s="56">
        <v>0</v>
      </c>
      <c r="Q96" s="54">
        <f t="shared" si="48"/>
        <v>0</v>
      </c>
      <c r="R96" s="56">
        <v>0</v>
      </c>
      <c r="S96" s="54">
        <f t="shared" si="49"/>
        <v>0</v>
      </c>
      <c r="T96" s="12" t="s">
        <v>408</v>
      </c>
      <c r="U96" s="22" t="s">
        <v>318</v>
      </c>
      <c r="V96" s="330" t="s">
        <v>652</v>
      </c>
      <c r="W96" s="93" t="s">
        <v>470</v>
      </c>
      <c r="X96" s="93" t="s">
        <v>317</v>
      </c>
      <c r="Y96" s="93" t="s">
        <v>470</v>
      </c>
      <c r="Z96" s="140" t="s">
        <v>731</v>
      </c>
      <c r="AA96" s="30"/>
      <c r="AB96" s="93" t="s">
        <v>470</v>
      </c>
      <c r="AC96" s="140" t="s">
        <v>747</v>
      </c>
      <c r="AD96" s="93" t="s">
        <v>544</v>
      </c>
      <c r="AE96" s="97" t="s">
        <v>316</v>
      </c>
      <c r="AF96" s="295">
        <v>2</v>
      </c>
      <c r="AG96" s="98" t="s">
        <v>316</v>
      </c>
      <c r="AH96" s="279">
        <v>4</v>
      </c>
      <c r="AI96" s="280" t="s">
        <v>542</v>
      </c>
      <c r="AJ96" s="224">
        <v>42428</v>
      </c>
    </row>
    <row r="97" spans="1:36" s="27" customFormat="1" ht="51.75" customHeight="1" x14ac:dyDescent="0.2">
      <c r="A97" s="220">
        <v>41</v>
      </c>
      <c r="B97" s="229" t="s">
        <v>55</v>
      </c>
      <c r="C97" s="38" t="s">
        <v>96</v>
      </c>
      <c r="D97" s="30" t="s">
        <v>7</v>
      </c>
      <c r="E97" s="28" t="s">
        <v>17</v>
      </c>
      <c r="F97" s="30" t="s">
        <v>4</v>
      </c>
      <c r="G97" s="52">
        <f t="shared" si="43"/>
        <v>14185198</v>
      </c>
      <c r="H97" s="52">
        <f t="shared" ref="H97:H98" si="50">I97+J97+K97</f>
        <v>12057418</v>
      </c>
      <c r="I97" s="56">
        <v>0</v>
      </c>
      <c r="J97" s="56">
        <v>12057418</v>
      </c>
      <c r="K97" s="56">
        <v>0</v>
      </c>
      <c r="L97" s="54">
        <f t="shared" si="45"/>
        <v>0.84999997885119405</v>
      </c>
      <c r="M97" s="52">
        <f t="shared" ref="M97:M98" si="51">N97+P97+R97</f>
        <v>2127780</v>
      </c>
      <c r="N97" s="56">
        <v>2127780</v>
      </c>
      <c r="O97" s="54">
        <f t="shared" si="47"/>
        <v>0.15000002114880595</v>
      </c>
      <c r="P97" s="56">
        <v>0</v>
      </c>
      <c r="Q97" s="54">
        <f t="shared" si="48"/>
        <v>0</v>
      </c>
      <c r="R97" s="56">
        <v>0</v>
      </c>
      <c r="S97" s="54">
        <f t="shared" si="49"/>
        <v>0</v>
      </c>
      <c r="T97" s="67" t="s">
        <v>428</v>
      </c>
      <c r="U97" s="331" t="s">
        <v>281</v>
      </c>
      <c r="V97" s="15" t="s">
        <v>638</v>
      </c>
      <c r="W97" s="93" t="s">
        <v>468</v>
      </c>
      <c r="X97" s="93" t="s">
        <v>317</v>
      </c>
      <c r="Y97" s="93" t="s">
        <v>468</v>
      </c>
      <c r="Z97" s="51" t="s">
        <v>752</v>
      </c>
      <c r="AA97" s="30"/>
      <c r="AB97" s="93" t="s">
        <v>470</v>
      </c>
      <c r="AC97" s="51" t="s">
        <v>752</v>
      </c>
      <c r="AD97" s="289" t="s">
        <v>528</v>
      </c>
      <c r="AE97" s="97" t="s">
        <v>316</v>
      </c>
      <c r="AF97" s="279">
        <v>3</v>
      </c>
      <c r="AG97" s="98" t="s">
        <v>316</v>
      </c>
      <c r="AH97" s="279">
        <v>4</v>
      </c>
      <c r="AI97" s="280" t="s">
        <v>537</v>
      </c>
      <c r="AJ97" s="224">
        <v>42429</v>
      </c>
    </row>
    <row r="98" spans="1:36" s="72" customFormat="1" ht="51.75" customHeight="1" x14ac:dyDescent="0.2">
      <c r="A98" s="219">
        <v>70</v>
      </c>
      <c r="B98" s="232" t="s">
        <v>176</v>
      </c>
      <c r="C98" s="35" t="s">
        <v>235</v>
      </c>
      <c r="D98" s="29" t="s">
        <v>7</v>
      </c>
      <c r="E98" s="14" t="s">
        <v>11</v>
      </c>
      <c r="F98" s="29" t="s">
        <v>4</v>
      </c>
      <c r="G98" s="52">
        <f t="shared" si="43"/>
        <v>23529411</v>
      </c>
      <c r="H98" s="52">
        <f t="shared" si="50"/>
        <v>20000000</v>
      </c>
      <c r="I98" s="52">
        <v>0</v>
      </c>
      <c r="J98" s="52">
        <v>20000000</v>
      </c>
      <c r="K98" s="52">
        <v>0</v>
      </c>
      <c r="L98" s="54">
        <f t="shared" si="45"/>
        <v>0.85000002762500093</v>
      </c>
      <c r="M98" s="52">
        <f t="shared" si="51"/>
        <v>3529411</v>
      </c>
      <c r="N98" s="52">
        <v>3529411</v>
      </c>
      <c r="O98" s="54">
        <f t="shared" si="47"/>
        <v>0.1499999723749991</v>
      </c>
      <c r="P98" s="52">
        <v>0</v>
      </c>
      <c r="Q98" s="54">
        <f t="shared" si="48"/>
        <v>0</v>
      </c>
      <c r="R98" s="52">
        <v>0</v>
      </c>
      <c r="S98" s="54">
        <f t="shared" si="49"/>
        <v>0</v>
      </c>
      <c r="T98" s="30" t="s">
        <v>410</v>
      </c>
      <c r="U98" s="332" t="s">
        <v>224</v>
      </c>
      <c r="V98" s="177" t="s">
        <v>611</v>
      </c>
      <c r="W98" s="93" t="s">
        <v>216</v>
      </c>
      <c r="X98" s="93" t="s">
        <v>328</v>
      </c>
      <c r="Y98" s="93" t="s">
        <v>606</v>
      </c>
      <c r="Z98" s="93" t="s">
        <v>65</v>
      </c>
      <c r="AA98" s="93" t="s">
        <v>65</v>
      </c>
      <c r="AB98" s="93" t="s">
        <v>468</v>
      </c>
      <c r="AC98" s="140" t="s">
        <v>696</v>
      </c>
      <c r="AD98" s="93" t="s">
        <v>544</v>
      </c>
      <c r="AE98" s="97" t="s">
        <v>316</v>
      </c>
      <c r="AF98" s="279">
        <v>0</v>
      </c>
      <c r="AG98" s="97" t="s">
        <v>316</v>
      </c>
      <c r="AH98" s="279">
        <v>1</v>
      </c>
      <c r="AI98" s="280" t="s">
        <v>528</v>
      </c>
      <c r="AJ98" s="224">
        <v>42551</v>
      </c>
    </row>
    <row r="99" spans="1:36" ht="41.25" customHeight="1" x14ac:dyDescent="0.2">
      <c r="A99" s="220">
        <v>121</v>
      </c>
      <c r="B99" s="232" t="s">
        <v>179</v>
      </c>
      <c r="C99" s="35" t="s">
        <v>180</v>
      </c>
      <c r="D99" s="30" t="s">
        <v>155</v>
      </c>
      <c r="E99" s="28" t="s">
        <v>12</v>
      </c>
      <c r="F99" s="30" t="s">
        <v>3</v>
      </c>
      <c r="G99" s="52">
        <f t="shared" si="40"/>
        <v>15651680</v>
      </c>
      <c r="H99" s="52">
        <f t="shared" si="41"/>
        <v>5478088</v>
      </c>
      <c r="I99" s="56">
        <v>5478088</v>
      </c>
      <c r="J99" s="56">
        <v>0</v>
      </c>
      <c r="K99" s="56">
        <v>0</v>
      </c>
      <c r="L99" s="54">
        <f t="shared" si="34"/>
        <v>0.35</v>
      </c>
      <c r="M99" s="52">
        <v>10173592</v>
      </c>
      <c r="N99" s="56">
        <v>0</v>
      </c>
      <c r="O99" s="54">
        <f t="shared" si="39"/>
        <v>0</v>
      </c>
      <c r="P99" s="52">
        <v>0</v>
      </c>
      <c r="Q99" s="54">
        <f t="shared" si="37"/>
        <v>0</v>
      </c>
      <c r="R99" s="52">
        <v>10173592</v>
      </c>
      <c r="S99" s="54">
        <f t="shared" si="38"/>
        <v>0.65</v>
      </c>
      <c r="T99" s="12" t="s">
        <v>421</v>
      </c>
      <c r="U99" s="319" t="s">
        <v>284</v>
      </c>
      <c r="V99" s="319" t="s">
        <v>618</v>
      </c>
      <c r="W99" s="93" t="s">
        <v>470</v>
      </c>
      <c r="X99" s="93" t="s">
        <v>317</v>
      </c>
      <c r="Y99" s="93" t="s">
        <v>470</v>
      </c>
      <c r="Z99" s="140" t="s">
        <v>731</v>
      </c>
      <c r="AA99" s="95"/>
      <c r="AB99" s="93" t="s">
        <v>470</v>
      </c>
      <c r="AC99" s="46" t="s">
        <v>317</v>
      </c>
      <c r="AD99" s="93" t="s">
        <v>543</v>
      </c>
      <c r="AE99" s="97" t="s">
        <v>316</v>
      </c>
      <c r="AF99" s="279">
        <v>5</v>
      </c>
      <c r="AG99" s="97" t="s">
        <v>316</v>
      </c>
      <c r="AH99" s="279">
        <v>4</v>
      </c>
      <c r="AI99" s="280" t="s">
        <v>567</v>
      </c>
      <c r="AJ99" s="224">
        <v>42428</v>
      </c>
    </row>
    <row r="100" spans="1:36" s="72" customFormat="1" ht="39.75" customHeight="1" x14ac:dyDescent="0.2">
      <c r="A100" s="219">
        <v>122</v>
      </c>
      <c r="B100" s="232" t="s">
        <v>181</v>
      </c>
      <c r="C100" s="35" t="s">
        <v>535</v>
      </c>
      <c r="D100" s="30" t="s">
        <v>155</v>
      </c>
      <c r="E100" s="28" t="s">
        <v>12</v>
      </c>
      <c r="F100" s="30" t="s">
        <v>3</v>
      </c>
      <c r="G100" s="52">
        <f t="shared" si="40"/>
        <v>76228329</v>
      </c>
      <c r="H100" s="52">
        <f t="shared" si="41"/>
        <v>26679915</v>
      </c>
      <c r="I100" s="52">
        <v>26679915</v>
      </c>
      <c r="J100" s="56">
        <v>0</v>
      </c>
      <c r="K100" s="56">
        <v>0</v>
      </c>
      <c r="L100" s="54">
        <f t="shared" si="34"/>
        <v>0.34999999803222764</v>
      </c>
      <c r="M100" s="52">
        <v>49548414</v>
      </c>
      <c r="N100" s="56">
        <v>0</v>
      </c>
      <c r="O100" s="54">
        <f t="shared" si="39"/>
        <v>0</v>
      </c>
      <c r="P100" s="52">
        <v>0</v>
      </c>
      <c r="Q100" s="54">
        <f t="shared" si="37"/>
        <v>0</v>
      </c>
      <c r="R100" s="52">
        <v>49548414</v>
      </c>
      <c r="S100" s="54">
        <f t="shared" si="38"/>
        <v>0.65000000196777241</v>
      </c>
      <c r="T100" s="12" t="s">
        <v>520</v>
      </c>
      <c r="U100" s="319"/>
      <c r="V100" s="319"/>
      <c r="W100" s="93" t="s">
        <v>470</v>
      </c>
      <c r="X100" s="93" t="s">
        <v>317</v>
      </c>
      <c r="Y100" s="93" t="s">
        <v>470</v>
      </c>
      <c r="Z100" s="140" t="s">
        <v>731</v>
      </c>
      <c r="AA100" s="95"/>
      <c r="AB100" s="93" t="s">
        <v>470</v>
      </c>
      <c r="AC100" s="46" t="s">
        <v>317</v>
      </c>
      <c r="AD100" s="93" t="s">
        <v>543</v>
      </c>
      <c r="AE100" s="97" t="s">
        <v>316</v>
      </c>
      <c r="AF100" s="279">
        <v>5</v>
      </c>
      <c r="AG100" s="97" t="s">
        <v>316</v>
      </c>
      <c r="AH100" s="279">
        <v>4</v>
      </c>
      <c r="AI100" s="280" t="s">
        <v>567</v>
      </c>
      <c r="AJ100" s="224">
        <v>42428</v>
      </c>
    </row>
    <row r="101" spans="1:36" s="72" customFormat="1" ht="34.5" customHeight="1" x14ac:dyDescent="0.2">
      <c r="A101" s="219">
        <v>20</v>
      </c>
      <c r="B101" s="229" t="s">
        <v>168</v>
      </c>
      <c r="C101" s="35" t="s">
        <v>171</v>
      </c>
      <c r="D101" s="29" t="s">
        <v>155</v>
      </c>
      <c r="E101" s="14" t="s">
        <v>11</v>
      </c>
      <c r="F101" s="29" t="s">
        <v>4</v>
      </c>
      <c r="G101" s="52">
        <f t="shared" ref="G101:G105" si="52">H101+M101</f>
        <v>37058823</v>
      </c>
      <c r="H101" s="52">
        <f t="shared" ref="H101:H105" si="53">I101+J101+K101</f>
        <v>31500000</v>
      </c>
      <c r="I101" s="52">
        <v>0</v>
      </c>
      <c r="J101" s="52">
        <v>31500000</v>
      </c>
      <c r="K101" s="52">
        <v>0</v>
      </c>
      <c r="L101" s="54">
        <f t="shared" ref="L101:L105" si="54">H101/G101</f>
        <v>0.85000001214285736</v>
      </c>
      <c r="M101" s="52">
        <f t="shared" ref="M101:M105" si="55">N101+P101+R101</f>
        <v>5558823</v>
      </c>
      <c r="N101" s="52">
        <v>4323529</v>
      </c>
      <c r="O101" s="54">
        <f t="shared" ref="O101:O105" si="56">N101/G101</f>
        <v>0.11666665722222208</v>
      </c>
      <c r="P101" s="52">
        <v>0</v>
      </c>
      <c r="Q101" s="54">
        <f t="shared" ref="Q101:Q105" si="57">P101/G101</f>
        <v>0</v>
      </c>
      <c r="R101" s="52">
        <v>1235294</v>
      </c>
      <c r="S101" s="54">
        <f t="shared" ref="S101:S105" si="58">R101/G101</f>
        <v>3.3333330634920597E-2</v>
      </c>
      <c r="T101" s="16" t="s">
        <v>407</v>
      </c>
      <c r="U101" s="318"/>
      <c r="V101" s="318"/>
      <c r="W101" s="93" t="s">
        <v>470</v>
      </c>
      <c r="X101" s="93" t="s">
        <v>694</v>
      </c>
      <c r="Y101" s="93" t="s">
        <v>470</v>
      </c>
      <c r="Z101" s="140" t="s">
        <v>694</v>
      </c>
      <c r="AA101" s="95"/>
      <c r="AB101" s="93" t="s">
        <v>469</v>
      </c>
      <c r="AC101" s="46" t="s">
        <v>317</v>
      </c>
      <c r="AD101" s="93" t="s">
        <v>476</v>
      </c>
      <c r="AE101" s="97" t="s">
        <v>316</v>
      </c>
      <c r="AF101" s="279">
        <v>2</v>
      </c>
      <c r="AG101" s="97" t="s">
        <v>316</v>
      </c>
      <c r="AH101" s="279">
        <v>4</v>
      </c>
      <c r="AI101" s="280" t="s">
        <v>537</v>
      </c>
      <c r="AJ101" s="224">
        <v>42613</v>
      </c>
    </row>
    <row r="102" spans="1:36" s="27" customFormat="1" ht="51.75" customHeight="1" x14ac:dyDescent="0.2">
      <c r="A102" s="220">
        <v>67</v>
      </c>
      <c r="B102" s="229" t="s">
        <v>165</v>
      </c>
      <c r="C102" s="35" t="s">
        <v>243</v>
      </c>
      <c r="D102" s="29" t="s">
        <v>7</v>
      </c>
      <c r="E102" s="14" t="s">
        <v>17</v>
      </c>
      <c r="F102" s="29" t="s">
        <v>4</v>
      </c>
      <c r="G102" s="52">
        <f t="shared" si="52"/>
        <v>115252616</v>
      </c>
      <c r="H102" s="52">
        <f t="shared" si="53"/>
        <v>97964724</v>
      </c>
      <c r="I102" s="52">
        <v>0</v>
      </c>
      <c r="J102" s="52">
        <v>97964724</v>
      </c>
      <c r="K102" s="52">
        <v>0</v>
      </c>
      <c r="L102" s="54">
        <f t="shared" si="54"/>
        <v>0.85000000347063709</v>
      </c>
      <c r="M102" s="52">
        <f t="shared" si="55"/>
        <v>17287892</v>
      </c>
      <c r="N102" s="52">
        <v>17287892</v>
      </c>
      <c r="O102" s="54">
        <f t="shared" si="56"/>
        <v>0.14999999652936294</v>
      </c>
      <c r="P102" s="52">
        <v>0</v>
      </c>
      <c r="Q102" s="54">
        <f t="shared" si="57"/>
        <v>0</v>
      </c>
      <c r="R102" s="52">
        <v>0</v>
      </c>
      <c r="S102" s="54">
        <f t="shared" si="58"/>
        <v>0</v>
      </c>
      <c r="T102" s="16" t="s">
        <v>407</v>
      </c>
      <c r="U102" s="318"/>
      <c r="V102" s="318"/>
      <c r="W102" s="93" t="s">
        <v>470</v>
      </c>
      <c r="X102" s="93" t="s">
        <v>317</v>
      </c>
      <c r="Y102" s="93" t="s">
        <v>470</v>
      </c>
      <c r="Z102" s="140" t="s">
        <v>756</v>
      </c>
      <c r="AA102" s="95"/>
      <c r="AB102" s="93" t="s">
        <v>580</v>
      </c>
      <c r="AC102" s="46" t="s">
        <v>317</v>
      </c>
      <c r="AD102" s="93" t="s">
        <v>476</v>
      </c>
      <c r="AE102" s="97" t="s">
        <v>316</v>
      </c>
      <c r="AF102" s="279">
        <v>3</v>
      </c>
      <c r="AG102" s="97" t="s">
        <v>316</v>
      </c>
      <c r="AH102" s="279">
        <v>4</v>
      </c>
      <c r="AI102" s="280" t="s">
        <v>537</v>
      </c>
      <c r="AJ102" s="223">
        <v>42429</v>
      </c>
    </row>
    <row r="103" spans="1:36" s="27" customFormat="1" ht="54" customHeight="1" x14ac:dyDescent="0.2">
      <c r="A103" s="220">
        <v>123</v>
      </c>
      <c r="B103" s="229" t="s">
        <v>43</v>
      </c>
      <c r="C103" s="38" t="s">
        <v>289</v>
      </c>
      <c r="D103" s="30" t="s">
        <v>7</v>
      </c>
      <c r="E103" s="28" t="s">
        <v>12</v>
      </c>
      <c r="F103" s="30" t="s">
        <v>4</v>
      </c>
      <c r="G103" s="52">
        <f t="shared" si="52"/>
        <v>32733629</v>
      </c>
      <c r="H103" s="52">
        <f t="shared" si="53"/>
        <v>27823584</v>
      </c>
      <c r="I103" s="56">
        <v>0</v>
      </c>
      <c r="J103" s="56">
        <v>27823584</v>
      </c>
      <c r="K103" s="56">
        <v>0</v>
      </c>
      <c r="L103" s="54">
        <f t="shared" si="54"/>
        <v>0.84999998014274558</v>
      </c>
      <c r="M103" s="52">
        <f t="shared" si="55"/>
        <v>4910045</v>
      </c>
      <c r="N103" s="52">
        <v>0</v>
      </c>
      <c r="O103" s="54">
        <f t="shared" si="56"/>
        <v>0</v>
      </c>
      <c r="P103" s="52">
        <v>3273364</v>
      </c>
      <c r="Q103" s="54">
        <f t="shared" si="57"/>
        <v>0.10000003360458445</v>
      </c>
      <c r="R103" s="52">
        <v>1636681</v>
      </c>
      <c r="S103" s="54">
        <f t="shared" si="58"/>
        <v>4.9999986252669999E-2</v>
      </c>
      <c r="T103" s="317" t="s">
        <v>420</v>
      </c>
      <c r="U103" s="310" t="s">
        <v>222</v>
      </c>
      <c r="V103" s="310" t="s">
        <v>616</v>
      </c>
      <c r="W103" s="93" t="s">
        <v>470</v>
      </c>
      <c r="X103" s="93" t="s">
        <v>317</v>
      </c>
      <c r="Y103" s="93" t="s">
        <v>470</v>
      </c>
      <c r="Z103" s="140" t="s">
        <v>323</v>
      </c>
      <c r="AA103" s="95"/>
      <c r="AB103" s="93" t="s">
        <v>470</v>
      </c>
      <c r="AC103" s="46" t="s">
        <v>317</v>
      </c>
      <c r="AD103" s="93" t="s">
        <v>543</v>
      </c>
      <c r="AE103" s="97" t="s">
        <v>316</v>
      </c>
      <c r="AF103" s="279">
        <v>2</v>
      </c>
      <c r="AG103" s="97" t="s">
        <v>316</v>
      </c>
      <c r="AH103" s="279">
        <v>4</v>
      </c>
      <c r="AI103" s="280" t="s">
        <v>471</v>
      </c>
      <c r="AJ103" s="224">
        <v>42429</v>
      </c>
    </row>
    <row r="104" spans="1:36" s="72" customFormat="1" ht="47.25" customHeight="1" x14ac:dyDescent="0.2">
      <c r="A104" s="220">
        <v>63</v>
      </c>
      <c r="B104" s="232" t="s">
        <v>182</v>
      </c>
      <c r="C104" s="35" t="s">
        <v>185</v>
      </c>
      <c r="D104" s="30" t="s">
        <v>7</v>
      </c>
      <c r="E104" s="28" t="s">
        <v>12</v>
      </c>
      <c r="F104" s="30" t="s">
        <v>4</v>
      </c>
      <c r="G104" s="52">
        <f t="shared" si="52"/>
        <v>4000000</v>
      </c>
      <c r="H104" s="52">
        <f t="shared" si="53"/>
        <v>3400000</v>
      </c>
      <c r="I104" s="56">
        <v>0</v>
      </c>
      <c r="J104" s="52">
        <v>3400000</v>
      </c>
      <c r="K104" s="56">
        <v>0</v>
      </c>
      <c r="L104" s="54">
        <f t="shared" si="54"/>
        <v>0.85</v>
      </c>
      <c r="M104" s="52">
        <f t="shared" si="55"/>
        <v>600000</v>
      </c>
      <c r="N104" s="52">
        <v>0</v>
      </c>
      <c r="O104" s="54">
        <f t="shared" si="56"/>
        <v>0</v>
      </c>
      <c r="P104" s="52">
        <v>600000</v>
      </c>
      <c r="Q104" s="54">
        <f t="shared" si="57"/>
        <v>0.15</v>
      </c>
      <c r="R104" s="56">
        <v>0</v>
      </c>
      <c r="S104" s="54">
        <f t="shared" si="58"/>
        <v>0</v>
      </c>
      <c r="T104" s="32" t="s">
        <v>129</v>
      </c>
      <c r="U104" s="32" t="s">
        <v>129</v>
      </c>
      <c r="V104" s="32" t="s">
        <v>129</v>
      </c>
      <c r="W104" s="93" t="s">
        <v>470</v>
      </c>
      <c r="X104" s="93" t="s">
        <v>317</v>
      </c>
      <c r="Y104" s="93" t="s">
        <v>470</v>
      </c>
      <c r="Z104" s="140" t="s">
        <v>323</v>
      </c>
      <c r="AA104" s="95"/>
      <c r="AB104" s="93" t="s">
        <v>469</v>
      </c>
      <c r="AC104" s="46" t="s">
        <v>317</v>
      </c>
      <c r="AD104" s="93" t="s">
        <v>528</v>
      </c>
      <c r="AE104" s="97" t="s">
        <v>316</v>
      </c>
      <c r="AF104" s="279">
        <v>2</v>
      </c>
      <c r="AG104" s="97" t="s">
        <v>316</v>
      </c>
      <c r="AH104" s="279">
        <v>4</v>
      </c>
      <c r="AI104" s="280" t="s">
        <v>537</v>
      </c>
      <c r="AJ104" s="224">
        <v>42430</v>
      </c>
    </row>
    <row r="105" spans="1:36" s="27" customFormat="1" ht="39.75" customHeight="1" x14ac:dyDescent="0.2">
      <c r="A105" s="219">
        <v>62</v>
      </c>
      <c r="B105" s="229" t="s">
        <v>49</v>
      </c>
      <c r="C105" s="38" t="s">
        <v>94</v>
      </c>
      <c r="D105" s="30" t="s">
        <v>7</v>
      </c>
      <c r="E105" s="28" t="s">
        <v>16</v>
      </c>
      <c r="F105" s="30" t="s">
        <v>3</v>
      </c>
      <c r="G105" s="52">
        <f t="shared" si="52"/>
        <v>13511489</v>
      </c>
      <c r="H105" s="52">
        <f t="shared" si="53"/>
        <v>11484765</v>
      </c>
      <c r="I105" s="56">
        <v>11484765</v>
      </c>
      <c r="J105" s="56">
        <v>0</v>
      </c>
      <c r="K105" s="56">
        <v>0</v>
      </c>
      <c r="L105" s="54">
        <f t="shared" si="54"/>
        <v>0.84999995189279287</v>
      </c>
      <c r="M105" s="52">
        <f t="shared" si="55"/>
        <v>2026724</v>
      </c>
      <c r="N105" s="56">
        <v>0</v>
      </c>
      <c r="O105" s="54">
        <f t="shared" si="56"/>
        <v>0</v>
      </c>
      <c r="P105" s="56">
        <v>0</v>
      </c>
      <c r="Q105" s="54">
        <f t="shared" si="57"/>
        <v>0</v>
      </c>
      <c r="R105" s="56">
        <v>2026724</v>
      </c>
      <c r="S105" s="54">
        <f t="shared" si="58"/>
        <v>0.15000004810720713</v>
      </c>
      <c r="T105" s="12" t="s">
        <v>423</v>
      </c>
      <c r="U105" s="177"/>
      <c r="V105" s="319"/>
      <c r="W105" s="93" t="s">
        <v>214</v>
      </c>
      <c r="X105" s="93" t="s">
        <v>447</v>
      </c>
      <c r="Y105" s="93" t="s">
        <v>214</v>
      </c>
      <c r="Z105" s="140" t="s">
        <v>447</v>
      </c>
      <c r="AA105" s="154" t="s">
        <v>716</v>
      </c>
      <c r="AB105" s="93" t="s">
        <v>469</v>
      </c>
      <c r="AC105" s="46" t="s">
        <v>317</v>
      </c>
      <c r="AD105" s="93" t="s">
        <v>575</v>
      </c>
      <c r="AE105" s="97" t="s">
        <v>316</v>
      </c>
      <c r="AF105" s="279">
        <v>2</v>
      </c>
      <c r="AG105" s="97" t="s">
        <v>316</v>
      </c>
      <c r="AH105" s="279">
        <v>4</v>
      </c>
      <c r="AI105" s="280" t="s">
        <v>547</v>
      </c>
      <c r="AJ105" s="224">
        <v>42551</v>
      </c>
    </row>
    <row r="106" spans="1:36" s="72" customFormat="1" ht="37.5" customHeight="1" x14ac:dyDescent="0.2">
      <c r="A106" s="220">
        <v>125</v>
      </c>
      <c r="B106" s="232" t="s">
        <v>201</v>
      </c>
      <c r="C106" s="35" t="s">
        <v>202</v>
      </c>
      <c r="D106" s="30" t="s">
        <v>7</v>
      </c>
      <c r="E106" s="28" t="s">
        <v>16</v>
      </c>
      <c r="F106" s="30" t="s">
        <v>3</v>
      </c>
      <c r="G106" s="52">
        <f t="shared" si="40"/>
        <v>44357210</v>
      </c>
      <c r="H106" s="52">
        <f t="shared" si="41"/>
        <v>37703628</v>
      </c>
      <c r="I106" s="56">
        <v>37703628</v>
      </c>
      <c r="J106" s="56">
        <v>0</v>
      </c>
      <c r="K106" s="56">
        <v>0</v>
      </c>
      <c r="L106" s="54">
        <f t="shared" si="34"/>
        <v>0.84999998872787541</v>
      </c>
      <c r="M106" s="52">
        <f t="shared" ref="M106" si="59">N106+P106+R106</f>
        <v>6653582</v>
      </c>
      <c r="N106" s="52">
        <v>4620148</v>
      </c>
      <c r="O106" s="54">
        <f t="shared" si="39"/>
        <v>0.1041577682636036</v>
      </c>
      <c r="P106" s="52">
        <v>2033434</v>
      </c>
      <c r="Q106" s="54">
        <f t="shared" si="37"/>
        <v>4.584224300852105E-2</v>
      </c>
      <c r="R106" s="56">
        <v>0</v>
      </c>
      <c r="S106" s="54">
        <f t="shared" si="38"/>
        <v>0</v>
      </c>
      <c r="T106" s="22" t="s">
        <v>424</v>
      </c>
      <c r="U106" s="29" t="s">
        <v>384</v>
      </c>
      <c r="V106" s="29" t="s">
        <v>608</v>
      </c>
      <c r="W106" s="93" t="s">
        <v>215</v>
      </c>
      <c r="X106" s="93" t="s">
        <v>494</v>
      </c>
      <c r="Y106" s="93" t="s">
        <v>469</v>
      </c>
      <c r="Z106" s="51" t="s">
        <v>753</v>
      </c>
      <c r="AA106" s="77"/>
      <c r="AB106" s="93" t="s">
        <v>544</v>
      </c>
      <c r="AC106" s="97" t="s">
        <v>316</v>
      </c>
      <c r="AD106" s="93" t="s">
        <v>476</v>
      </c>
      <c r="AE106" s="97" t="s">
        <v>316</v>
      </c>
      <c r="AF106" s="279">
        <v>2</v>
      </c>
      <c r="AG106" s="97" t="s">
        <v>316</v>
      </c>
      <c r="AH106" s="279">
        <v>4</v>
      </c>
      <c r="AI106" s="280" t="s">
        <v>547</v>
      </c>
      <c r="AJ106" s="224">
        <v>42613</v>
      </c>
    </row>
    <row r="107" spans="1:36" s="27" customFormat="1" ht="48.75" customHeight="1" x14ac:dyDescent="0.2">
      <c r="A107" s="220">
        <v>11</v>
      </c>
      <c r="B107" s="229" t="s">
        <v>40</v>
      </c>
      <c r="C107" s="38" t="s">
        <v>88</v>
      </c>
      <c r="D107" s="30" t="s">
        <v>7</v>
      </c>
      <c r="E107" s="28" t="s">
        <v>11</v>
      </c>
      <c r="F107" s="30" t="s">
        <v>3</v>
      </c>
      <c r="G107" s="52">
        <f t="shared" ref="G107" si="60">H107+M107</f>
        <v>38300036</v>
      </c>
      <c r="H107" s="52">
        <f t="shared" ref="H107" si="61">I107+J107+K107</f>
        <v>32555030</v>
      </c>
      <c r="I107" s="56">
        <v>32555030</v>
      </c>
      <c r="J107" s="56">
        <v>0</v>
      </c>
      <c r="K107" s="56">
        <v>0</v>
      </c>
      <c r="L107" s="54">
        <f t="shared" ref="L107" si="62">H107/G107</f>
        <v>0.84999998433421842</v>
      </c>
      <c r="M107" s="52">
        <f t="shared" ref="M107" si="63">N107+P107+R107</f>
        <v>5745006</v>
      </c>
      <c r="N107" s="56">
        <v>5745006</v>
      </c>
      <c r="O107" s="54">
        <f t="shared" ref="O107" si="64">N107/G107</f>
        <v>0.15000001566578161</v>
      </c>
      <c r="P107" s="56">
        <v>0</v>
      </c>
      <c r="Q107" s="54">
        <f t="shared" ref="Q107" si="65">P107/G107</f>
        <v>0</v>
      </c>
      <c r="R107" s="56">
        <v>0</v>
      </c>
      <c r="S107" s="54">
        <f t="shared" ref="S107" si="66">R107/G107</f>
        <v>0</v>
      </c>
      <c r="T107" s="33" t="s">
        <v>414</v>
      </c>
      <c r="U107" s="310" t="s">
        <v>514</v>
      </c>
      <c r="V107" s="310" t="s">
        <v>632</v>
      </c>
      <c r="W107" s="93" t="s">
        <v>470</v>
      </c>
      <c r="X107" s="93" t="s">
        <v>317</v>
      </c>
      <c r="Y107" s="93" t="s">
        <v>470</v>
      </c>
      <c r="Z107" s="51" t="s">
        <v>752</v>
      </c>
      <c r="AA107" s="95"/>
      <c r="AB107" s="93" t="s">
        <v>543</v>
      </c>
      <c r="AC107" s="97" t="s">
        <v>316</v>
      </c>
      <c r="AD107" s="93" t="s">
        <v>548</v>
      </c>
      <c r="AE107" s="97" t="s">
        <v>316</v>
      </c>
      <c r="AF107" s="279">
        <v>2</v>
      </c>
      <c r="AG107" s="97" t="s">
        <v>316</v>
      </c>
      <c r="AH107" s="279">
        <v>4</v>
      </c>
      <c r="AI107" s="280" t="s">
        <v>541</v>
      </c>
      <c r="AJ107" s="224">
        <v>42430</v>
      </c>
    </row>
    <row r="108" spans="1:36" s="72" customFormat="1" ht="44.25" customHeight="1" x14ac:dyDescent="0.2">
      <c r="A108" s="219">
        <v>6</v>
      </c>
      <c r="B108" s="229" t="s">
        <v>166</v>
      </c>
      <c r="C108" s="35" t="s">
        <v>245</v>
      </c>
      <c r="D108" s="29" t="s">
        <v>7</v>
      </c>
      <c r="E108" s="14" t="s">
        <v>17</v>
      </c>
      <c r="F108" s="29" t="s">
        <v>4</v>
      </c>
      <c r="G108" s="52">
        <f t="shared" si="40"/>
        <v>32552786</v>
      </c>
      <c r="H108" s="52">
        <f t="shared" si="41"/>
        <v>27669868</v>
      </c>
      <c r="I108" s="52">
        <v>0</v>
      </c>
      <c r="J108" s="52">
        <v>27669868</v>
      </c>
      <c r="K108" s="52">
        <v>0</v>
      </c>
      <c r="L108" s="54">
        <f t="shared" si="34"/>
        <v>0.84999999692806627</v>
      </c>
      <c r="M108" s="52">
        <f t="shared" ref="M108:M110" si="67">N108+P108+R108</f>
        <v>4882918</v>
      </c>
      <c r="N108" s="52">
        <v>4882918</v>
      </c>
      <c r="O108" s="54">
        <f t="shared" si="39"/>
        <v>0.1500000030719337</v>
      </c>
      <c r="P108" s="52">
        <v>0</v>
      </c>
      <c r="Q108" s="54">
        <f t="shared" si="37"/>
        <v>0</v>
      </c>
      <c r="R108" s="52">
        <v>0</v>
      </c>
      <c r="S108" s="54">
        <f t="shared" si="38"/>
        <v>0</v>
      </c>
      <c r="T108" s="16" t="s">
        <v>407</v>
      </c>
      <c r="U108" s="318"/>
      <c r="V108" s="318"/>
      <c r="W108" s="93" t="s">
        <v>468</v>
      </c>
      <c r="X108" s="93" t="s">
        <v>317</v>
      </c>
      <c r="Y108" s="93" t="s">
        <v>468</v>
      </c>
      <c r="Z108" s="46" t="s">
        <v>317</v>
      </c>
      <c r="AA108" s="95"/>
      <c r="AB108" s="93" t="s">
        <v>468</v>
      </c>
      <c r="AC108" s="46" t="s">
        <v>317</v>
      </c>
      <c r="AD108" s="93" t="s">
        <v>528</v>
      </c>
      <c r="AE108" s="97" t="s">
        <v>316</v>
      </c>
      <c r="AF108" s="279">
        <v>2</v>
      </c>
      <c r="AG108" s="97" t="s">
        <v>316</v>
      </c>
      <c r="AH108" s="279">
        <v>4</v>
      </c>
      <c r="AI108" s="280" t="s">
        <v>536</v>
      </c>
      <c r="AJ108" s="223">
        <v>42429</v>
      </c>
    </row>
    <row r="109" spans="1:36" ht="48" customHeight="1" x14ac:dyDescent="0.2">
      <c r="A109" s="219">
        <v>124</v>
      </c>
      <c r="B109" s="229" t="s">
        <v>34</v>
      </c>
      <c r="C109" s="38" t="s">
        <v>103</v>
      </c>
      <c r="D109" s="30" t="s">
        <v>7</v>
      </c>
      <c r="E109" s="28" t="s">
        <v>17</v>
      </c>
      <c r="F109" s="30" t="s">
        <v>4</v>
      </c>
      <c r="G109" s="52">
        <f t="shared" si="40"/>
        <v>44641656</v>
      </c>
      <c r="H109" s="52">
        <f t="shared" si="41"/>
        <v>37945407</v>
      </c>
      <c r="I109" s="56">
        <v>0</v>
      </c>
      <c r="J109" s="60">
        <v>37945407</v>
      </c>
      <c r="K109" s="56">
        <v>0</v>
      </c>
      <c r="L109" s="54">
        <f t="shared" si="34"/>
        <v>0.84999998655963838</v>
      </c>
      <c r="M109" s="52">
        <f t="shared" si="67"/>
        <v>6696249</v>
      </c>
      <c r="N109" s="56">
        <v>6696249</v>
      </c>
      <c r="O109" s="54">
        <f t="shared" si="39"/>
        <v>0.15000001344036162</v>
      </c>
      <c r="P109" s="56">
        <v>0</v>
      </c>
      <c r="Q109" s="54">
        <f t="shared" si="37"/>
        <v>0</v>
      </c>
      <c r="R109" s="56">
        <v>0</v>
      </c>
      <c r="S109" s="54">
        <f t="shared" si="38"/>
        <v>0</v>
      </c>
      <c r="T109" s="67" t="s">
        <v>426</v>
      </c>
      <c r="U109" s="15" t="s">
        <v>282</v>
      </c>
      <c r="V109" s="15" t="s">
        <v>637</v>
      </c>
      <c r="W109" s="93" t="s">
        <v>470</v>
      </c>
      <c r="X109" s="93" t="s">
        <v>317</v>
      </c>
      <c r="Y109" s="93" t="s">
        <v>470</v>
      </c>
      <c r="Z109" s="46" t="s">
        <v>317</v>
      </c>
      <c r="AA109" s="187"/>
      <c r="AB109" s="93" t="s">
        <v>470</v>
      </c>
      <c r="AC109" s="46" t="s">
        <v>317</v>
      </c>
      <c r="AD109" s="93" t="s">
        <v>476</v>
      </c>
      <c r="AE109" s="97" t="s">
        <v>316</v>
      </c>
      <c r="AF109" s="279">
        <v>2</v>
      </c>
      <c r="AG109" s="98" t="s">
        <v>316</v>
      </c>
      <c r="AH109" s="279">
        <v>4</v>
      </c>
      <c r="AI109" s="280" t="s">
        <v>537</v>
      </c>
      <c r="AJ109" s="223">
        <v>42429</v>
      </c>
    </row>
    <row r="110" spans="1:36" ht="37.5" customHeight="1" x14ac:dyDescent="0.2">
      <c r="A110" s="220">
        <v>15</v>
      </c>
      <c r="B110" s="232" t="s">
        <v>152</v>
      </c>
      <c r="C110" s="35" t="s">
        <v>153</v>
      </c>
      <c r="D110" s="30" t="s">
        <v>7</v>
      </c>
      <c r="E110" s="28" t="s">
        <v>16</v>
      </c>
      <c r="F110" s="30" t="s">
        <v>3</v>
      </c>
      <c r="G110" s="52">
        <f t="shared" si="40"/>
        <v>8345106</v>
      </c>
      <c r="H110" s="52">
        <f t="shared" si="41"/>
        <v>7093340</v>
      </c>
      <c r="I110" s="56">
        <v>7093340</v>
      </c>
      <c r="J110" s="56">
        <v>0</v>
      </c>
      <c r="K110" s="56">
        <v>0</v>
      </c>
      <c r="L110" s="54">
        <f t="shared" si="34"/>
        <v>0.84999998801692878</v>
      </c>
      <c r="M110" s="52">
        <f t="shared" si="67"/>
        <v>1251766</v>
      </c>
      <c r="N110" s="56">
        <v>0</v>
      </c>
      <c r="O110" s="54">
        <f t="shared" si="39"/>
        <v>0</v>
      </c>
      <c r="P110" s="56">
        <v>1251766</v>
      </c>
      <c r="Q110" s="54">
        <f t="shared" si="37"/>
        <v>0.15000001198307128</v>
      </c>
      <c r="R110" s="56">
        <v>0</v>
      </c>
      <c r="S110" s="54">
        <f t="shared" si="38"/>
        <v>0</v>
      </c>
      <c r="T110" s="12" t="s">
        <v>423</v>
      </c>
      <c r="U110" s="177"/>
      <c r="V110" s="319"/>
      <c r="W110" s="93" t="s">
        <v>470</v>
      </c>
      <c r="X110" s="93" t="s">
        <v>317</v>
      </c>
      <c r="Y110" s="93" t="s">
        <v>470</v>
      </c>
      <c r="Z110" s="46" t="s">
        <v>317</v>
      </c>
      <c r="AA110" s="155"/>
      <c r="AB110" s="93" t="s">
        <v>469</v>
      </c>
      <c r="AC110" s="46" t="s">
        <v>317</v>
      </c>
      <c r="AD110" s="93" t="s">
        <v>544</v>
      </c>
      <c r="AE110" s="97" t="s">
        <v>316</v>
      </c>
      <c r="AF110" s="279">
        <v>2</v>
      </c>
      <c r="AG110" s="97" t="s">
        <v>316</v>
      </c>
      <c r="AH110" s="279">
        <v>4</v>
      </c>
      <c r="AI110" s="280" t="s">
        <v>547</v>
      </c>
      <c r="AJ110" s="223">
        <v>42430</v>
      </c>
    </row>
    <row r="111" spans="1:36" s="72" customFormat="1" ht="36.75" customHeight="1" x14ac:dyDescent="0.2">
      <c r="A111" s="220">
        <v>27</v>
      </c>
      <c r="B111" s="229" t="s">
        <v>101</v>
      </c>
      <c r="C111" s="38" t="s">
        <v>121</v>
      </c>
      <c r="D111" s="30" t="s">
        <v>7</v>
      </c>
      <c r="E111" s="28" t="s">
        <v>19</v>
      </c>
      <c r="F111" s="30" t="s">
        <v>5</v>
      </c>
      <c r="G111" s="52">
        <f t="shared" ref="G111:G112" si="68">H111+M111</f>
        <v>22765950</v>
      </c>
      <c r="H111" s="52">
        <f t="shared" ref="H111:H112" si="69">I111+J111+K111</f>
        <v>19351057</v>
      </c>
      <c r="I111" s="56">
        <v>0</v>
      </c>
      <c r="J111" s="56">
        <v>0</v>
      </c>
      <c r="K111" s="56">
        <v>19351057</v>
      </c>
      <c r="L111" s="54">
        <f t="shared" si="34"/>
        <v>0.84999997803737604</v>
      </c>
      <c r="M111" s="52">
        <f t="shared" ref="M111:M112" si="70">N111+P111+R111</f>
        <v>3414893</v>
      </c>
      <c r="N111" s="56">
        <v>3414893</v>
      </c>
      <c r="O111" s="54">
        <f t="shared" ref="O111:O112" si="71">N111/G111</f>
        <v>0.15000002196262402</v>
      </c>
      <c r="P111" s="56">
        <v>0</v>
      </c>
      <c r="Q111" s="54">
        <f t="shared" si="37"/>
        <v>0</v>
      </c>
      <c r="R111" s="56">
        <v>0</v>
      </c>
      <c r="S111" s="54">
        <f t="shared" si="38"/>
        <v>0</v>
      </c>
      <c r="T111" s="12" t="s">
        <v>430</v>
      </c>
      <c r="U111" s="12" t="s">
        <v>220</v>
      </c>
      <c r="V111" s="93" t="s">
        <v>636</v>
      </c>
      <c r="W111" s="93" t="s">
        <v>469</v>
      </c>
      <c r="X111" s="93" t="s">
        <v>316</v>
      </c>
      <c r="Y111" s="93" t="s">
        <v>469</v>
      </c>
      <c r="Z111" s="46" t="s">
        <v>317</v>
      </c>
      <c r="AA111" s="30"/>
      <c r="AB111" s="93" t="s">
        <v>469</v>
      </c>
      <c r="AC111" s="46" t="s">
        <v>317</v>
      </c>
      <c r="AD111" s="93" t="s">
        <v>639</v>
      </c>
      <c r="AE111" s="97" t="s">
        <v>316</v>
      </c>
      <c r="AF111" s="279">
        <v>2</v>
      </c>
      <c r="AG111" s="97" t="s">
        <v>316</v>
      </c>
      <c r="AH111" s="279">
        <v>4</v>
      </c>
      <c r="AI111" s="280" t="s">
        <v>542</v>
      </c>
      <c r="AJ111" s="224">
        <v>42551</v>
      </c>
    </row>
    <row r="112" spans="1:36" s="27" customFormat="1" ht="39" customHeight="1" x14ac:dyDescent="0.2">
      <c r="A112" s="219">
        <v>38</v>
      </c>
      <c r="B112" s="229" t="s">
        <v>100</v>
      </c>
      <c r="C112" s="38" t="s">
        <v>120</v>
      </c>
      <c r="D112" s="30" t="s">
        <v>7</v>
      </c>
      <c r="E112" s="28" t="s">
        <v>19</v>
      </c>
      <c r="F112" s="30" t="s">
        <v>5</v>
      </c>
      <c r="G112" s="52">
        <f t="shared" si="68"/>
        <v>9960103</v>
      </c>
      <c r="H112" s="52">
        <f t="shared" si="69"/>
        <v>8466087</v>
      </c>
      <c r="I112" s="56">
        <v>0</v>
      </c>
      <c r="J112" s="56">
        <v>0</v>
      </c>
      <c r="K112" s="56">
        <v>8466087</v>
      </c>
      <c r="L112" s="54">
        <f t="shared" si="34"/>
        <v>0.84999994477968754</v>
      </c>
      <c r="M112" s="52">
        <f t="shared" si="70"/>
        <v>1494016</v>
      </c>
      <c r="N112" s="56">
        <v>1494016</v>
      </c>
      <c r="O112" s="54">
        <f t="shared" si="71"/>
        <v>0.15000005522031248</v>
      </c>
      <c r="P112" s="56">
        <v>0</v>
      </c>
      <c r="Q112" s="54">
        <f t="shared" si="37"/>
        <v>0</v>
      </c>
      <c r="R112" s="56">
        <v>0</v>
      </c>
      <c r="S112" s="54">
        <f t="shared" si="38"/>
        <v>0</v>
      </c>
      <c r="T112" s="12" t="s">
        <v>430</v>
      </c>
      <c r="U112" s="12" t="s">
        <v>220</v>
      </c>
      <c r="V112" s="93" t="s">
        <v>635</v>
      </c>
      <c r="W112" s="93" t="s">
        <v>469</v>
      </c>
      <c r="X112" s="93" t="s">
        <v>316</v>
      </c>
      <c r="Y112" s="93" t="s">
        <v>469</v>
      </c>
      <c r="Z112" s="46" t="s">
        <v>317</v>
      </c>
      <c r="AA112" s="187"/>
      <c r="AB112" s="93" t="s">
        <v>469</v>
      </c>
      <c r="AC112" s="46" t="s">
        <v>317</v>
      </c>
      <c r="AD112" s="93" t="s">
        <v>544</v>
      </c>
      <c r="AE112" s="97" t="s">
        <v>316</v>
      </c>
      <c r="AF112" s="279">
        <v>2</v>
      </c>
      <c r="AG112" s="97" t="s">
        <v>316</v>
      </c>
      <c r="AH112" s="279">
        <v>4</v>
      </c>
      <c r="AI112" s="280" t="s">
        <v>542</v>
      </c>
      <c r="AJ112" s="223">
        <v>42551</v>
      </c>
    </row>
    <row r="113" spans="1:36" s="72" customFormat="1" ht="54" customHeight="1" x14ac:dyDescent="0.2">
      <c r="A113" s="220">
        <v>109</v>
      </c>
      <c r="B113" s="290" t="s">
        <v>524</v>
      </c>
      <c r="C113" s="291" t="s">
        <v>525</v>
      </c>
      <c r="D113" s="292" t="s">
        <v>7</v>
      </c>
      <c r="E113" s="293" t="s">
        <v>17</v>
      </c>
      <c r="F113" s="292" t="s">
        <v>4</v>
      </c>
      <c r="G113" s="294" t="s">
        <v>526</v>
      </c>
      <c r="H113" s="294" t="s">
        <v>526</v>
      </c>
      <c r="I113" s="294">
        <v>0</v>
      </c>
      <c r="J113" s="294" t="s">
        <v>526</v>
      </c>
      <c r="K113" s="294">
        <v>0</v>
      </c>
      <c r="L113" s="333">
        <v>0.85</v>
      </c>
      <c r="M113" s="294" t="s">
        <v>526</v>
      </c>
      <c r="N113" s="294" t="s">
        <v>526</v>
      </c>
      <c r="O113" s="333">
        <v>0.15</v>
      </c>
      <c r="P113" s="294">
        <v>0</v>
      </c>
      <c r="Q113" s="333">
        <v>0</v>
      </c>
      <c r="R113" s="294">
        <v>0</v>
      </c>
      <c r="S113" s="333">
        <v>0</v>
      </c>
      <c r="T113" s="16" t="s">
        <v>540</v>
      </c>
      <c r="U113" s="318"/>
      <c r="V113" s="318"/>
      <c r="W113" s="93" t="s">
        <v>470</v>
      </c>
      <c r="X113" s="93" t="s">
        <v>317</v>
      </c>
      <c r="Y113" s="93" t="s">
        <v>469</v>
      </c>
      <c r="Z113" s="46" t="s">
        <v>317</v>
      </c>
      <c r="AA113" s="95"/>
      <c r="AB113" s="93" t="s">
        <v>527</v>
      </c>
      <c r="AC113" s="46" t="s">
        <v>317</v>
      </c>
      <c r="AD113" s="93" t="s">
        <v>528</v>
      </c>
      <c r="AE113" s="97" t="s">
        <v>316</v>
      </c>
      <c r="AF113" s="279">
        <v>2</v>
      </c>
      <c r="AG113" s="97" t="s">
        <v>316</v>
      </c>
      <c r="AH113" s="279">
        <v>4</v>
      </c>
      <c r="AI113" s="280" t="s">
        <v>536</v>
      </c>
      <c r="AJ113" s="223">
        <v>42582</v>
      </c>
    </row>
    <row r="114" spans="1:36" s="72" customFormat="1" ht="50.25" customHeight="1" x14ac:dyDescent="0.2">
      <c r="A114" s="220">
        <v>99</v>
      </c>
      <c r="B114" s="229" t="s">
        <v>102</v>
      </c>
      <c r="C114" s="38" t="s">
        <v>84</v>
      </c>
      <c r="D114" s="30" t="s">
        <v>7</v>
      </c>
      <c r="E114" s="28" t="s">
        <v>19</v>
      </c>
      <c r="F114" s="30" t="s">
        <v>4</v>
      </c>
      <c r="G114" s="52">
        <f t="shared" ref="G114" si="72">H114+M114</f>
        <v>178983828</v>
      </c>
      <c r="H114" s="52">
        <f t="shared" ref="H114" si="73">I114+J114+K114</f>
        <v>152136253</v>
      </c>
      <c r="I114" s="56">
        <v>0</v>
      </c>
      <c r="J114" s="56">
        <v>152136253</v>
      </c>
      <c r="K114" s="56">
        <v>0</v>
      </c>
      <c r="L114" s="54">
        <f t="shared" ref="L114" si="74">H114/G114</f>
        <v>0.84999999553032246</v>
      </c>
      <c r="M114" s="52">
        <f t="shared" ref="M114" si="75">N114+P114+R114</f>
        <v>26847575</v>
      </c>
      <c r="N114" s="56">
        <v>16199965</v>
      </c>
      <c r="O114" s="54">
        <f t="shared" ref="O114" si="76">N114/G114</f>
        <v>9.0510775085221665E-2</v>
      </c>
      <c r="P114" s="56">
        <v>0</v>
      </c>
      <c r="Q114" s="54">
        <f t="shared" ref="Q114" si="77">P114/G114</f>
        <v>0</v>
      </c>
      <c r="R114" s="56">
        <v>10647610</v>
      </c>
      <c r="S114" s="54">
        <f t="shared" ref="S114" si="78">R114/G114</f>
        <v>5.9489229384455895E-2</v>
      </c>
      <c r="T114" s="12" t="s">
        <v>430</v>
      </c>
      <c r="U114" s="325" t="s">
        <v>220</v>
      </c>
      <c r="V114" s="200" t="s">
        <v>636</v>
      </c>
      <c r="W114" s="93" t="s">
        <v>469</v>
      </c>
      <c r="X114" s="93" t="s">
        <v>316</v>
      </c>
      <c r="Y114" s="93" t="s">
        <v>469</v>
      </c>
      <c r="Z114" s="46" t="s">
        <v>317</v>
      </c>
      <c r="AA114" s="30"/>
      <c r="AB114" s="93" t="s">
        <v>469</v>
      </c>
      <c r="AC114" s="46" t="s">
        <v>317</v>
      </c>
      <c r="AD114" s="93" t="s">
        <v>548</v>
      </c>
      <c r="AE114" s="97" t="s">
        <v>316</v>
      </c>
      <c r="AF114" s="279">
        <v>2</v>
      </c>
      <c r="AG114" s="97" t="s">
        <v>316</v>
      </c>
      <c r="AH114" s="279">
        <v>4</v>
      </c>
      <c r="AI114" s="280" t="s">
        <v>469</v>
      </c>
      <c r="AJ114" s="224">
        <v>42643</v>
      </c>
    </row>
    <row r="115" spans="1:36" s="72" customFormat="1" ht="48.75" customHeight="1" x14ac:dyDescent="0.2">
      <c r="A115" s="219">
        <v>24</v>
      </c>
      <c r="B115" s="232" t="s">
        <v>269</v>
      </c>
      <c r="C115" s="35" t="s">
        <v>302</v>
      </c>
      <c r="D115" s="30" t="s">
        <v>155</v>
      </c>
      <c r="E115" s="28" t="s">
        <v>17</v>
      </c>
      <c r="F115" s="30" t="s">
        <v>5</v>
      </c>
      <c r="G115" s="52">
        <f t="shared" si="40"/>
        <v>17172695</v>
      </c>
      <c r="H115" s="52">
        <f>I115+J115+K115</f>
        <v>14596790</v>
      </c>
      <c r="I115" s="56">
        <v>0</v>
      </c>
      <c r="J115" s="56">
        <v>0</v>
      </c>
      <c r="K115" s="56">
        <f>10722723+3874067</f>
        <v>14596790</v>
      </c>
      <c r="L115" s="54">
        <f t="shared" si="34"/>
        <v>0.84999995632601644</v>
      </c>
      <c r="M115" s="52">
        <f>N115+P115+R115</f>
        <v>2575905</v>
      </c>
      <c r="N115" s="56">
        <f>1892246+683659</f>
        <v>2575905</v>
      </c>
      <c r="O115" s="54">
        <f t="shared" si="39"/>
        <v>0.15000004367398362</v>
      </c>
      <c r="P115" s="56">
        <v>0</v>
      </c>
      <c r="Q115" s="54">
        <f t="shared" si="37"/>
        <v>0</v>
      </c>
      <c r="R115" s="56">
        <v>0</v>
      </c>
      <c r="S115" s="54">
        <f t="shared" si="38"/>
        <v>0</v>
      </c>
      <c r="T115" s="32" t="s">
        <v>129</v>
      </c>
      <c r="U115" s="32" t="s">
        <v>129</v>
      </c>
      <c r="V115" s="32" t="s">
        <v>129</v>
      </c>
      <c r="W115" s="93" t="s">
        <v>470</v>
      </c>
      <c r="X115" s="31" t="s">
        <v>316</v>
      </c>
      <c r="Y115" s="93" t="s">
        <v>470</v>
      </c>
      <c r="Z115" s="46" t="s">
        <v>317</v>
      </c>
      <c r="AA115" s="30"/>
      <c r="AB115" s="93" t="s">
        <v>470</v>
      </c>
      <c r="AC115" s="98" t="s">
        <v>316</v>
      </c>
      <c r="AD115" s="93" t="s">
        <v>543</v>
      </c>
      <c r="AE115" s="97" t="s">
        <v>316</v>
      </c>
      <c r="AF115" s="279">
        <v>2</v>
      </c>
      <c r="AG115" s="98" t="s">
        <v>316</v>
      </c>
      <c r="AH115" s="279">
        <v>4</v>
      </c>
      <c r="AI115" s="280" t="s">
        <v>537</v>
      </c>
      <c r="AJ115" s="224">
        <v>42430</v>
      </c>
    </row>
    <row r="116" spans="1:36" ht="47.25" customHeight="1" x14ac:dyDescent="0.2">
      <c r="A116" s="220">
        <v>79</v>
      </c>
      <c r="B116" s="229" t="s">
        <v>41</v>
      </c>
      <c r="C116" s="38" t="s">
        <v>89</v>
      </c>
      <c r="D116" s="30" t="s">
        <v>7</v>
      </c>
      <c r="E116" s="28" t="s">
        <v>11</v>
      </c>
      <c r="F116" s="30" t="s">
        <v>3</v>
      </c>
      <c r="G116" s="52">
        <f t="shared" ref="G116:G121" si="79">H116+M116</f>
        <v>62581758</v>
      </c>
      <c r="H116" s="52">
        <f t="shared" ref="H116:H121" si="80">I116+J116+K116</f>
        <v>53194494</v>
      </c>
      <c r="I116" s="56">
        <v>53194494</v>
      </c>
      <c r="J116" s="56">
        <v>0</v>
      </c>
      <c r="K116" s="56">
        <v>0</v>
      </c>
      <c r="L116" s="54">
        <f t="shared" ref="L116:L122" si="81">H116/G116</f>
        <v>0.84999999520627079</v>
      </c>
      <c r="M116" s="52">
        <f t="shared" ref="M116:M121" si="82">N116+P116+R116</f>
        <v>9387264</v>
      </c>
      <c r="N116" s="56">
        <v>0</v>
      </c>
      <c r="O116" s="54">
        <f t="shared" ref="O116:O122" si="83">N116/G116</f>
        <v>0</v>
      </c>
      <c r="P116" s="56">
        <v>0</v>
      </c>
      <c r="Q116" s="54">
        <f t="shared" ref="Q116:Q122" si="84">P116/G116</f>
        <v>0</v>
      </c>
      <c r="R116" s="56">
        <v>9387264</v>
      </c>
      <c r="S116" s="54">
        <f t="shared" ref="S116:S122" si="85">R116/G116</f>
        <v>0.15000000479372919</v>
      </c>
      <c r="T116" s="66">
        <v>42490</v>
      </c>
      <c r="U116" s="15" t="s">
        <v>252</v>
      </c>
      <c r="V116" s="15" t="s">
        <v>316</v>
      </c>
      <c r="W116" s="93" t="s">
        <v>469</v>
      </c>
      <c r="X116" s="31" t="s">
        <v>316</v>
      </c>
      <c r="Y116" s="93" t="s">
        <v>469</v>
      </c>
      <c r="Z116" s="46" t="s">
        <v>317</v>
      </c>
      <c r="AA116" s="155"/>
      <c r="AB116" s="93" t="s">
        <v>543</v>
      </c>
      <c r="AC116" s="97" t="s">
        <v>316</v>
      </c>
      <c r="AD116" s="93" t="s">
        <v>476</v>
      </c>
      <c r="AE116" s="97" t="s">
        <v>316</v>
      </c>
      <c r="AF116" s="279">
        <v>2</v>
      </c>
      <c r="AG116" s="97" t="s">
        <v>316</v>
      </c>
      <c r="AH116" s="279">
        <v>4</v>
      </c>
      <c r="AI116" s="280" t="s">
        <v>537</v>
      </c>
      <c r="AJ116" s="223">
        <v>42613</v>
      </c>
    </row>
    <row r="117" spans="1:36" s="27" customFormat="1" ht="50.25" customHeight="1" x14ac:dyDescent="0.2">
      <c r="A117" s="220">
        <v>81</v>
      </c>
      <c r="B117" s="229" t="s">
        <v>54</v>
      </c>
      <c r="C117" s="38" t="s">
        <v>122</v>
      </c>
      <c r="D117" s="30" t="s">
        <v>7</v>
      </c>
      <c r="E117" s="28" t="s">
        <v>18</v>
      </c>
      <c r="F117" s="30" t="s">
        <v>5</v>
      </c>
      <c r="G117" s="52">
        <f t="shared" si="79"/>
        <v>10596211</v>
      </c>
      <c r="H117" s="52">
        <f t="shared" si="80"/>
        <v>9006779</v>
      </c>
      <c r="I117" s="56">
        <v>0</v>
      </c>
      <c r="J117" s="56">
        <v>0</v>
      </c>
      <c r="K117" s="56">
        <v>9006779</v>
      </c>
      <c r="L117" s="54">
        <f t="shared" si="81"/>
        <v>0.84999996696932512</v>
      </c>
      <c r="M117" s="52">
        <f t="shared" si="82"/>
        <v>1589432</v>
      </c>
      <c r="N117" s="56">
        <v>1589432</v>
      </c>
      <c r="O117" s="54">
        <f t="shared" si="83"/>
        <v>0.15000003303067483</v>
      </c>
      <c r="P117" s="56">
        <v>0</v>
      </c>
      <c r="Q117" s="54">
        <f t="shared" si="84"/>
        <v>0</v>
      </c>
      <c r="R117" s="56">
        <v>0</v>
      </c>
      <c r="S117" s="54">
        <f t="shared" si="85"/>
        <v>0</v>
      </c>
      <c r="T117" s="32" t="s">
        <v>129</v>
      </c>
      <c r="U117" s="195" t="s">
        <v>129</v>
      </c>
      <c r="V117" s="195" t="s">
        <v>129</v>
      </c>
      <c r="W117" s="93" t="s">
        <v>544</v>
      </c>
      <c r="X117" s="93" t="s">
        <v>316</v>
      </c>
      <c r="Y117" s="93" t="s">
        <v>584</v>
      </c>
      <c r="Z117" s="97" t="s">
        <v>316</v>
      </c>
      <c r="AA117" s="30"/>
      <c r="AB117" s="93" t="s">
        <v>544</v>
      </c>
      <c r="AC117" s="97" t="s">
        <v>316</v>
      </c>
      <c r="AD117" s="93" t="s">
        <v>476</v>
      </c>
      <c r="AE117" s="97" t="s">
        <v>316</v>
      </c>
      <c r="AF117" s="279">
        <v>2</v>
      </c>
      <c r="AG117" s="97" t="s">
        <v>316</v>
      </c>
      <c r="AH117" s="279">
        <v>4</v>
      </c>
      <c r="AI117" s="280" t="s">
        <v>537</v>
      </c>
      <c r="AJ117" s="224">
        <v>42613</v>
      </c>
    </row>
    <row r="118" spans="1:36" s="27" customFormat="1" ht="39.75" customHeight="1" x14ac:dyDescent="0.2">
      <c r="A118" s="219">
        <v>16</v>
      </c>
      <c r="B118" s="232" t="s">
        <v>27</v>
      </c>
      <c r="C118" s="35" t="s">
        <v>24</v>
      </c>
      <c r="D118" s="30" t="s">
        <v>7</v>
      </c>
      <c r="E118" s="28" t="s">
        <v>18</v>
      </c>
      <c r="F118" s="30" t="s">
        <v>4</v>
      </c>
      <c r="G118" s="52">
        <f t="shared" si="79"/>
        <v>44441977</v>
      </c>
      <c r="H118" s="52">
        <f t="shared" si="80"/>
        <v>37775681</v>
      </c>
      <c r="I118" s="56">
        <v>0</v>
      </c>
      <c r="J118" s="56">
        <v>37775681</v>
      </c>
      <c r="K118" s="56">
        <v>0</v>
      </c>
      <c r="L118" s="54">
        <f t="shared" si="81"/>
        <v>0.85000001237568712</v>
      </c>
      <c r="M118" s="52">
        <f t="shared" si="82"/>
        <v>6666296</v>
      </c>
      <c r="N118" s="56">
        <v>4188081</v>
      </c>
      <c r="O118" s="54">
        <f t="shared" si="83"/>
        <v>9.4237054305662413E-2</v>
      </c>
      <c r="P118" s="56">
        <v>2478215</v>
      </c>
      <c r="Q118" s="54">
        <f t="shared" si="84"/>
        <v>5.5762933318650516E-2</v>
      </c>
      <c r="R118" s="56">
        <v>0</v>
      </c>
      <c r="S118" s="54">
        <f t="shared" si="85"/>
        <v>0</v>
      </c>
      <c r="T118" s="12" t="s">
        <v>129</v>
      </c>
      <c r="U118" s="22" t="s">
        <v>626</v>
      </c>
      <c r="V118" s="32" t="s">
        <v>129</v>
      </c>
      <c r="W118" s="93" t="s">
        <v>544</v>
      </c>
      <c r="X118" s="93" t="s">
        <v>316</v>
      </c>
      <c r="Y118" s="93" t="s">
        <v>544</v>
      </c>
      <c r="Z118" s="97" t="s">
        <v>316</v>
      </c>
      <c r="AA118" s="187"/>
      <c r="AB118" s="93" t="s">
        <v>528</v>
      </c>
      <c r="AC118" s="97" t="s">
        <v>316</v>
      </c>
      <c r="AD118" s="93" t="s">
        <v>548</v>
      </c>
      <c r="AE118" s="97" t="s">
        <v>316</v>
      </c>
      <c r="AF118" s="295">
        <v>2</v>
      </c>
      <c r="AG118" s="97" t="s">
        <v>316</v>
      </c>
      <c r="AH118" s="279">
        <v>4</v>
      </c>
      <c r="AI118" s="280" t="s">
        <v>542</v>
      </c>
      <c r="AJ118" s="223">
        <v>42643</v>
      </c>
    </row>
    <row r="119" spans="1:36" s="27" customFormat="1" ht="60" customHeight="1" x14ac:dyDescent="0.2">
      <c r="A119" s="220">
        <v>55</v>
      </c>
      <c r="B119" s="232" t="s">
        <v>183</v>
      </c>
      <c r="C119" s="35" t="s">
        <v>278</v>
      </c>
      <c r="D119" s="30" t="s">
        <v>7</v>
      </c>
      <c r="E119" s="28" t="s">
        <v>12</v>
      </c>
      <c r="F119" s="30" t="s">
        <v>3</v>
      </c>
      <c r="G119" s="52">
        <f t="shared" si="79"/>
        <v>16643483</v>
      </c>
      <c r="H119" s="52">
        <f t="shared" si="80"/>
        <v>14146960</v>
      </c>
      <c r="I119" s="56">
        <v>14146960</v>
      </c>
      <c r="J119" s="58">
        <v>0</v>
      </c>
      <c r="K119" s="56">
        <v>0</v>
      </c>
      <c r="L119" s="54">
        <f t="shared" si="81"/>
        <v>0.84999996695403235</v>
      </c>
      <c r="M119" s="52">
        <f t="shared" si="82"/>
        <v>2496523</v>
      </c>
      <c r="N119" s="56">
        <v>2496523</v>
      </c>
      <c r="O119" s="54">
        <f t="shared" si="83"/>
        <v>0.1500000330459676</v>
      </c>
      <c r="P119" s="56">
        <v>0</v>
      </c>
      <c r="Q119" s="54">
        <f t="shared" si="84"/>
        <v>0</v>
      </c>
      <c r="R119" s="56">
        <v>0</v>
      </c>
      <c r="S119" s="54">
        <f t="shared" si="85"/>
        <v>0</v>
      </c>
      <c r="T119" s="15" t="s">
        <v>129</v>
      </c>
      <c r="U119" s="15" t="s">
        <v>129</v>
      </c>
      <c r="V119" s="15" t="s">
        <v>129</v>
      </c>
      <c r="W119" s="93" t="s">
        <v>528</v>
      </c>
      <c r="X119" s="93" t="s">
        <v>316</v>
      </c>
      <c r="Y119" s="93" t="s">
        <v>528</v>
      </c>
      <c r="Z119" s="97" t="s">
        <v>316</v>
      </c>
      <c r="AA119" s="95"/>
      <c r="AB119" s="93" t="s">
        <v>528</v>
      </c>
      <c r="AC119" s="97" t="s">
        <v>316</v>
      </c>
      <c r="AD119" s="302" t="s">
        <v>548</v>
      </c>
      <c r="AE119" s="97" t="s">
        <v>316</v>
      </c>
      <c r="AF119" s="279">
        <v>2</v>
      </c>
      <c r="AG119" s="97" t="s">
        <v>316</v>
      </c>
      <c r="AH119" s="279">
        <v>4</v>
      </c>
      <c r="AI119" s="280" t="s">
        <v>537</v>
      </c>
      <c r="AJ119" s="223">
        <v>42643</v>
      </c>
    </row>
    <row r="120" spans="1:36" s="27" customFormat="1" ht="37.5" customHeight="1" x14ac:dyDescent="0.2">
      <c r="A120" s="220">
        <v>3</v>
      </c>
      <c r="B120" s="232" t="s">
        <v>205</v>
      </c>
      <c r="C120" s="35" t="s">
        <v>91</v>
      </c>
      <c r="D120" s="30" t="s">
        <v>7</v>
      </c>
      <c r="E120" s="28" t="s">
        <v>16</v>
      </c>
      <c r="F120" s="30" t="s">
        <v>3</v>
      </c>
      <c r="G120" s="52">
        <f t="shared" si="79"/>
        <v>14725609</v>
      </c>
      <c r="H120" s="52">
        <f t="shared" si="80"/>
        <v>12516768</v>
      </c>
      <c r="I120" s="56">
        <v>12516768</v>
      </c>
      <c r="J120" s="56">
        <v>0</v>
      </c>
      <c r="K120" s="56">
        <v>0</v>
      </c>
      <c r="L120" s="54">
        <f t="shared" si="81"/>
        <v>0.85000002376811712</v>
      </c>
      <c r="M120" s="52">
        <f t="shared" si="82"/>
        <v>2208841</v>
      </c>
      <c r="N120" s="56">
        <v>0</v>
      </c>
      <c r="O120" s="54">
        <f t="shared" si="83"/>
        <v>0</v>
      </c>
      <c r="P120" s="56">
        <v>2208841</v>
      </c>
      <c r="Q120" s="54">
        <f t="shared" si="84"/>
        <v>0.14999997623188283</v>
      </c>
      <c r="R120" s="56">
        <v>0</v>
      </c>
      <c r="S120" s="54">
        <f t="shared" si="85"/>
        <v>0</v>
      </c>
      <c r="T120" s="66">
        <v>42369</v>
      </c>
      <c r="U120" s="15" t="s">
        <v>231</v>
      </c>
      <c r="V120" s="15" t="s">
        <v>615</v>
      </c>
      <c r="W120" s="93" t="s">
        <v>215</v>
      </c>
      <c r="X120" s="93" t="s">
        <v>494</v>
      </c>
      <c r="Y120" s="93" t="s">
        <v>528</v>
      </c>
      <c r="Z120" s="97" t="s">
        <v>316</v>
      </c>
      <c r="AA120" s="154" t="s">
        <v>712</v>
      </c>
      <c r="AB120" s="93" t="s">
        <v>476</v>
      </c>
      <c r="AC120" s="97" t="s">
        <v>316</v>
      </c>
      <c r="AD120" s="93" t="s">
        <v>548</v>
      </c>
      <c r="AE120" s="97" t="s">
        <v>316</v>
      </c>
      <c r="AF120" s="279">
        <v>2</v>
      </c>
      <c r="AG120" s="97" t="s">
        <v>316</v>
      </c>
      <c r="AH120" s="279">
        <v>4</v>
      </c>
      <c r="AI120" s="280" t="s">
        <v>542</v>
      </c>
      <c r="AJ120" s="223">
        <v>42643</v>
      </c>
    </row>
    <row r="121" spans="1:36" s="27" customFormat="1" ht="40.5" customHeight="1" x14ac:dyDescent="0.2">
      <c r="A121" s="219">
        <v>44</v>
      </c>
      <c r="B121" s="232" t="s">
        <v>196</v>
      </c>
      <c r="C121" s="35" t="s">
        <v>197</v>
      </c>
      <c r="D121" s="30" t="s">
        <v>7</v>
      </c>
      <c r="E121" s="28" t="s">
        <v>16</v>
      </c>
      <c r="F121" s="30" t="s">
        <v>3</v>
      </c>
      <c r="G121" s="52">
        <f t="shared" si="79"/>
        <v>407810999</v>
      </c>
      <c r="H121" s="52">
        <f t="shared" si="80"/>
        <v>346639348</v>
      </c>
      <c r="I121" s="56">
        <v>346639348</v>
      </c>
      <c r="J121" s="56">
        <v>0</v>
      </c>
      <c r="K121" s="56">
        <v>0</v>
      </c>
      <c r="L121" s="54">
        <f t="shared" si="81"/>
        <v>0.84999999718006625</v>
      </c>
      <c r="M121" s="52">
        <f t="shared" si="82"/>
        <v>61171651</v>
      </c>
      <c r="N121" s="56">
        <v>0</v>
      </c>
      <c r="O121" s="54">
        <f t="shared" si="83"/>
        <v>0</v>
      </c>
      <c r="P121" s="56">
        <v>0</v>
      </c>
      <c r="Q121" s="54">
        <f t="shared" si="84"/>
        <v>0</v>
      </c>
      <c r="R121" s="56">
        <v>61171651</v>
      </c>
      <c r="S121" s="54">
        <f t="shared" si="85"/>
        <v>0.15000000281993375</v>
      </c>
      <c r="T121" s="12" t="s">
        <v>423</v>
      </c>
      <c r="U121" s="177"/>
      <c r="V121" s="177"/>
      <c r="W121" s="93" t="s">
        <v>476</v>
      </c>
      <c r="X121" s="93" t="s">
        <v>316</v>
      </c>
      <c r="Y121" s="93" t="s">
        <v>572</v>
      </c>
      <c r="Z121" s="97" t="s">
        <v>316</v>
      </c>
      <c r="AA121" s="77"/>
      <c r="AB121" s="93" t="s">
        <v>574</v>
      </c>
      <c r="AC121" s="97" t="s">
        <v>316</v>
      </c>
      <c r="AD121" s="93" t="s">
        <v>521</v>
      </c>
      <c r="AE121" s="97" t="s">
        <v>316</v>
      </c>
      <c r="AF121" s="279">
        <v>2</v>
      </c>
      <c r="AG121" s="97" t="s">
        <v>316</v>
      </c>
      <c r="AH121" s="279" t="s">
        <v>630</v>
      </c>
      <c r="AI121" s="280" t="s">
        <v>547</v>
      </c>
      <c r="AJ121" s="224">
        <v>42674</v>
      </c>
    </row>
    <row r="122" spans="1:36" ht="40.5" customHeight="1" x14ac:dyDescent="0.2">
      <c r="A122" s="220">
        <v>69</v>
      </c>
      <c r="B122" s="232" t="s">
        <v>269</v>
      </c>
      <c r="C122" s="35" t="s">
        <v>303</v>
      </c>
      <c r="D122" s="30" t="s">
        <v>155</v>
      </c>
      <c r="E122" s="28" t="s">
        <v>17</v>
      </c>
      <c r="F122" s="30" t="s">
        <v>5</v>
      </c>
      <c r="G122" s="52">
        <f>H122+M122</f>
        <v>17172696</v>
      </c>
      <c r="H122" s="52">
        <v>14596791</v>
      </c>
      <c r="I122" s="56">
        <v>0</v>
      </c>
      <c r="J122" s="56">
        <v>0</v>
      </c>
      <c r="K122" s="56">
        <f>10722724+3874067</f>
        <v>14596791</v>
      </c>
      <c r="L122" s="54">
        <f t="shared" si="81"/>
        <v>0.8499999650608151</v>
      </c>
      <c r="M122" s="52">
        <f>M115</f>
        <v>2575905</v>
      </c>
      <c r="N122" s="56">
        <f>M122</f>
        <v>2575905</v>
      </c>
      <c r="O122" s="54">
        <f t="shared" si="83"/>
        <v>0.15000003493918485</v>
      </c>
      <c r="P122" s="56">
        <v>0</v>
      </c>
      <c r="Q122" s="54">
        <f t="shared" si="84"/>
        <v>0</v>
      </c>
      <c r="R122" s="56">
        <v>0</v>
      </c>
      <c r="S122" s="54">
        <f t="shared" si="85"/>
        <v>0</v>
      </c>
      <c r="T122" s="32" t="s">
        <v>129</v>
      </c>
      <c r="U122" s="32" t="s">
        <v>129</v>
      </c>
      <c r="V122" s="32" t="s">
        <v>129</v>
      </c>
      <c r="W122" s="93" t="s">
        <v>470</v>
      </c>
      <c r="X122" s="31" t="s">
        <v>316</v>
      </c>
      <c r="Y122" s="93" t="s">
        <v>476</v>
      </c>
      <c r="Z122" s="98" t="s">
        <v>316</v>
      </c>
      <c r="AA122" s="30"/>
      <c r="AB122" s="93" t="s">
        <v>585</v>
      </c>
      <c r="AC122" s="98" t="s">
        <v>316</v>
      </c>
      <c r="AD122" s="93" t="s">
        <v>567</v>
      </c>
      <c r="AE122" s="97" t="s">
        <v>316</v>
      </c>
      <c r="AF122" s="279">
        <v>2</v>
      </c>
      <c r="AG122" s="98" t="s">
        <v>316</v>
      </c>
      <c r="AH122" s="279">
        <v>4</v>
      </c>
      <c r="AI122" s="280" t="s">
        <v>542</v>
      </c>
      <c r="AJ122" s="224">
        <v>42735</v>
      </c>
    </row>
    <row r="123" spans="1:36" ht="40.5" customHeight="1" x14ac:dyDescent="0.2">
      <c r="A123" s="219">
        <v>96</v>
      </c>
      <c r="B123" s="229" t="s">
        <v>167</v>
      </c>
      <c r="C123" s="35" t="s">
        <v>698</v>
      </c>
      <c r="D123" s="29" t="s">
        <v>155</v>
      </c>
      <c r="E123" s="14" t="s">
        <v>11</v>
      </c>
      <c r="F123" s="29" t="s">
        <v>4</v>
      </c>
      <c r="G123" s="52">
        <f>H123+M123</f>
        <v>25018615</v>
      </c>
      <c r="H123" s="52">
        <f>I123+J123+K123</f>
        <v>20014892</v>
      </c>
      <c r="I123" s="52">
        <v>0</v>
      </c>
      <c r="J123" s="52">
        <v>20014892</v>
      </c>
      <c r="K123" s="52">
        <v>0</v>
      </c>
      <c r="L123" s="54">
        <f t="shared" ref="L123:L129" si="86">H123/G123</f>
        <v>0.8</v>
      </c>
      <c r="M123" s="52">
        <f>N123+P123+R123</f>
        <v>5003723</v>
      </c>
      <c r="N123" s="52">
        <v>0</v>
      </c>
      <c r="O123" s="54">
        <f t="shared" ref="O123:O129" si="87">N123/G123</f>
        <v>0</v>
      </c>
      <c r="P123" s="52">
        <v>0</v>
      </c>
      <c r="Q123" s="54">
        <f t="shared" ref="Q123:Q129" si="88">P123/G123</f>
        <v>0</v>
      </c>
      <c r="R123" s="52">
        <v>5003723</v>
      </c>
      <c r="S123" s="54">
        <f t="shared" ref="S123:S129" si="89">R123/G123</f>
        <v>0.2</v>
      </c>
      <c r="T123" s="16" t="s">
        <v>407</v>
      </c>
      <c r="U123" s="318"/>
      <c r="V123" s="318"/>
      <c r="W123" s="93" t="s">
        <v>283</v>
      </c>
      <c r="X123" s="93" t="s">
        <v>320</v>
      </c>
      <c r="Y123" s="93" t="s">
        <v>213</v>
      </c>
      <c r="Z123" s="140" t="s">
        <v>320</v>
      </c>
      <c r="AA123" s="95"/>
      <c r="AB123" s="93" t="s">
        <v>521</v>
      </c>
      <c r="AC123" s="97" t="s">
        <v>316</v>
      </c>
      <c r="AD123" s="93" t="s">
        <v>665</v>
      </c>
      <c r="AE123" s="97" t="s">
        <v>316</v>
      </c>
      <c r="AF123" s="93" t="s">
        <v>707</v>
      </c>
      <c r="AG123" s="97" t="s">
        <v>316</v>
      </c>
      <c r="AH123" s="279">
        <v>4</v>
      </c>
      <c r="AI123" s="280" t="s">
        <v>707</v>
      </c>
      <c r="AJ123" s="224">
        <v>42766</v>
      </c>
    </row>
    <row r="124" spans="1:36" ht="45.75" customHeight="1" x14ac:dyDescent="0.2">
      <c r="A124" s="220">
        <v>101</v>
      </c>
      <c r="B124" s="232" t="s">
        <v>178</v>
      </c>
      <c r="C124" s="35" t="s">
        <v>249</v>
      </c>
      <c r="D124" s="29" t="s">
        <v>7</v>
      </c>
      <c r="E124" s="14" t="s">
        <v>11</v>
      </c>
      <c r="F124" s="29" t="s">
        <v>4</v>
      </c>
      <c r="G124" s="52">
        <f>H124+M124</f>
        <v>15784135</v>
      </c>
      <c r="H124" s="52">
        <f>I124+J124+K124</f>
        <v>13416515</v>
      </c>
      <c r="I124" s="52">
        <v>0</v>
      </c>
      <c r="J124" s="52">
        <v>13416515</v>
      </c>
      <c r="K124" s="52">
        <v>0</v>
      </c>
      <c r="L124" s="54">
        <f t="shared" si="86"/>
        <v>0.85000001583868867</v>
      </c>
      <c r="M124" s="52">
        <f>N124+P124+R124</f>
        <v>2367620</v>
      </c>
      <c r="N124" s="52">
        <v>2367620</v>
      </c>
      <c r="O124" s="54">
        <f t="shared" si="87"/>
        <v>0.14999998416131133</v>
      </c>
      <c r="P124" s="52">
        <v>0</v>
      </c>
      <c r="Q124" s="54">
        <f t="shared" si="88"/>
        <v>0</v>
      </c>
      <c r="R124" s="52">
        <v>0</v>
      </c>
      <c r="S124" s="54">
        <f t="shared" si="89"/>
        <v>0</v>
      </c>
      <c r="T124" s="30" t="s">
        <v>410</v>
      </c>
      <c r="U124" s="177"/>
      <c r="V124" s="177"/>
      <c r="W124" s="93" t="s">
        <v>216</v>
      </c>
      <c r="X124" s="93" t="s">
        <v>328</v>
      </c>
      <c r="Y124" s="93" t="s">
        <v>65</v>
      </c>
      <c r="Z124" s="144" t="s">
        <v>65</v>
      </c>
      <c r="AA124" s="144" t="s">
        <v>65</v>
      </c>
      <c r="AB124" s="93" t="s">
        <v>468</v>
      </c>
      <c r="AC124" s="46" t="s">
        <v>317</v>
      </c>
      <c r="AD124" s="93" t="s">
        <v>665</v>
      </c>
      <c r="AE124" s="97" t="s">
        <v>316</v>
      </c>
      <c r="AF124" s="279">
        <v>2</v>
      </c>
      <c r="AG124" s="97" t="s">
        <v>316</v>
      </c>
      <c r="AH124" s="279">
        <v>6</v>
      </c>
      <c r="AI124" s="280" t="s">
        <v>667</v>
      </c>
      <c r="AJ124" s="224">
        <v>42766</v>
      </c>
    </row>
    <row r="125" spans="1:36" s="27" customFormat="1" ht="56.25" customHeight="1" x14ac:dyDescent="0.2">
      <c r="A125" s="220">
        <v>9</v>
      </c>
      <c r="B125" s="229" t="s">
        <v>163</v>
      </c>
      <c r="C125" s="35" t="s">
        <v>164</v>
      </c>
      <c r="D125" s="29" t="s">
        <v>155</v>
      </c>
      <c r="E125" s="14" t="s">
        <v>17</v>
      </c>
      <c r="F125" s="29" t="s">
        <v>4</v>
      </c>
      <c r="G125" s="52">
        <f>H125+M125</f>
        <v>34000000</v>
      </c>
      <c r="H125" s="52">
        <f>I125+J125+K125</f>
        <v>28900000</v>
      </c>
      <c r="I125" s="52">
        <v>0</v>
      </c>
      <c r="J125" s="52">
        <v>28900000</v>
      </c>
      <c r="K125" s="52">
        <v>0</v>
      </c>
      <c r="L125" s="54">
        <f t="shared" si="86"/>
        <v>0.85</v>
      </c>
      <c r="M125" s="52">
        <f>N125+P125+R125</f>
        <v>5100000</v>
      </c>
      <c r="N125" s="52">
        <v>1972000</v>
      </c>
      <c r="O125" s="54">
        <f t="shared" si="87"/>
        <v>5.8000000000000003E-2</v>
      </c>
      <c r="P125" s="52">
        <v>0</v>
      </c>
      <c r="Q125" s="54">
        <f t="shared" si="88"/>
        <v>0</v>
      </c>
      <c r="R125" s="52">
        <v>3128000</v>
      </c>
      <c r="S125" s="54">
        <f t="shared" si="89"/>
        <v>9.1999999999999998E-2</v>
      </c>
      <c r="T125" s="16" t="s">
        <v>407</v>
      </c>
      <c r="U125" s="318"/>
      <c r="V125" s="318"/>
      <c r="W125" s="93" t="s">
        <v>476</v>
      </c>
      <c r="X125" s="93" t="s">
        <v>316</v>
      </c>
      <c r="Y125" s="93" t="s">
        <v>476</v>
      </c>
      <c r="Z125" s="97" t="s">
        <v>316</v>
      </c>
      <c r="AA125" s="95"/>
      <c r="AB125" s="93" t="s">
        <v>581</v>
      </c>
      <c r="AC125" s="97" t="s">
        <v>316</v>
      </c>
      <c r="AD125" s="93" t="s">
        <v>582</v>
      </c>
      <c r="AE125" s="97" t="s">
        <v>316</v>
      </c>
      <c r="AF125" s="279">
        <v>2</v>
      </c>
      <c r="AG125" s="97" t="s">
        <v>316</v>
      </c>
      <c r="AH125" s="279">
        <v>4</v>
      </c>
      <c r="AI125" s="280" t="s">
        <v>537</v>
      </c>
      <c r="AJ125" s="223">
        <v>42825</v>
      </c>
    </row>
    <row r="126" spans="1:36" s="27" customFormat="1" ht="36" customHeight="1" x14ac:dyDescent="0.2">
      <c r="A126" s="219">
        <v>50</v>
      </c>
      <c r="B126" s="232" t="s">
        <v>255</v>
      </c>
      <c r="C126" s="35" t="s">
        <v>315</v>
      </c>
      <c r="D126" s="30" t="s">
        <v>7</v>
      </c>
      <c r="E126" s="28" t="s">
        <v>17</v>
      </c>
      <c r="F126" s="30" t="s">
        <v>5</v>
      </c>
      <c r="G126" s="56">
        <f>H126+M126</f>
        <v>4874359</v>
      </c>
      <c r="H126" s="52">
        <f>I126+J126+K126</f>
        <v>4092205</v>
      </c>
      <c r="I126" s="56">
        <v>0</v>
      </c>
      <c r="J126" s="56">
        <v>0</v>
      </c>
      <c r="K126" s="56">
        <v>4092205</v>
      </c>
      <c r="L126" s="54">
        <f t="shared" si="86"/>
        <v>0.83953705502610698</v>
      </c>
      <c r="M126" s="52">
        <f>N126+P126+R126</f>
        <v>782154</v>
      </c>
      <c r="N126" s="52">
        <v>782154</v>
      </c>
      <c r="O126" s="54">
        <f t="shared" si="87"/>
        <v>0.16046294497389299</v>
      </c>
      <c r="P126" s="56">
        <v>0</v>
      </c>
      <c r="Q126" s="54">
        <f t="shared" si="88"/>
        <v>0</v>
      </c>
      <c r="R126" s="56">
        <v>0</v>
      </c>
      <c r="S126" s="54">
        <f t="shared" si="89"/>
        <v>0</v>
      </c>
      <c r="T126" s="32" t="s">
        <v>129</v>
      </c>
      <c r="U126" s="32" t="s">
        <v>129</v>
      </c>
      <c r="V126" s="32" t="s">
        <v>129</v>
      </c>
      <c r="W126" s="31" t="s">
        <v>150</v>
      </c>
      <c r="X126" s="31" t="s">
        <v>316</v>
      </c>
      <c r="Y126" s="31" t="s">
        <v>154</v>
      </c>
      <c r="Z126" s="98" t="s">
        <v>316</v>
      </c>
      <c r="AA126" s="30"/>
      <c r="AB126" s="31" t="s">
        <v>154</v>
      </c>
      <c r="AC126" s="98" t="s">
        <v>316</v>
      </c>
      <c r="AD126" s="31" t="s">
        <v>149</v>
      </c>
      <c r="AE126" s="97" t="s">
        <v>316</v>
      </c>
      <c r="AF126" s="279">
        <v>2</v>
      </c>
      <c r="AG126" s="98" t="s">
        <v>316</v>
      </c>
      <c r="AH126" s="279">
        <v>4</v>
      </c>
      <c r="AI126" s="280" t="s">
        <v>542</v>
      </c>
      <c r="AJ126" s="224">
        <v>42825</v>
      </c>
    </row>
    <row r="127" spans="1:36" ht="43.5" customHeight="1" x14ac:dyDescent="0.2">
      <c r="A127" s="219">
        <v>22</v>
      </c>
      <c r="B127" s="232" t="s">
        <v>663</v>
      </c>
      <c r="C127" s="35" t="s">
        <v>664</v>
      </c>
      <c r="D127" s="30" t="s">
        <v>155</v>
      </c>
      <c r="E127" s="28" t="s">
        <v>12</v>
      </c>
      <c r="F127" s="30" t="s">
        <v>3</v>
      </c>
      <c r="G127" s="52">
        <v>26240711</v>
      </c>
      <c r="H127" s="52">
        <v>9184249</v>
      </c>
      <c r="I127" s="52">
        <v>9184249</v>
      </c>
      <c r="J127" s="56">
        <v>0</v>
      </c>
      <c r="K127" s="56">
        <v>0</v>
      </c>
      <c r="L127" s="54">
        <f t="shared" si="86"/>
        <v>0.35000000571630852</v>
      </c>
      <c r="M127" s="52">
        <v>17056462</v>
      </c>
      <c r="N127" s="56">
        <v>0</v>
      </c>
      <c r="O127" s="54">
        <f t="shared" si="87"/>
        <v>0</v>
      </c>
      <c r="P127" s="52">
        <v>0</v>
      </c>
      <c r="Q127" s="54">
        <f t="shared" si="88"/>
        <v>0</v>
      </c>
      <c r="R127" s="52">
        <v>17056462</v>
      </c>
      <c r="S127" s="54">
        <f t="shared" si="89"/>
        <v>0.64999999428369148</v>
      </c>
      <c r="T127" s="12" t="s">
        <v>421</v>
      </c>
      <c r="U127" s="319"/>
      <c r="V127" s="319"/>
      <c r="W127" s="93" t="s">
        <v>470</v>
      </c>
      <c r="X127" s="93" t="s">
        <v>317</v>
      </c>
      <c r="Y127" s="93" t="s">
        <v>521</v>
      </c>
      <c r="Z127" s="97" t="s">
        <v>316</v>
      </c>
      <c r="AA127" s="95"/>
      <c r="AB127" s="93" t="s">
        <v>521</v>
      </c>
      <c r="AC127" s="97" t="s">
        <v>316</v>
      </c>
      <c r="AD127" s="93" t="s">
        <v>149</v>
      </c>
      <c r="AE127" s="97" t="s">
        <v>316</v>
      </c>
      <c r="AF127" s="279">
        <v>5</v>
      </c>
      <c r="AG127" s="97" t="s">
        <v>316</v>
      </c>
      <c r="AH127" s="279">
        <v>4</v>
      </c>
      <c r="AI127" s="280" t="s">
        <v>149</v>
      </c>
      <c r="AJ127" s="224">
        <v>42825</v>
      </c>
    </row>
    <row r="128" spans="1:36" s="27" customFormat="1" ht="39" customHeight="1" x14ac:dyDescent="0.2">
      <c r="A128" s="219">
        <v>84</v>
      </c>
      <c r="B128" s="229" t="s">
        <v>33</v>
      </c>
      <c r="C128" s="38" t="s">
        <v>295</v>
      </c>
      <c r="D128" s="30" t="s">
        <v>155</v>
      </c>
      <c r="E128" s="28" t="s">
        <v>17</v>
      </c>
      <c r="F128" s="30" t="s">
        <v>5</v>
      </c>
      <c r="G128" s="52">
        <f>H128+M128</f>
        <v>5407500</v>
      </c>
      <c r="H128" s="52">
        <f>I128+J128+K128</f>
        <v>4596375</v>
      </c>
      <c r="I128" s="56">
        <v>0</v>
      </c>
      <c r="J128" s="56">
        <v>0</v>
      </c>
      <c r="K128" s="52">
        <v>4596375</v>
      </c>
      <c r="L128" s="54">
        <f t="shared" si="86"/>
        <v>0.85</v>
      </c>
      <c r="M128" s="52">
        <f>N128+P128+R128</f>
        <v>811125</v>
      </c>
      <c r="N128" s="52">
        <v>811125</v>
      </c>
      <c r="O128" s="54">
        <f t="shared" si="87"/>
        <v>0.15</v>
      </c>
      <c r="P128" s="56">
        <v>0</v>
      </c>
      <c r="Q128" s="54">
        <f t="shared" si="88"/>
        <v>0</v>
      </c>
      <c r="R128" s="56">
        <v>0</v>
      </c>
      <c r="S128" s="54">
        <f t="shared" si="89"/>
        <v>0</v>
      </c>
      <c r="T128" s="15" t="s">
        <v>129</v>
      </c>
      <c r="U128" s="15" t="s">
        <v>129</v>
      </c>
      <c r="V128" s="15" t="s">
        <v>129</v>
      </c>
      <c r="W128" s="93" t="s">
        <v>567</v>
      </c>
      <c r="X128" s="31" t="s">
        <v>316</v>
      </c>
      <c r="Y128" s="31" t="s">
        <v>149</v>
      </c>
      <c r="Z128" s="98" t="s">
        <v>316</v>
      </c>
      <c r="AA128" s="187"/>
      <c r="AB128" s="31" t="s">
        <v>149</v>
      </c>
      <c r="AC128" s="98" t="s">
        <v>316</v>
      </c>
      <c r="AD128" s="31" t="s">
        <v>156</v>
      </c>
      <c r="AE128" s="97" t="s">
        <v>316</v>
      </c>
      <c r="AF128" s="295">
        <v>2</v>
      </c>
      <c r="AG128" s="98" t="s">
        <v>316</v>
      </c>
      <c r="AH128" s="279">
        <v>4</v>
      </c>
      <c r="AI128" s="280" t="s">
        <v>542</v>
      </c>
      <c r="AJ128" s="223">
        <v>42916</v>
      </c>
    </row>
    <row r="129" spans="1:36" s="27" customFormat="1" ht="31.5" customHeight="1" x14ac:dyDescent="0.2">
      <c r="A129" s="220">
        <v>85</v>
      </c>
      <c r="B129" s="247" t="s">
        <v>33</v>
      </c>
      <c r="C129" s="147" t="s">
        <v>296</v>
      </c>
      <c r="D129" s="30" t="s">
        <v>155</v>
      </c>
      <c r="E129" s="28" t="s">
        <v>17</v>
      </c>
      <c r="F129" s="30" t="s">
        <v>5</v>
      </c>
      <c r="G129" s="52">
        <f t="shared" ref="G129:G132" si="90">H129+M129</f>
        <v>5407500</v>
      </c>
      <c r="H129" s="52">
        <v>4596375</v>
      </c>
      <c r="I129" s="56">
        <v>0</v>
      </c>
      <c r="J129" s="56">
        <v>0</v>
      </c>
      <c r="K129" s="52">
        <v>4596375</v>
      </c>
      <c r="L129" s="54">
        <f t="shared" si="86"/>
        <v>0.85</v>
      </c>
      <c r="M129" s="52">
        <f>N129</f>
        <v>811125</v>
      </c>
      <c r="N129" s="52">
        <v>811125</v>
      </c>
      <c r="O129" s="54">
        <f t="shared" si="87"/>
        <v>0.15</v>
      </c>
      <c r="P129" s="56">
        <v>0</v>
      </c>
      <c r="Q129" s="54">
        <f t="shared" si="88"/>
        <v>0</v>
      </c>
      <c r="R129" s="56">
        <v>0</v>
      </c>
      <c r="S129" s="54">
        <f t="shared" si="89"/>
        <v>0</v>
      </c>
      <c r="T129" s="15" t="s">
        <v>129</v>
      </c>
      <c r="U129" s="15" t="s">
        <v>129</v>
      </c>
      <c r="V129" s="15" t="s">
        <v>129</v>
      </c>
      <c r="W129" s="93" t="s">
        <v>567</v>
      </c>
      <c r="X129" s="31" t="s">
        <v>316</v>
      </c>
      <c r="Y129" s="31" t="s">
        <v>149</v>
      </c>
      <c r="Z129" s="98" t="s">
        <v>316</v>
      </c>
      <c r="AA129" s="187"/>
      <c r="AB129" s="31" t="s">
        <v>149</v>
      </c>
      <c r="AC129" s="98" t="s">
        <v>316</v>
      </c>
      <c r="AD129" s="31" t="s">
        <v>156</v>
      </c>
      <c r="AE129" s="97" t="s">
        <v>316</v>
      </c>
      <c r="AF129" s="295">
        <v>2</v>
      </c>
      <c r="AG129" s="98" t="s">
        <v>316</v>
      </c>
      <c r="AH129" s="279">
        <v>4</v>
      </c>
      <c r="AI129" s="280" t="s">
        <v>542</v>
      </c>
      <c r="AJ129" s="223">
        <v>42916</v>
      </c>
    </row>
    <row r="130" spans="1:36" ht="39.75" customHeight="1" x14ac:dyDescent="0.2">
      <c r="A130" s="219">
        <v>86</v>
      </c>
      <c r="B130" s="229" t="s">
        <v>67</v>
      </c>
      <c r="C130" s="38" t="s">
        <v>297</v>
      </c>
      <c r="D130" s="30" t="s">
        <v>155</v>
      </c>
      <c r="E130" s="28" t="s">
        <v>17</v>
      </c>
      <c r="F130" s="30" t="s">
        <v>5</v>
      </c>
      <c r="G130" s="30">
        <f t="shared" si="90"/>
        <v>11446897</v>
      </c>
      <c r="H130" s="52">
        <f>I130+J130+K130</f>
        <v>9729862</v>
      </c>
      <c r="I130" s="56">
        <v>0</v>
      </c>
      <c r="J130" s="56">
        <v>0</v>
      </c>
      <c r="K130" s="56">
        <v>9729862</v>
      </c>
      <c r="L130" s="54">
        <f>H130/G130</f>
        <v>0.84999996068803629</v>
      </c>
      <c r="M130" s="52">
        <f t="shared" ref="M130:M135" si="91">N130+P130+R130</f>
        <v>1717035</v>
      </c>
      <c r="N130" s="56">
        <v>1717035</v>
      </c>
      <c r="O130" s="54">
        <f>N130/G130</f>
        <v>0.15000003931196376</v>
      </c>
      <c r="P130" s="56">
        <v>0</v>
      </c>
      <c r="Q130" s="54">
        <f>P130/G130</f>
        <v>0</v>
      </c>
      <c r="R130" s="56">
        <v>0</v>
      </c>
      <c r="S130" s="54">
        <f>R130/G130</f>
        <v>0</v>
      </c>
      <c r="T130" s="32" t="s">
        <v>129</v>
      </c>
      <c r="U130" s="32" t="s">
        <v>129</v>
      </c>
      <c r="V130" s="32" t="s">
        <v>129</v>
      </c>
      <c r="W130" s="93" t="s">
        <v>567</v>
      </c>
      <c r="X130" s="31" t="s">
        <v>316</v>
      </c>
      <c r="Y130" s="31" t="s">
        <v>149</v>
      </c>
      <c r="Z130" s="98" t="s">
        <v>316</v>
      </c>
      <c r="AA130" s="30"/>
      <c r="AB130" s="31" t="s">
        <v>149</v>
      </c>
      <c r="AC130" s="98" t="s">
        <v>316</v>
      </c>
      <c r="AD130" s="31" t="s">
        <v>156</v>
      </c>
      <c r="AE130" s="97" t="s">
        <v>316</v>
      </c>
      <c r="AF130" s="295">
        <v>2</v>
      </c>
      <c r="AG130" s="98" t="s">
        <v>316</v>
      </c>
      <c r="AH130" s="279">
        <v>4</v>
      </c>
      <c r="AI130" s="280" t="s">
        <v>542</v>
      </c>
      <c r="AJ130" s="224">
        <v>42916</v>
      </c>
    </row>
    <row r="131" spans="1:36" s="27" customFormat="1" ht="39" customHeight="1" x14ac:dyDescent="0.2">
      <c r="A131" s="220">
        <v>87</v>
      </c>
      <c r="B131" s="247" t="s">
        <v>67</v>
      </c>
      <c r="C131" s="147" t="s">
        <v>298</v>
      </c>
      <c r="D131" s="30" t="s">
        <v>155</v>
      </c>
      <c r="E131" s="28" t="s">
        <v>17</v>
      </c>
      <c r="F131" s="30" t="s">
        <v>5</v>
      </c>
      <c r="G131" s="30">
        <f t="shared" si="90"/>
        <v>11446895</v>
      </c>
      <c r="H131" s="52">
        <v>9729861</v>
      </c>
      <c r="I131" s="56">
        <v>0</v>
      </c>
      <c r="J131" s="56">
        <v>0</v>
      </c>
      <c r="K131" s="56">
        <v>9729861</v>
      </c>
      <c r="L131" s="54">
        <f t="shared" ref="L131:L132" si="92">H131/G131</f>
        <v>0.85000002183998369</v>
      </c>
      <c r="M131" s="52">
        <f t="shared" si="91"/>
        <v>1717034</v>
      </c>
      <c r="N131" s="56">
        <v>1717034</v>
      </c>
      <c r="O131" s="54">
        <f t="shared" ref="O131:O132" si="93">N131/G131</f>
        <v>0.14999997816001631</v>
      </c>
      <c r="P131" s="56">
        <v>0</v>
      </c>
      <c r="Q131" s="54">
        <f t="shared" ref="Q131:Q132" si="94">P131/G131</f>
        <v>0</v>
      </c>
      <c r="R131" s="56">
        <v>0</v>
      </c>
      <c r="S131" s="54">
        <f t="shared" ref="S131:S132" si="95">R131/G131</f>
        <v>0</v>
      </c>
      <c r="T131" s="32" t="s">
        <v>129</v>
      </c>
      <c r="U131" s="32" t="s">
        <v>129</v>
      </c>
      <c r="V131" s="32" t="s">
        <v>129</v>
      </c>
      <c r="W131" s="93" t="s">
        <v>567</v>
      </c>
      <c r="X131" s="31" t="s">
        <v>316</v>
      </c>
      <c r="Y131" s="31" t="s">
        <v>149</v>
      </c>
      <c r="Z131" s="98" t="s">
        <v>316</v>
      </c>
      <c r="AA131" s="30"/>
      <c r="AB131" s="31" t="s">
        <v>149</v>
      </c>
      <c r="AC131" s="98" t="s">
        <v>316</v>
      </c>
      <c r="AD131" s="31" t="s">
        <v>156</v>
      </c>
      <c r="AE131" s="97" t="s">
        <v>316</v>
      </c>
      <c r="AF131" s="295">
        <v>2</v>
      </c>
      <c r="AG131" s="98" t="s">
        <v>316</v>
      </c>
      <c r="AH131" s="279">
        <v>4</v>
      </c>
      <c r="AI131" s="280" t="s">
        <v>542</v>
      </c>
      <c r="AJ131" s="224">
        <v>42916</v>
      </c>
    </row>
    <row r="132" spans="1:36" ht="42" customHeight="1" x14ac:dyDescent="0.2">
      <c r="A132" s="219">
        <v>88</v>
      </c>
      <c r="B132" s="247" t="s">
        <v>67</v>
      </c>
      <c r="C132" s="147" t="s">
        <v>299</v>
      </c>
      <c r="D132" s="30" t="s">
        <v>155</v>
      </c>
      <c r="E132" s="28" t="s">
        <v>17</v>
      </c>
      <c r="F132" s="30" t="s">
        <v>5</v>
      </c>
      <c r="G132" s="30">
        <f t="shared" si="90"/>
        <v>11446893</v>
      </c>
      <c r="H132" s="52">
        <v>9729860</v>
      </c>
      <c r="I132" s="56">
        <v>0</v>
      </c>
      <c r="J132" s="56">
        <v>0</v>
      </c>
      <c r="K132" s="56">
        <v>9729860</v>
      </c>
      <c r="L132" s="54">
        <f t="shared" si="92"/>
        <v>0.85000008299195251</v>
      </c>
      <c r="M132" s="52">
        <f t="shared" si="91"/>
        <v>1717033</v>
      </c>
      <c r="N132" s="56">
        <v>1717033</v>
      </c>
      <c r="O132" s="54">
        <f t="shared" si="93"/>
        <v>0.14999991700804752</v>
      </c>
      <c r="P132" s="56">
        <v>0</v>
      </c>
      <c r="Q132" s="54">
        <f t="shared" si="94"/>
        <v>0</v>
      </c>
      <c r="R132" s="56">
        <v>0</v>
      </c>
      <c r="S132" s="54">
        <f t="shared" si="95"/>
        <v>0</v>
      </c>
      <c r="T132" s="32" t="s">
        <v>129</v>
      </c>
      <c r="U132" s="32" t="s">
        <v>129</v>
      </c>
      <c r="V132" s="32" t="s">
        <v>129</v>
      </c>
      <c r="W132" s="93" t="s">
        <v>567</v>
      </c>
      <c r="X132" s="31" t="s">
        <v>316</v>
      </c>
      <c r="Y132" s="31" t="s">
        <v>149</v>
      </c>
      <c r="Z132" s="98" t="s">
        <v>316</v>
      </c>
      <c r="AA132" s="30"/>
      <c r="AB132" s="31" t="s">
        <v>149</v>
      </c>
      <c r="AC132" s="98" t="s">
        <v>316</v>
      </c>
      <c r="AD132" s="31" t="s">
        <v>156</v>
      </c>
      <c r="AE132" s="97" t="s">
        <v>316</v>
      </c>
      <c r="AF132" s="295">
        <v>2</v>
      </c>
      <c r="AG132" s="98" t="s">
        <v>316</v>
      </c>
      <c r="AH132" s="279">
        <v>4</v>
      </c>
      <c r="AI132" s="280" t="s">
        <v>542</v>
      </c>
      <c r="AJ132" s="224">
        <v>42916</v>
      </c>
    </row>
    <row r="133" spans="1:36" ht="45.75" customHeight="1" x14ac:dyDescent="0.2">
      <c r="A133" s="220">
        <v>89</v>
      </c>
      <c r="B133" s="249" t="s">
        <v>104</v>
      </c>
      <c r="C133" s="42" t="s">
        <v>113</v>
      </c>
      <c r="D133" s="30" t="s">
        <v>155</v>
      </c>
      <c r="E133" s="28" t="s">
        <v>17</v>
      </c>
      <c r="F133" s="30" t="s">
        <v>5</v>
      </c>
      <c r="G133" s="52">
        <f>H133+M133</f>
        <v>20000000</v>
      </c>
      <c r="H133" s="52">
        <f>I133+J133+K133</f>
        <v>17000000</v>
      </c>
      <c r="I133" s="56">
        <v>0</v>
      </c>
      <c r="J133" s="56">
        <v>0</v>
      </c>
      <c r="K133" s="52">
        <v>17000000</v>
      </c>
      <c r="L133" s="54">
        <f t="shared" ref="L133:L141" si="96">H133/G133</f>
        <v>0.85</v>
      </c>
      <c r="M133" s="52">
        <f t="shared" si="91"/>
        <v>3000000</v>
      </c>
      <c r="N133" s="52">
        <v>3000000</v>
      </c>
      <c r="O133" s="54">
        <f t="shared" ref="O133:O141" si="97">N133/G133</f>
        <v>0.15</v>
      </c>
      <c r="P133" s="56">
        <v>0</v>
      </c>
      <c r="Q133" s="54">
        <f t="shared" ref="Q133:Q141" si="98">P133/G133</f>
        <v>0</v>
      </c>
      <c r="R133" s="56">
        <v>0</v>
      </c>
      <c r="S133" s="54">
        <f>R133/G133</f>
        <v>0</v>
      </c>
      <c r="T133" s="32" t="s">
        <v>129</v>
      </c>
      <c r="U133" s="15" t="s">
        <v>129</v>
      </c>
      <c r="V133" s="15" t="s">
        <v>129</v>
      </c>
      <c r="W133" s="93" t="s">
        <v>149</v>
      </c>
      <c r="X133" s="31" t="s">
        <v>316</v>
      </c>
      <c r="Y133" s="93" t="s">
        <v>149</v>
      </c>
      <c r="Z133" s="98" t="s">
        <v>316</v>
      </c>
      <c r="AA133" s="187"/>
      <c r="AB133" s="93" t="s">
        <v>149</v>
      </c>
      <c r="AC133" s="98" t="s">
        <v>316</v>
      </c>
      <c r="AD133" s="93" t="s">
        <v>156</v>
      </c>
      <c r="AE133" s="97" t="s">
        <v>316</v>
      </c>
      <c r="AF133" s="279">
        <v>2</v>
      </c>
      <c r="AG133" s="98" t="s">
        <v>316</v>
      </c>
      <c r="AH133" s="279">
        <v>4</v>
      </c>
      <c r="AI133" s="280" t="s">
        <v>542</v>
      </c>
      <c r="AJ133" s="223">
        <v>42916</v>
      </c>
    </row>
    <row r="134" spans="1:36" s="27" customFormat="1" ht="49.5" customHeight="1" x14ac:dyDescent="0.2">
      <c r="A134" s="220">
        <v>53</v>
      </c>
      <c r="B134" s="232" t="s">
        <v>184</v>
      </c>
      <c r="C134" s="35" t="s">
        <v>186</v>
      </c>
      <c r="D134" s="30" t="s">
        <v>7</v>
      </c>
      <c r="E134" s="28" t="s">
        <v>12</v>
      </c>
      <c r="F134" s="30" t="s">
        <v>4</v>
      </c>
      <c r="G134" s="52">
        <f>H134+M134</f>
        <v>13647059</v>
      </c>
      <c r="H134" s="52">
        <f>I134+J134+K134</f>
        <v>11600000</v>
      </c>
      <c r="I134" s="56">
        <v>0</v>
      </c>
      <c r="J134" s="52">
        <v>11600000</v>
      </c>
      <c r="K134" s="56">
        <v>0</v>
      </c>
      <c r="L134" s="54">
        <f t="shared" si="96"/>
        <v>0.84999998900862084</v>
      </c>
      <c r="M134" s="52">
        <f t="shared" si="91"/>
        <v>2047059</v>
      </c>
      <c r="N134" s="52">
        <v>2047059</v>
      </c>
      <c r="O134" s="54">
        <f t="shared" si="97"/>
        <v>0.15000001099137916</v>
      </c>
      <c r="P134" s="56">
        <v>0</v>
      </c>
      <c r="Q134" s="54">
        <f t="shared" si="98"/>
        <v>0</v>
      </c>
      <c r="R134" s="56">
        <v>0</v>
      </c>
      <c r="S134" s="54">
        <f>R134/G134</f>
        <v>0</v>
      </c>
      <c r="T134" s="32" t="s">
        <v>645</v>
      </c>
      <c r="U134" s="33" t="s">
        <v>644</v>
      </c>
      <c r="V134" s="32" t="s">
        <v>129</v>
      </c>
      <c r="W134" s="93" t="s">
        <v>156</v>
      </c>
      <c r="X134" s="93" t="s">
        <v>316</v>
      </c>
      <c r="Y134" s="93" t="s">
        <v>157</v>
      </c>
      <c r="Z134" s="97" t="s">
        <v>316</v>
      </c>
      <c r="AA134" s="95"/>
      <c r="AB134" s="93" t="s">
        <v>157</v>
      </c>
      <c r="AC134" s="97" t="s">
        <v>316</v>
      </c>
      <c r="AD134" s="93" t="s">
        <v>160</v>
      </c>
      <c r="AE134" s="97" t="s">
        <v>316</v>
      </c>
      <c r="AF134" s="279">
        <v>2</v>
      </c>
      <c r="AG134" s="97" t="s">
        <v>316</v>
      </c>
      <c r="AH134" s="279">
        <v>4</v>
      </c>
      <c r="AI134" s="280" t="s">
        <v>542</v>
      </c>
      <c r="AJ134" s="224">
        <v>43100</v>
      </c>
    </row>
    <row r="135" spans="1:36" ht="47.25" customHeight="1" x14ac:dyDescent="0.2">
      <c r="A135" s="219">
        <v>92</v>
      </c>
      <c r="B135" s="232" t="s">
        <v>264</v>
      </c>
      <c r="C135" s="35" t="s">
        <v>300</v>
      </c>
      <c r="D135" s="30" t="s">
        <v>155</v>
      </c>
      <c r="E135" s="28" t="s">
        <v>17</v>
      </c>
      <c r="F135" s="30" t="s">
        <v>5</v>
      </c>
      <c r="G135" s="52">
        <f t="shared" ref="G135:G136" si="99">H135+M135</f>
        <v>3090262</v>
      </c>
      <c r="H135" s="52">
        <f>I135+J135+K135</f>
        <v>2626723</v>
      </c>
      <c r="I135" s="56">
        <v>0</v>
      </c>
      <c r="J135" s="56">
        <v>0</v>
      </c>
      <c r="K135" s="56">
        <v>2626723</v>
      </c>
      <c r="L135" s="54">
        <f t="shared" si="96"/>
        <v>0.85000009707914737</v>
      </c>
      <c r="M135" s="52">
        <f t="shared" si="91"/>
        <v>463539</v>
      </c>
      <c r="N135" s="56">
        <v>0</v>
      </c>
      <c r="O135" s="54">
        <f t="shared" si="97"/>
        <v>0</v>
      </c>
      <c r="P135" s="56">
        <v>0</v>
      </c>
      <c r="Q135" s="54">
        <f t="shared" si="98"/>
        <v>0</v>
      </c>
      <c r="R135" s="56">
        <v>463539</v>
      </c>
      <c r="S135" s="54">
        <f>R135/G135</f>
        <v>0.14999990292085266</v>
      </c>
      <c r="T135" s="32" t="s">
        <v>129</v>
      </c>
      <c r="U135" s="32" t="s">
        <v>129</v>
      </c>
      <c r="V135" s="15" t="s">
        <v>129</v>
      </c>
      <c r="W135" s="93" t="s">
        <v>157</v>
      </c>
      <c r="X135" s="31" t="s">
        <v>316</v>
      </c>
      <c r="Y135" s="93" t="s">
        <v>157</v>
      </c>
      <c r="Z135" s="98" t="s">
        <v>316</v>
      </c>
      <c r="AA135" s="187"/>
      <c r="AB135" s="93" t="s">
        <v>157</v>
      </c>
      <c r="AC135" s="98" t="s">
        <v>316</v>
      </c>
      <c r="AD135" s="93" t="s">
        <v>160</v>
      </c>
      <c r="AE135" s="98" t="s">
        <v>316</v>
      </c>
      <c r="AF135" s="279">
        <v>2</v>
      </c>
      <c r="AG135" s="98" t="s">
        <v>316</v>
      </c>
      <c r="AH135" s="279">
        <v>4</v>
      </c>
      <c r="AI135" s="280" t="s">
        <v>542</v>
      </c>
      <c r="AJ135" s="223">
        <v>43100</v>
      </c>
    </row>
    <row r="136" spans="1:36" ht="44.25" customHeight="1" x14ac:dyDescent="0.2">
      <c r="A136" s="220">
        <v>93</v>
      </c>
      <c r="B136" s="232" t="s">
        <v>264</v>
      </c>
      <c r="C136" s="35" t="s">
        <v>301</v>
      </c>
      <c r="D136" s="30" t="s">
        <v>155</v>
      </c>
      <c r="E136" s="28" t="s">
        <v>17</v>
      </c>
      <c r="F136" s="30" t="s">
        <v>5</v>
      </c>
      <c r="G136" s="52">
        <f t="shared" si="99"/>
        <v>1130925</v>
      </c>
      <c r="H136" s="52">
        <v>961286</v>
      </c>
      <c r="I136" s="56">
        <v>0</v>
      </c>
      <c r="J136" s="56">
        <v>0</v>
      </c>
      <c r="K136" s="56">
        <v>961286</v>
      </c>
      <c r="L136" s="54">
        <f t="shared" si="96"/>
        <v>0.8499997789420165</v>
      </c>
      <c r="M136" s="52">
        <f>N136+R136</f>
        <v>169639</v>
      </c>
      <c r="N136" s="56">
        <v>0</v>
      </c>
      <c r="O136" s="54">
        <f t="shared" si="97"/>
        <v>0</v>
      </c>
      <c r="P136" s="56">
        <v>0</v>
      </c>
      <c r="Q136" s="54">
        <f t="shared" si="98"/>
        <v>0</v>
      </c>
      <c r="R136" s="56">
        <v>169639</v>
      </c>
      <c r="S136" s="54">
        <f>R136/G136</f>
        <v>0.1500002210579835</v>
      </c>
      <c r="T136" s="32" t="s">
        <v>129</v>
      </c>
      <c r="U136" s="32" t="s">
        <v>129</v>
      </c>
      <c r="V136" s="15" t="s">
        <v>129</v>
      </c>
      <c r="W136" s="93" t="s">
        <v>157</v>
      </c>
      <c r="X136" s="31" t="s">
        <v>316</v>
      </c>
      <c r="Y136" s="93" t="s">
        <v>157</v>
      </c>
      <c r="Z136" s="98" t="s">
        <v>316</v>
      </c>
      <c r="AA136" s="187"/>
      <c r="AB136" s="93" t="s">
        <v>157</v>
      </c>
      <c r="AC136" s="98" t="s">
        <v>316</v>
      </c>
      <c r="AD136" s="93" t="s">
        <v>160</v>
      </c>
      <c r="AE136" s="98" t="s">
        <v>316</v>
      </c>
      <c r="AF136" s="279">
        <v>2</v>
      </c>
      <c r="AG136" s="98" t="s">
        <v>316</v>
      </c>
      <c r="AH136" s="279">
        <v>4</v>
      </c>
      <c r="AI136" s="280" t="s">
        <v>542</v>
      </c>
      <c r="AJ136" s="223">
        <v>43100</v>
      </c>
    </row>
    <row r="137" spans="1:36" s="27" customFormat="1" ht="48" customHeight="1" x14ac:dyDescent="0.2">
      <c r="A137" s="220">
        <v>77</v>
      </c>
      <c r="B137" s="232" t="s">
        <v>206</v>
      </c>
      <c r="C137" s="35" t="s">
        <v>207</v>
      </c>
      <c r="D137" s="30" t="s">
        <v>7</v>
      </c>
      <c r="E137" s="28" t="s">
        <v>18</v>
      </c>
      <c r="F137" s="30" t="s">
        <v>5</v>
      </c>
      <c r="G137" s="52">
        <f>H137+M137</f>
        <v>3258896</v>
      </c>
      <c r="H137" s="52">
        <f>I137+J137+K137</f>
        <v>2770061</v>
      </c>
      <c r="I137" s="56">
        <v>0</v>
      </c>
      <c r="J137" s="56">
        <v>0</v>
      </c>
      <c r="K137" s="56">
        <v>2770061</v>
      </c>
      <c r="L137" s="54">
        <f t="shared" si="96"/>
        <v>0.84999981588857088</v>
      </c>
      <c r="M137" s="52">
        <f>N137+P137+R137</f>
        <v>488835</v>
      </c>
      <c r="N137" s="56">
        <v>488835</v>
      </c>
      <c r="O137" s="54">
        <f t="shared" si="97"/>
        <v>0.15000018411142915</v>
      </c>
      <c r="P137" s="56">
        <v>0</v>
      </c>
      <c r="Q137" s="54">
        <f t="shared" si="98"/>
        <v>0</v>
      </c>
      <c r="R137" s="56">
        <v>0</v>
      </c>
      <c r="S137" s="54">
        <f t="shared" ref="S137:S142" si="100">R137/G137</f>
        <v>0</v>
      </c>
      <c r="T137" s="32" t="s">
        <v>129</v>
      </c>
      <c r="U137" s="32" t="s">
        <v>129</v>
      </c>
      <c r="V137" s="32" t="s">
        <v>129</v>
      </c>
      <c r="W137" s="93" t="s">
        <v>160</v>
      </c>
      <c r="X137" s="93" t="s">
        <v>316</v>
      </c>
      <c r="Y137" s="93" t="s">
        <v>160</v>
      </c>
      <c r="Z137" s="97" t="s">
        <v>316</v>
      </c>
      <c r="AA137" s="187"/>
      <c r="AB137" s="93" t="s">
        <v>160</v>
      </c>
      <c r="AC137" s="97" t="s">
        <v>316</v>
      </c>
      <c r="AD137" s="93" t="s">
        <v>162</v>
      </c>
      <c r="AE137" s="97" t="s">
        <v>316</v>
      </c>
      <c r="AF137" s="279">
        <v>2</v>
      </c>
      <c r="AG137" s="97" t="s">
        <v>316</v>
      </c>
      <c r="AH137" s="279">
        <v>4</v>
      </c>
      <c r="AI137" s="280" t="s">
        <v>542</v>
      </c>
      <c r="AJ137" s="224">
        <v>43190</v>
      </c>
    </row>
    <row r="138" spans="1:36" s="27" customFormat="1" ht="63" customHeight="1" x14ac:dyDescent="0.2">
      <c r="A138" s="220">
        <v>135</v>
      </c>
      <c r="B138" s="229" t="s">
        <v>125</v>
      </c>
      <c r="C138" s="38" t="s">
        <v>311</v>
      </c>
      <c r="D138" s="30" t="s">
        <v>7</v>
      </c>
      <c r="E138" s="28" t="s">
        <v>13</v>
      </c>
      <c r="F138" s="30" t="s">
        <v>3</v>
      </c>
      <c r="G138" s="52">
        <f>H138+M138</f>
        <v>23950418</v>
      </c>
      <c r="H138" s="52">
        <f>I138+J138+K138</f>
        <v>20357855</v>
      </c>
      <c r="I138" s="56">
        <v>20357855</v>
      </c>
      <c r="J138" s="56">
        <v>0</v>
      </c>
      <c r="K138" s="56">
        <v>0</v>
      </c>
      <c r="L138" s="54">
        <f t="shared" si="96"/>
        <v>0.84999998747412253</v>
      </c>
      <c r="M138" s="52">
        <f>N138+P138+R138</f>
        <v>3592563</v>
      </c>
      <c r="N138" s="56">
        <v>3592563</v>
      </c>
      <c r="O138" s="54">
        <f t="shared" si="97"/>
        <v>0.15000001252587741</v>
      </c>
      <c r="P138" s="56">
        <v>0</v>
      </c>
      <c r="Q138" s="54">
        <f t="shared" si="98"/>
        <v>0</v>
      </c>
      <c r="R138" s="56">
        <v>0</v>
      </c>
      <c r="S138" s="54">
        <f t="shared" si="100"/>
        <v>0</v>
      </c>
      <c r="T138" s="30" t="s">
        <v>129</v>
      </c>
      <c r="U138" s="30" t="s">
        <v>129</v>
      </c>
      <c r="V138" s="30" t="s">
        <v>129</v>
      </c>
      <c r="W138" s="30" t="s">
        <v>129</v>
      </c>
      <c r="X138" s="93" t="s">
        <v>316</v>
      </c>
      <c r="Y138" s="30" t="s">
        <v>131</v>
      </c>
      <c r="Z138" s="97" t="s">
        <v>316</v>
      </c>
      <c r="AA138" s="95"/>
      <c r="AB138" s="30" t="s">
        <v>132</v>
      </c>
      <c r="AC138" s="97" t="s">
        <v>316</v>
      </c>
      <c r="AD138" s="30" t="s">
        <v>133</v>
      </c>
      <c r="AE138" s="97" t="s">
        <v>316</v>
      </c>
      <c r="AF138" s="295">
        <v>2</v>
      </c>
      <c r="AG138" s="97" t="s">
        <v>316</v>
      </c>
      <c r="AH138" s="279">
        <v>4</v>
      </c>
      <c r="AI138" s="280" t="s">
        <v>542</v>
      </c>
      <c r="AJ138" s="224">
        <v>43373</v>
      </c>
    </row>
    <row r="139" spans="1:36" ht="61.5" customHeight="1" x14ac:dyDescent="0.2">
      <c r="A139" s="220">
        <v>131</v>
      </c>
      <c r="B139" s="229" t="s">
        <v>127</v>
      </c>
      <c r="C139" s="38" t="s">
        <v>307</v>
      </c>
      <c r="D139" s="30" t="s">
        <v>7</v>
      </c>
      <c r="E139" s="28" t="s">
        <v>13</v>
      </c>
      <c r="F139" s="30" t="s">
        <v>5</v>
      </c>
      <c r="G139" s="52">
        <f>H139+M139</f>
        <v>4900048</v>
      </c>
      <c r="H139" s="52">
        <f>I139+J139+K139</f>
        <v>4165040</v>
      </c>
      <c r="I139" s="56">
        <v>0</v>
      </c>
      <c r="J139" s="56">
        <v>0</v>
      </c>
      <c r="K139" s="56">
        <v>4165040</v>
      </c>
      <c r="L139" s="54">
        <f t="shared" si="96"/>
        <v>0.8499998367362932</v>
      </c>
      <c r="M139" s="52">
        <f>N139+P139+R139</f>
        <v>735008</v>
      </c>
      <c r="N139" s="56">
        <v>735008</v>
      </c>
      <c r="O139" s="54">
        <f t="shared" si="97"/>
        <v>0.1500001632637068</v>
      </c>
      <c r="P139" s="56">
        <v>0</v>
      </c>
      <c r="Q139" s="54">
        <f t="shared" si="98"/>
        <v>0</v>
      </c>
      <c r="R139" s="56">
        <v>0</v>
      </c>
      <c r="S139" s="54">
        <f t="shared" si="100"/>
        <v>0</v>
      </c>
      <c r="T139" s="30" t="s">
        <v>129</v>
      </c>
      <c r="U139" s="30" t="s">
        <v>129</v>
      </c>
      <c r="V139" s="30" t="s">
        <v>129</v>
      </c>
      <c r="W139" s="30" t="s">
        <v>129</v>
      </c>
      <c r="X139" s="93" t="s">
        <v>316</v>
      </c>
      <c r="Y139" s="30" t="s">
        <v>131</v>
      </c>
      <c r="Z139" s="97" t="s">
        <v>316</v>
      </c>
      <c r="AA139" s="95"/>
      <c r="AB139" s="30" t="s">
        <v>132</v>
      </c>
      <c r="AC139" s="97" t="s">
        <v>316</v>
      </c>
      <c r="AD139" s="30" t="s">
        <v>133</v>
      </c>
      <c r="AE139" s="97" t="s">
        <v>316</v>
      </c>
      <c r="AF139" s="295">
        <v>2</v>
      </c>
      <c r="AG139" s="97" t="s">
        <v>316</v>
      </c>
      <c r="AH139" s="279">
        <v>4</v>
      </c>
      <c r="AI139" s="280" t="s">
        <v>542</v>
      </c>
      <c r="AJ139" s="224">
        <v>43373</v>
      </c>
    </row>
    <row r="140" spans="1:36" ht="56.25" customHeight="1" x14ac:dyDescent="0.2">
      <c r="A140" s="220">
        <v>133</v>
      </c>
      <c r="B140" s="229" t="s">
        <v>126</v>
      </c>
      <c r="C140" s="38" t="s">
        <v>309</v>
      </c>
      <c r="D140" s="30" t="s">
        <v>7</v>
      </c>
      <c r="E140" s="28" t="s">
        <v>13</v>
      </c>
      <c r="F140" s="30" t="s">
        <v>4</v>
      </c>
      <c r="G140" s="52">
        <f>H140+M140</f>
        <v>23047385</v>
      </c>
      <c r="H140" s="52">
        <f>I140+J140+K140</f>
        <v>19590277</v>
      </c>
      <c r="I140" s="56">
        <v>0</v>
      </c>
      <c r="J140" s="56">
        <v>19590277</v>
      </c>
      <c r="K140" s="56">
        <v>0</v>
      </c>
      <c r="L140" s="54">
        <f t="shared" si="96"/>
        <v>0.84999998915278241</v>
      </c>
      <c r="M140" s="52">
        <f>N140+P140+R140</f>
        <v>3457108</v>
      </c>
      <c r="N140" s="56">
        <v>3457108</v>
      </c>
      <c r="O140" s="54">
        <f t="shared" si="97"/>
        <v>0.15000001084721759</v>
      </c>
      <c r="P140" s="56">
        <v>0</v>
      </c>
      <c r="Q140" s="54">
        <f t="shared" si="98"/>
        <v>0</v>
      </c>
      <c r="R140" s="56">
        <v>0</v>
      </c>
      <c r="S140" s="54">
        <f t="shared" si="100"/>
        <v>0</v>
      </c>
      <c r="T140" s="32" t="s">
        <v>129</v>
      </c>
      <c r="U140" s="32" t="s">
        <v>129</v>
      </c>
      <c r="V140" s="32" t="s">
        <v>129</v>
      </c>
      <c r="W140" s="30" t="s">
        <v>129</v>
      </c>
      <c r="X140" s="93" t="s">
        <v>316</v>
      </c>
      <c r="Y140" s="30" t="s">
        <v>131</v>
      </c>
      <c r="Z140" s="97" t="s">
        <v>316</v>
      </c>
      <c r="AA140" s="95"/>
      <c r="AB140" s="30" t="s">
        <v>132</v>
      </c>
      <c r="AC140" s="97" t="s">
        <v>316</v>
      </c>
      <c r="AD140" s="30" t="s">
        <v>133</v>
      </c>
      <c r="AE140" s="97" t="s">
        <v>316</v>
      </c>
      <c r="AF140" s="295">
        <v>2</v>
      </c>
      <c r="AG140" s="97" t="s">
        <v>316</v>
      </c>
      <c r="AH140" s="279">
        <v>4</v>
      </c>
      <c r="AI140" s="280" t="s">
        <v>542</v>
      </c>
      <c r="AJ140" s="223">
        <v>43373</v>
      </c>
    </row>
    <row r="141" spans="1:36" ht="74.25" customHeight="1" thickBot="1" x14ac:dyDescent="0.25">
      <c r="A141" s="220">
        <v>129</v>
      </c>
      <c r="B141" s="353" t="s">
        <v>128</v>
      </c>
      <c r="C141" s="354" t="s">
        <v>305</v>
      </c>
      <c r="D141" s="355" t="s">
        <v>7</v>
      </c>
      <c r="E141" s="356" t="s">
        <v>13</v>
      </c>
      <c r="F141" s="355" t="s">
        <v>5</v>
      </c>
      <c r="G141" s="357">
        <f>H141+M141</f>
        <v>13500000</v>
      </c>
      <c r="H141" s="357">
        <f>I141+J141+K141</f>
        <v>11475000</v>
      </c>
      <c r="I141" s="358">
        <v>0</v>
      </c>
      <c r="J141" s="358">
        <v>0</v>
      </c>
      <c r="K141" s="358">
        <v>11475000</v>
      </c>
      <c r="L141" s="359">
        <f t="shared" si="96"/>
        <v>0.85</v>
      </c>
      <c r="M141" s="357">
        <f>N141+P141+R141</f>
        <v>2025000</v>
      </c>
      <c r="N141" s="358">
        <v>2025000</v>
      </c>
      <c r="O141" s="359">
        <f t="shared" si="97"/>
        <v>0.15</v>
      </c>
      <c r="P141" s="358">
        <v>0</v>
      </c>
      <c r="Q141" s="359">
        <f t="shared" si="98"/>
        <v>0</v>
      </c>
      <c r="R141" s="358">
        <v>0</v>
      </c>
      <c r="S141" s="359">
        <f t="shared" si="100"/>
        <v>0</v>
      </c>
      <c r="T141" s="360" t="s">
        <v>129</v>
      </c>
      <c r="U141" s="360" t="s">
        <v>129</v>
      </c>
      <c r="V141" s="360" t="s">
        <v>129</v>
      </c>
      <c r="W141" s="355" t="s">
        <v>129</v>
      </c>
      <c r="X141" s="361" t="s">
        <v>316</v>
      </c>
      <c r="Y141" s="355" t="s">
        <v>131</v>
      </c>
      <c r="Z141" s="262" t="s">
        <v>316</v>
      </c>
      <c r="AA141" s="362"/>
      <c r="AB141" s="355" t="s">
        <v>132</v>
      </c>
      <c r="AC141" s="262" t="s">
        <v>316</v>
      </c>
      <c r="AD141" s="355" t="s">
        <v>133</v>
      </c>
      <c r="AE141" s="262" t="s">
        <v>316</v>
      </c>
      <c r="AF141" s="363">
        <v>2</v>
      </c>
      <c r="AG141" s="262" t="s">
        <v>316</v>
      </c>
      <c r="AH141" s="364">
        <v>4</v>
      </c>
      <c r="AI141" s="365" t="s">
        <v>542</v>
      </c>
      <c r="AJ141" s="223">
        <v>43373</v>
      </c>
    </row>
    <row r="142" spans="1:36" s="27" customFormat="1" ht="61.5" hidden="1" customHeight="1" thickBot="1" x14ac:dyDescent="0.25">
      <c r="A142" s="219">
        <v>12</v>
      </c>
      <c r="B142" s="338" t="s">
        <v>169</v>
      </c>
      <c r="C142" s="339" t="s">
        <v>705</v>
      </c>
      <c r="D142" s="340"/>
      <c r="E142" s="341"/>
      <c r="F142" s="340"/>
      <c r="G142" s="342"/>
      <c r="H142" s="342"/>
      <c r="I142" s="342">
        <v>0</v>
      </c>
      <c r="J142" s="342">
        <v>0</v>
      </c>
      <c r="K142" s="342">
        <v>0</v>
      </c>
      <c r="L142" s="343">
        <v>0</v>
      </c>
      <c r="M142" s="342">
        <v>0</v>
      </c>
      <c r="N142" s="342">
        <v>0</v>
      </c>
      <c r="O142" s="343">
        <v>0</v>
      </c>
      <c r="P142" s="342">
        <v>0</v>
      </c>
      <c r="Q142" s="343">
        <v>0</v>
      </c>
      <c r="R142" s="342">
        <v>0</v>
      </c>
      <c r="S142" s="343" t="e">
        <f t="shared" si="100"/>
        <v>#DIV/0!</v>
      </c>
      <c r="T142" s="344" t="s">
        <v>407</v>
      </c>
      <c r="U142" s="345"/>
      <c r="V142" s="346"/>
      <c r="W142" s="347" t="s">
        <v>215</v>
      </c>
      <c r="X142" s="347" t="s">
        <v>475</v>
      </c>
      <c r="Y142" s="348"/>
      <c r="Z142" s="349"/>
      <c r="AA142" s="349"/>
      <c r="AB142" s="349"/>
      <c r="AC142" s="350"/>
      <c r="AD142" s="349"/>
      <c r="AE142" s="350"/>
      <c r="AF142" s="351"/>
      <c r="AG142" s="350"/>
      <c r="AH142" s="351"/>
      <c r="AI142" s="352"/>
      <c r="AJ142" s="224"/>
    </row>
    <row r="143" spans="1:36" s="114" customFormat="1" ht="35.25" hidden="1" customHeight="1" x14ac:dyDescent="0.2">
      <c r="A143" s="105"/>
      <c r="B143" s="204" t="s">
        <v>695</v>
      </c>
      <c r="D143" s="108"/>
      <c r="E143" s="109"/>
      <c r="F143" s="108"/>
      <c r="G143" s="110"/>
      <c r="H143" s="110"/>
      <c r="I143" s="110"/>
      <c r="J143" s="110"/>
      <c r="K143" s="110"/>
      <c r="L143" s="110"/>
      <c r="M143" s="110"/>
      <c r="N143" s="110"/>
      <c r="O143" s="110"/>
      <c r="P143" s="110"/>
      <c r="Q143" s="110"/>
      <c r="R143" s="110"/>
      <c r="S143" s="111"/>
      <c r="T143" s="108"/>
      <c r="U143" s="108"/>
      <c r="V143" s="108"/>
      <c r="W143" s="108"/>
      <c r="X143" s="50"/>
      <c r="Y143" s="108"/>
      <c r="Z143" s="50"/>
      <c r="AA143" s="50"/>
      <c r="AB143" s="108"/>
      <c r="AC143" s="50"/>
      <c r="AD143" s="108"/>
      <c r="AE143" s="50"/>
      <c r="AF143" s="112"/>
      <c r="AG143" s="108"/>
      <c r="AH143" s="113"/>
      <c r="AI143" s="108"/>
      <c r="AJ143" s="108"/>
    </row>
    <row r="144" spans="1:36" s="115" customFormat="1" ht="21.75" hidden="1" customHeight="1" x14ac:dyDescent="0.2">
      <c r="A144" s="105"/>
      <c r="B144" s="106"/>
      <c r="C144" s="107"/>
      <c r="D144" s="108"/>
      <c r="E144" s="109"/>
      <c r="F144" s="108"/>
      <c r="G144" s="110"/>
      <c r="H144" s="110"/>
      <c r="I144" s="110"/>
      <c r="J144" s="110"/>
      <c r="K144" s="110"/>
      <c r="L144" s="110"/>
      <c r="M144" s="110"/>
      <c r="N144" s="110"/>
      <c r="O144" s="110"/>
      <c r="P144" s="110"/>
      <c r="Q144" s="110"/>
      <c r="R144" s="110"/>
      <c r="S144" s="111"/>
      <c r="T144" s="108"/>
      <c r="U144" s="108"/>
      <c r="V144" s="108"/>
      <c r="W144" s="108"/>
      <c r="X144" s="50"/>
      <c r="Y144" s="108"/>
      <c r="Z144" s="50"/>
      <c r="AA144" s="50"/>
      <c r="AB144" s="108"/>
      <c r="AC144" s="50"/>
      <c r="AD144" s="108"/>
      <c r="AE144" s="50"/>
      <c r="AF144" s="112"/>
      <c r="AG144" s="108"/>
      <c r="AH144" s="113"/>
      <c r="AI144" s="108"/>
      <c r="AJ144" s="108"/>
    </row>
    <row r="145" spans="1:49" s="115" customFormat="1" ht="21.75" customHeight="1" x14ac:dyDescent="0.2">
      <c r="A145" s="105"/>
      <c r="B145" s="106"/>
      <c r="C145" s="107"/>
      <c r="D145" s="108"/>
      <c r="E145" s="109"/>
      <c r="F145" s="108"/>
      <c r="G145" s="110"/>
      <c r="H145" s="110"/>
      <c r="I145" s="110"/>
      <c r="J145" s="110"/>
      <c r="K145" s="110"/>
      <c r="L145" s="110"/>
      <c r="M145" s="110"/>
      <c r="N145" s="110"/>
      <c r="O145" s="110"/>
      <c r="P145" s="110"/>
      <c r="Q145" s="110"/>
      <c r="R145" s="110"/>
      <c r="S145" s="111"/>
      <c r="T145" s="108"/>
      <c r="U145" s="108"/>
      <c r="V145" s="108"/>
      <c r="W145" s="108"/>
      <c r="X145" s="50"/>
      <c r="Y145" s="108"/>
      <c r="Z145" s="50"/>
      <c r="AA145" s="50"/>
      <c r="AB145" s="108"/>
      <c r="AC145" s="50"/>
      <c r="AD145" s="108"/>
      <c r="AE145" s="50"/>
      <c r="AF145" s="112"/>
      <c r="AG145" s="108"/>
      <c r="AH145" s="113"/>
      <c r="AI145" s="108"/>
      <c r="AJ145" s="108"/>
    </row>
    <row r="146" spans="1:49" ht="17.25" customHeight="1" x14ac:dyDescent="0.2">
      <c r="B146" s="124" t="s">
        <v>604</v>
      </c>
      <c r="C146" s="124"/>
      <c r="S146" s="7"/>
      <c r="T146" s="7"/>
      <c r="U146" s="7"/>
    </row>
    <row r="147" spans="1:49" s="72" customFormat="1" ht="17.25" customHeight="1" x14ac:dyDescent="0.2">
      <c r="B147" s="124" t="s">
        <v>603</v>
      </c>
      <c r="V147" s="9"/>
      <c r="W147" s="17"/>
      <c r="X147" s="17"/>
      <c r="Y147" s="17"/>
      <c r="Z147" s="17"/>
      <c r="AA147" s="17"/>
      <c r="AB147" s="17"/>
      <c r="AC147" s="17"/>
      <c r="AD147" s="17"/>
      <c r="AE147" s="17"/>
      <c r="AF147" s="92"/>
      <c r="AG147" s="17"/>
      <c r="AH147" s="86"/>
      <c r="AI147" s="17"/>
      <c r="AJ147" s="17"/>
    </row>
    <row r="148" spans="1:49" s="72" customFormat="1" ht="17.25" customHeight="1" x14ac:dyDescent="0.2">
      <c r="B148" s="124" t="s">
        <v>605</v>
      </c>
      <c r="V148" s="9"/>
      <c r="W148" s="17"/>
      <c r="X148" s="17"/>
      <c r="Y148" s="17"/>
      <c r="Z148" s="17"/>
      <c r="AA148" s="17"/>
      <c r="AB148" s="17"/>
      <c r="AC148" s="17"/>
      <c r="AD148" s="17"/>
      <c r="AE148" s="17"/>
      <c r="AF148" s="92"/>
      <c r="AG148" s="17"/>
      <c r="AH148" s="86"/>
      <c r="AI148" s="17"/>
      <c r="AJ148" s="17"/>
    </row>
    <row r="149" spans="1:49" s="72" customFormat="1" ht="17.25" customHeight="1" x14ac:dyDescent="0.2">
      <c r="B149" s="217" t="s">
        <v>746</v>
      </c>
      <c r="V149" s="9"/>
      <c r="W149" s="17"/>
      <c r="X149" s="17"/>
      <c r="Y149" s="17"/>
      <c r="Z149" s="17"/>
      <c r="AA149" s="17"/>
      <c r="AB149" s="17"/>
      <c r="AC149" s="17"/>
      <c r="AD149" s="17"/>
      <c r="AE149" s="17"/>
      <c r="AF149" s="92"/>
      <c r="AG149" s="17"/>
      <c r="AH149" s="86"/>
      <c r="AI149" s="17"/>
      <c r="AJ149" s="17"/>
    </row>
    <row r="150" spans="1:49" s="72" customFormat="1" ht="17.25" customHeight="1" x14ac:dyDescent="0.2">
      <c r="B150" s="130" t="s">
        <v>607</v>
      </c>
      <c r="C150" s="130"/>
      <c r="D150" s="130"/>
      <c r="E150" s="130"/>
      <c r="F150" s="130"/>
      <c r="G150" s="130"/>
      <c r="H150" s="130"/>
      <c r="I150" s="130"/>
      <c r="J150" s="130"/>
      <c r="K150" s="130"/>
      <c r="L150" s="130"/>
      <c r="M150" s="130"/>
      <c r="N150" s="130"/>
      <c r="O150" s="130"/>
      <c r="P150" s="130"/>
      <c r="Q150" s="130"/>
      <c r="R150" s="130"/>
      <c r="S150" s="130"/>
      <c r="T150" s="130"/>
      <c r="U150" s="130"/>
      <c r="V150" s="9"/>
      <c r="W150" s="17"/>
      <c r="X150" s="17"/>
      <c r="Y150" s="17"/>
      <c r="Z150" s="17"/>
      <c r="AA150" s="17"/>
      <c r="AB150" s="17"/>
      <c r="AC150" s="17"/>
      <c r="AD150" s="17"/>
      <c r="AE150" s="17"/>
      <c r="AF150" s="92"/>
      <c r="AG150" s="17"/>
      <c r="AH150" s="86"/>
      <c r="AI150" s="17"/>
      <c r="AJ150" s="17"/>
    </row>
    <row r="151" spans="1:49" s="72" customFormat="1" ht="17.25" customHeight="1" x14ac:dyDescent="0.2">
      <c r="B151" s="130" t="s">
        <v>631</v>
      </c>
      <c r="C151" s="130"/>
      <c r="D151" s="130"/>
      <c r="E151" s="130"/>
      <c r="F151" s="130"/>
      <c r="G151" s="130"/>
      <c r="H151" s="130"/>
      <c r="I151" s="130"/>
      <c r="J151" s="130"/>
      <c r="K151" s="130"/>
      <c r="L151" s="130"/>
      <c r="M151" s="130"/>
      <c r="N151" s="130"/>
      <c r="O151" s="130"/>
      <c r="P151" s="130"/>
      <c r="Q151" s="130"/>
      <c r="R151" s="130"/>
      <c r="S151" s="130"/>
      <c r="T151" s="130"/>
      <c r="U151" s="130"/>
      <c r="V151" s="9"/>
      <c r="W151" s="17"/>
      <c r="X151" s="17"/>
      <c r="Y151" s="17"/>
      <c r="Z151" s="17"/>
      <c r="AA151" s="17"/>
      <c r="AB151" s="17"/>
      <c r="AC151" s="17"/>
      <c r="AD151" s="17"/>
      <c r="AE151" s="17"/>
      <c r="AF151" s="92"/>
      <c r="AG151" s="17"/>
      <c r="AH151" s="86"/>
      <c r="AI151" s="17"/>
      <c r="AJ151" s="17"/>
    </row>
    <row r="152" spans="1:49" ht="31.5" customHeight="1" x14ac:dyDescent="0.45">
      <c r="Z152" s="17" t="s">
        <v>763</v>
      </c>
      <c r="AB152" s="127" t="s">
        <v>661</v>
      </c>
      <c r="AC152" s="128"/>
      <c r="AD152" s="128"/>
      <c r="AE152" s="129"/>
      <c r="AF152" s="129"/>
      <c r="AG152" s="127" t="s">
        <v>662</v>
      </c>
      <c r="AH152" s="125"/>
      <c r="AI152" s="125"/>
      <c r="AJ152" s="125"/>
      <c r="AM152" s="126"/>
      <c r="AN152" s="126"/>
      <c r="AO152" s="126"/>
      <c r="AP152" s="126"/>
      <c r="AQ152" s="126"/>
      <c r="AR152" s="126"/>
      <c r="AS152" s="126"/>
      <c r="AT152" s="126"/>
      <c r="AU152" s="126"/>
      <c r="AV152" s="126"/>
      <c r="AW152" s="2"/>
    </row>
    <row r="153" spans="1:49" ht="9" customHeight="1" x14ac:dyDescent="0.2">
      <c r="B153" s="145"/>
      <c r="C153" s="145"/>
      <c r="D153" s="145"/>
      <c r="E153" s="145"/>
      <c r="F153" s="145"/>
      <c r="G153" s="145"/>
      <c r="H153" s="145"/>
      <c r="I153" s="145"/>
      <c r="J153" s="145"/>
      <c r="K153" s="145"/>
      <c r="L153" s="145"/>
      <c r="M153" s="145"/>
      <c r="N153" s="145"/>
      <c r="O153" s="145"/>
      <c r="P153" s="145"/>
      <c r="Q153" s="145"/>
      <c r="R153" s="145"/>
      <c r="S153" s="145"/>
      <c r="T153" s="145"/>
      <c r="U153" s="145"/>
    </row>
    <row r="154" spans="1:49" ht="15" customHeight="1" x14ac:dyDescent="0.2">
      <c r="B154" s="44"/>
      <c r="C154" s="7" t="s">
        <v>593</v>
      </c>
    </row>
    <row r="155" spans="1:49" ht="15" customHeight="1" x14ac:dyDescent="0.2">
      <c r="B155" s="46"/>
      <c r="C155" s="7" t="s">
        <v>391</v>
      </c>
    </row>
    <row r="156" spans="1:49" ht="15" customHeight="1" x14ac:dyDescent="0.2">
      <c r="B156" s="45"/>
      <c r="C156" s="7" t="s">
        <v>392</v>
      </c>
    </row>
    <row r="157" spans="1:49" ht="36" customHeight="1" x14ac:dyDescent="0.2">
      <c r="B157" s="50"/>
    </row>
    <row r="158" spans="1:49" ht="15" customHeight="1" x14ac:dyDescent="0.2">
      <c r="B158" s="125" t="s">
        <v>769</v>
      </c>
    </row>
    <row r="159" spans="1:49" ht="12.75" customHeight="1" x14ac:dyDescent="0.2">
      <c r="B159" s="125" t="s">
        <v>732</v>
      </c>
      <c r="H159" s="70"/>
      <c r="S159" s="7"/>
      <c r="T159" s="7"/>
      <c r="U159" s="7"/>
      <c r="V159" s="7"/>
    </row>
    <row r="160" spans="1:49" ht="12.75" customHeight="1" x14ac:dyDescent="0.2">
      <c r="B160" s="125" t="s">
        <v>733</v>
      </c>
      <c r="S160" s="7"/>
      <c r="T160" s="7"/>
      <c r="U160" s="7"/>
      <c r="V160" s="7"/>
    </row>
    <row r="161" spans="4:32" x14ac:dyDescent="0.2">
      <c r="S161" s="7"/>
      <c r="T161" s="7"/>
      <c r="U161" s="7"/>
      <c r="V161" s="7"/>
    </row>
    <row r="162" spans="4:32" collapsed="1" x14ac:dyDescent="0.2">
      <c r="G162" s="110"/>
      <c r="S162" s="7"/>
      <c r="T162" s="7"/>
      <c r="U162" s="7"/>
      <c r="V162" s="7"/>
    </row>
    <row r="163" spans="4:32" hidden="1" x14ac:dyDescent="0.2">
      <c r="D163" s="10"/>
      <c r="S163" s="7"/>
      <c r="T163" s="7"/>
      <c r="U163" s="7"/>
      <c r="V163" s="7"/>
      <c r="AF163" s="17"/>
    </row>
    <row r="164" spans="4:32" hidden="1" x14ac:dyDescent="0.2">
      <c r="D164" s="10"/>
      <c r="S164" s="18"/>
      <c r="T164" s="18"/>
      <c r="U164" s="18"/>
      <c r="V164" s="47"/>
      <c r="AF164" s="17"/>
    </row>
    <row r="165" spans="4:32" hidden="1" x14ac:dyDescent="0.2">
      <c r="D165" s="10"/>
      <c r="S165" s="18"/>
      <c r="T165" s="18"/>
      <c r="U165" s="18"/>
      <c r="V165" s="47"/>
      <c r="AF165" s="17"/>
    </row>
    <row r="166" spans="4:32" hidden="1" x14ac:dyDescent="0.2">
      <c r="D166" s="10"/>
      <c r="S166" s="18"/>
      <c r="T166" s="18"/>
      <c r="U166" s="18"/>
      <c r="V166" s="47"/>
      <c r="AF166" s="17"/>
    </row>
    <row r="167" spans="4:32" hidden="1" x14ac:dyDescent="0.2">
      <c r="D167" s="10"/>
      <c r="S167" s="18"/>
      <c r="T167" s="18"/>
      <c r="U167" s="18"/>
      <c r="V167" s="47"/>
      <c r="AF167" s="17"/>
    </row>
    <row r="168" spans="4:32" hidden="1" x14ac:dyDescent="0.2">
      <c r="D168" s="10"/>
      <c r="AF168" s="17"/>
    </row>
    <row r="169" spans="4:32" hidden="1" x14ac:dyDescent="0.2">
      <c r="D169" s="10"/>
      <c r="AF169" s="17"/>
    </row>
    <row r="170" spans="4:32" hidden="1" x14ac:dyDescent="0.2">
      <c r="D170" s="10"/>
      <c r="AF170" s="17"/>
    </row>
    <row r="171" spans="4:32" hidden="1" x14ac:dyDescent="0.2">
      <c r="D171" s="10"/>
      <c r="AF171" s="17"/>
    </row>
    <row r="172" spans="4:32" hidden="1" x14ac:dyDescent="0.2">
      <c r="D172" s="10"/>
      <c r="AF172" s="17"/>
    </row>
    <row r="173" spans="4:32" hidden="1" x14ac:dyDescent="0.2">
      <c r="D173" s="10"/>
      <c r="AF173" s="17"/>
    </row>
    <row r="174" spans="4:32" hidden="1" x14ac:dyDescent="0.2">
      <c r="D174" s="10"/>
      <c r="AF174" s="17"/>
    </row>
    <row r="175" spans="4:32" hidden="1" x14ac:dyDescent="0.2">
      <c r="D175" s="10"/>
      <c r="AF175" s="17"/>
    </row>
    <row r="176" spans="4:32" hidden="1" x14ac:dyDescent="0.2">
      <c r="D176" s="10"/>
      <c r="AF176" s="17"/>
    </row>
    <row r="177" spans="4:32" hidden="1" x14ac:dyDescent="0.2">
      <c r="D177" s="10"/>
      <c r="AF177" s="17"/>
    </row>
    <row r="178" spans="4:32" hidden="1" x14ac:dyDescent="0.2">
      <c r="D178" s="10"/>
      <c r="AF178" s="17"/>
    </row>
    <row r="179" spans="4:32" hidden="1" x14ac:dyDescent="0.2">
      <c r="D179" s="10"/>
      <c r="AF179" s="17"/>
    </row>
    <row r="180" spans="4:32" hidden="1" x14ac:dyDescent="0.2">
      <c r="D180" s="10"/>
      <c r="AF180" s="17"/>
    </row>
    <row r="181" spans="4:32" hidden="1" x14ac:dyDescent="0.2">
      <c r="D181" s="10"/>
      <c r="AF181" s="17"/>
    </row>
    <row r="182" spans="4:32" hidden="1" x14ac:dyDescent="0.2">
      <c r="D182" s="10"/>
      <c r="AF182" s="17"/>
    </row>
    <row r="183" spans="4:32" hidden="1" x14ac:dyDescent="0.2">
      <c r="D183" s="10"/>
      <c r="AF183" s="17"/>
    </row>
    <row r="184" spans="4:32" hidden="1" x14ac:dyDescent="0.2">
      <c r="D184" s="10"/>
      <c r="AF184" s="17"/>
    </row>
    <row r="185" spans="4:32" hidden="1" x14ac:dyDescent="0.2">
      <c r="D185" s="10"/>
      <c r="AF185" s="17"/>
    </row>
    <row r="186" spans="4:32" hidden="1" x14ac:dyDescent="0.2">
      <c r="D186" s="10"/>
      <c r="AF186" s="17"/>
    </row>
    <row r="187" spans="4:32" hidden="1" x14ac:dyDescent="0.2">
      <c r="D187" s="10"/>
      <c r="AF187" s="17"/>
    </row>
    <row r="188" spans="4:32" hidden="1" x14ac:dyDescent="0.2">
      <c r="D188" s="10"/>
      <c r="AF188" s="17"/>
    </row>
    <row r="189" spans="4:32" hidden="1" x14ac:dyDescent="0.2">
      <c r="D189" s="10"/>
      <c r="AF189" s="17"/>
    </row>
    <row r="190" spans="4:32" hidden="1" x14ac:dyDescent="0.2">
      <c r="D190" s="10"/>
      <c r="AF190" s="17"/>
    </row>
    <row r="191" spans="4:32" hidden="1" x14ac:dyDescent="0.2">
      <c r="D191" s="10"/>
      <c r="AF191" s="17"/>
    </row>
    <row r="192" spans="4:32" hidden="1" x14ac:dyDescent="0.2">
      <c r="D192" s="8"/>
      <c r="AF192" s="17"/>
    </row>
    <row r="193" spans="32:32" hidden="1" x14ac:dyDescent="0.2">
      <c r="AF193" s="17"/>
    </row>
    <row r="194" spans="32:32" hidden="1" x14ac:dyDescent="0.2">
      <c r="AF194" s="17"/>
    </row>
    <row r="195" spans="32:32" hidden="1" x14ac:dyDescent="0.2">
      <c r="AF195" s="17"/>
    </row>
  </sheetData>
  <autoFilter ref="B7:AJ143"/>
  <sortState ref="B7:AJ141">
    <sortCondition ref="AJ7:AJ141"/>
  </sortState>
  <dataConsolidate/>
  <mergeCells count="32">
    <mergeCell ref="C3:AE3"/>
    <mergeCell ref="C4:AE4"/>
    <mergeCell ref="L5:L6"/>
    <mergeCell ref="M5:M6"/>
    <mergeCell ref="O5:O6"/>
    <mergeCell ref="D5:D6"/>
    <mergeCell ref="E5:E6"/>
    <mergeCell ref="C5:C6"/>
    <mergeCell ref="G5:G6"/>
    <mergeCell ref="AJ5:AJ6"/>
    <mergeCell ref="S5:S6"/>
    <mergeCell ref="T5:V5"/>
    <mergeCell ref="P5:P6"/>
    <mergeCell ref="N5:N6"/>
    <mergeCell ref="Q5:Q6"/>
    <mergeCell ref="R5:R6"/>
    <mergeCell ref="A5:A6"/>
    <mergeCell ref="AA5:AA6"/>
    <mergeCell ref="Z1:AI1"/>
    <mergeCell ref="F5:F6"/>
    <mergeCell ref="B2:AE2"/>
    <mergeCell ref="AI5:AI6"/>
    <mergeCell ref="AF5:AG5"/>
    <mergeCell ref="AH5:AH6"/>
    <mergeCell ref="W5:X5"/>
    <mergeCell ref="AB5:AD5"/>
    <mergeCell ref="Y5:Z5"/>
    <mergeCell ref="H5:H6"/>
    <mergeCell ref="I5:I6"/>
    <mergeCell ref="J5:J6"/>
    <mergeCell ref="K5:K6"/>
    <mergeCell ref="B5:B6"/>
  </mergeCells>
  <conditionalFormatting sqref="AH84">
    <cfRule type="iconSet" priority="1">
      <iconSet iconSet="3Arrows">
        <cfvo type="percent" val="0"/>
        <cfvo type="percent" val="33"/>
        <cfvo type="percent" val="67"/>
      </iconSet>
    </cfRule>
  </conditionalFormatting>
  <dataValidations disablePrompts="1" count="1">
    <dataValidation type="list" errorStyle="warning" allowBlank="1" showInputMessage="1" showErrorMessage="1" errorTitle="Izvēle tikai no saraksta!" error="Lūdzu izvēlēties vienu no vērtībām sarakstā." sqref="T45:V45">
      <formula1>$D$169:$D$197</formula1>
    </dataValidation>
  </dataValidations>
  <pageMargins left="0.25" right="0.25" top="0.75" bottom="0.75" header="0.3" footer="0.3"/>
  <pageSetup paperSize="9" scale="54"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outlinePr summaryBelow="0" summaryRight="0"/>
    <pageSetUpPr fitToPage="1"/>
  </sheetPr>
  <dimension ref="A1:AW195"/>
  <sheetViews>
    <sheetView view="pageLayout" topLeftCell="B1" zoomScale="80" zoomScaleNormal="80" zoomScalePageLayoutView="80" workbookViewId="0">
      <selection activeCell="Z1" sqref="Z1:AI1"/>
    </sheetView>
  </sheetViews>
  <sheetFormatPr defaultColWidth="9" defaultRowHeight="12.75" x14ac:dyDescent="0.2"/>
  <cols>
    <col min="1" max="1" width="4.625" style="72" hidden="1" customWidth="1"/>
    <col min="2" max="2" width="8" style="72" customWidth="1"/>
    <col min="3" max="3" width="34.875" style="72" customWidth="1"/>
    <col min="4" max="4" width="7.375" style="72" customWidth="1"/>
    <col min="5" max="5" width="7.5" style="72" customWidth="1"/>
    <col min="6" max="6" width="7" style="72" customWidth="1"/>
    <col min="7" max="7" width="13.5" style="72" customWidth="1"/>
    <col min="8" max="8" width="15" style="72" bestFit="1" customWidth="1"/>
    <col min="9" max="9" width="10.125" style="72" hidden="1" customWidth="1"/>
    <col min="10" max="10" width="10.875" style="72" hidden="1" customWidth="1"/>
    <col min="11" max="11" width="9.25" style="72" hidden="1" customWidth="1"/>
    <col min="12" max="12" width="12.625" style="72" hidden="1" customWidth="1"/>
    <col min="13" max="13" width="14.25" style="72" hidden="1" customWidth="1"/>
    <col min="14" max="15" width="11.875" style="72" hidden="1" customWidth="1"/>
    <col min="16" max="16" width="10.125" style="72" hidden="1" customWidth="1"/>
    <col min="17" max="17" width="10.25" style="72" hidden="1" customWidth="1"/>
    <col min="18" max="18" width="12.75" style="72" hidden="1" customWidth="1"/>
    <col min="19" max="19" width="13" style="9" hidden="1" customWidth="1"/>
    <col min="20" max="20" width="14.25" style="9" hidden="1" customWidth="1"/>
    <col min="21" max="21" width="27.375" style="9" hidden="1" customWidth="1"/>
    <col min="22" max="22" width="17.375" style="9" hidden="1" customWidth="1"/>
    <col min="23" max="23" width="15.5" style="17" hidden="1" customWidth="1"/>
    <col min="24" max="24" width="19.375" style="17" hidden="1" customWidth="1"/>
    <col min="25" max="27" width="14" style="17" customWidth="1"/>
    <col min="28" max="28" width="13.375" style="17" customWidth="1"/>
    <col min="29" max="29" width="15.125" style="17" customWidth="1"/>
    <col min="30" max="31" width="13.375" style="17" customWidth="1"/>
    <col min="32" max="32" width="13.75" style="92" customWidth="1"/>
    <col min="33" max="33" width="13.75" style="17" customWidth="1"/>
    <col min="34" max="34" width="13.75" style="86" customWidth="1"/>
    <col min="35" max="35" width="15.5" style="17" customWidth="1"/>
    <col min="36" max="36" width="15.5" style="17" hidden="1" customWidth="1"/>
    <col min="37" max="16384" width="9" style="72"/>
  </cols>
  <sheetData>
    <row r="1" spans="1:36" ht="33.75" customHeight="1" x14ac:dyDescent="0.35">
      <c r="Z1" s="400" t="s">
        <v>770</v>
      </c>
      <c r="AA1" s="400"/>
      <c r="AB1" s="400"/>
      <c r="AC1" s="400"/>
      <c r="AD1" s="400"/>
      <c r="AE1" s="400"/>
      <c r="AF1" s="400"/>
      <c r="AG1" s="400"/>
      <c r="AH1" s="400"/>
      <c r="AI1" s="400"/>
      <c r="AJ1" s="72"/>
    </row>
    <row r="2" spans="1:36" ht="16.5" customHeight="1" x14ac:dyDescent="0.2">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87"/>
      <c r="AG2" s="275"/>
      <c r="AH2" s="84"/>
      <c r="AI2" s="275"/>
      <c r="AJ2" s="275"/>
    </row>
    <row r="3" spans="1:36" ht="16.5" customHeight="1" x14ac:dyDescent="0.25">
      <c r="B3" s="276"/>
      <c r="C3" s="390" t="s">
        <v>764</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267"/>
      <c r="AG3" s="276"/>
      <c r="AH3" s="268"/>
      <c r="AI3" s="276"/>
      <c r="AJ3" s="275"/>
    </row>
    <row r="4" spans="1:36" ht="30" customHeight="1" thickBot="1" x14ac:dyDescent="0.25">
      <c r="B4" s="216"/>
      <c r="C4" s="391" t="s">
        <v>762</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88"/>
      <c r="AG4" s="214"/>
      <c r="AH4" s="85"/>
      <c r="AI4" s="214"/>
      <c r="AJ4" s="214"/>
    </row>
    <row r="5" spans="1:36" s="6" customFormat="1" ht="50.25" customHeight="1" x14ac:dyDescent="0.2">
      <c r="A5" s="366" t="s">
        <v>440</v>
      </c>
      <c r="B5" s="384" t="s">
        <v>602</v>
      </c>
      <c r="C5" s="368" t="s">
        <v>285</v>
      </c>
      <c r="D5" s="368" t="s">
        <v>595</v>
      </c>
      <c r="E5" s="368" t="s">
        <v>596</v>
      </c>
      <c r="F5" s="371" t="s">
        <v>597</v>
      </c>
      <c r="G5" s="382" t="s">
        <v>734</v>
      </c>
      <c r="H5" s="382" t="s">
        <v>599</v>
      </c>
      <c r="I5" s="392" t="s">
        <v>395</v>
      </c>
      <c r="J5" s="392" t="s">
        <v>396</v>
      </c>
      <c r="K5" s="392" t="s">
        <v>397</v>
      </c>
      <c r="L5" s="392" t="s">
        <v>398</v>
      </c>
      <c r="M5" s="392" t="s">
        <v>399</v>
      </c>
      <c r="N5" s="392" t="s">
        <v>400</v>
      </c>
      <c r="O5" s="392" t="s">
        <v>401</v>
      </c>
      <c r="P5" s="392" t="s">
        <v>402</v>
      </c>
      <c r="Q5" s="392" t="s">
        <v>403</v>
      </c>
      <c r="R5" s="392" t="s">
        <v>404</v>
      </c>
      <c r="S5" s="392" t="s">
        <v>405</v>
      </c>
      <c r="T5" s="394" t="s">
        <v>372</v>
      </c>
      <c r="U5" s="395"/>
      <c r="V5" s="396"/>
      <c r="W5" s="397" t="s">
        <v>598</v>
      </c>
      <c r="X5" s="398"/>
      <c r="Y5" s="380" t="s">
        <v>576</v>
      </c>
      <c r="Z5" s="377"/>
      <c r="AA5" s="368" t="s">
        <v>711</v>
      </c>
      <c r="AB5" s="380" t="s">
        <v>388</v>
      </c>
      <c r="AC5" s="381"/>
      <c r="AD5" s="381"/>
      <c r="AE5" s="283"/>
      <c r="AF5" s="376" t="s">
        <v>518</v>
      </c>
      <c r="AG5" s="377"/>
      <c r="AH5" s="378" t="s">
        <v>765</v>
      </c>
      <c r="AI5" s="374" t="s">
        <v>766</v>
      </c>
      <c r="AJ5" s="386" t="s">
        <v>728</v>
      </c>
    </row>
    <row r="6" spans="1:36" s="6" customFormat="1" ht="99" customHeight="1" x14ac:dyDescent="0.2">
      <c r="A6" s="367" t="s">
        <v>440</v>
      </c>
      <c r="B6" s="385"/>
      <c r="C6" s="369"/>
      <c r="D6" s="369"/>
      <c r="E6" s="369"/>
      <c r="F6" s="372"/>
      <c r="G6" s="383"/>
      <c r="H6" s="383"/>
      <c r="I6" s="393"/>
      <c r="J6" s="393"/>
      <c r="K6" s="393"/>
      <c r="L6" s="393"/>
      <c r="M6" s="393"/>
      <c r="N6" s="393"/>
      <c r="O6" s="393"/>
      <c r="P6" s="393"/>
      <c r="Q6" s="393"/>
      <c r="R6" s="393"/>
      <c r="S6" s="393"/>
      <c r="T6" s="61" t="s">
        <v>406</v>
      </c>
      <c r="U6" s="49" t="s">
        <v>373</v>
      </c>
      <c r="V6" s="49" t="s">
        <v>374</v>
      </c>
      <c r="W6" s="71" t="s">
        <v>466</v>
      </c>
      <c r="X6" s="71" t="s">
        <v>370</v>
      </c>
      <c r="Y6" s="284" t="s">
        <v>467</v>
      </c>
      <c r="Z6" s="284" t="s">
        <v>370</v>
      </c>
      <c r="AA6" s="369"/>
      <c r="AB6" s="284" t="s">
        <v>577</v>
      </c>
      <c r="AC6" s="284" t="s">
        <v>371</v>
      </c>
      <c r="AD6" s="284" t="s">
        <v>539</v>
      </c>
      <c r="AE6" s="284" t="s">
        <v>450</v>
      </c>
      <c r="AF6" s="285" t="s">
        <v>767</v>
      </c>
      <c r="AG6" s="284" t="s">
        <v>768</v>
      </c>
      <c r="AH6" s="379"/>
      <c r="AI6" s="375"/>
      <c r="AJ6" s="386" t="s">
        <v>728</v>
      </c>
    </row>
    <row r="7" spans="1:36" s="6" customFormat="1" ht="20.25" customHeight="1" x14ac:dyDescent="0.2">
      <c r="A7" s="274">
        <v>1</v>
      </c>
      <c r="B7" s="281">
        <v>1</v>
      </c>
      <c r="C7" s="282">
        <v>2</v>
      </c>
      <c r="D7" s="282">
        <v>3</v>
      </c>
      <c r="E7" s="282">
        <v>4</v>
      </c>
      <c r="F7" s="282">
        <v>5</v>
      </c>
      <c r="G7" s="282">
        <v>6</v>
      </c>
      <c r="H7" s="282">
        <v>7</v>
      </c>
      <c r="I7" s="277">
        <v>9</v>
      </c>
      <c r="J7" s="277">
        <v>10</v>
      </c>
      <c r="K7" s="277">
        <v>11</v>
      </c>
      <c r="L7" s="277">
        <v>12</v>
      </c>
      <c r="M7" s="277">
        <v>13</v>
      </c>
      <c r="N7" s="277">
        <v>14</v>
      </c>
      <c r="O7" s="277">
        <v>15</v>
      </c>
      <c r="P7" s="277">
        <v>16</v>
      </c>
      <c r="Q7" s="277">
        <v>17</v>
      </c>
      <c r="R7" s="277">
        <v>18</v>
      </c>
      <c r="S7" s="277">
        <v>19</v>
      </c>
      <c r="T7" s="277">
        <v>9</v>
      </c>
      <c r="U7" s="277">
        <v>10</v>
      </c>
      <c r="V7" s="277">
        <v>11</v>
      </c>
      <c r="W7" s="277">
        <v>12</v>
      </c>
      <c r="X7" s="277">
        <v>13</v>
      </c>
      <c r="Y7" s="282">
        <v>8</v>
      </c>
      <c r="Z7" s="282">
        <v>9</v>
      </c>
      <c r="AA7" s="282">
        <v>10</v>
      </c>
      <c r="AB7" s="282">
        <v>11</v>
      </c>
      <c r="AC7" s="282">
        <v>12</v>
      </c>
      <c r="AD7" s="282">
        <v>13</v>
      </c>
      <c r="AE7" s="282">
        <v>14</v>
      </c>
      <c r="AF7" s="282">
        <v>15</v>
      </c>
      <c r="AG7" s="282">
        <v>16</v>
      </c>
      <c r="AH7" s="282">
        <v>17</v>
      </c>
      <c r="AI7" s="286">
        <v>18</v>
      </c>
      <c r="AJ7" s="222" t="s">
        <v>729</v>
      </c>
    </row>
    <row r="8" spans="1:36" ht="103.5" hidden="1" customHeight="1" x14ac:dyDescent="0.2">
      <c r="A8" s="219">
        <v>120</v>
      </c>
      <c r="B8" s="229" t="s">
        <v>99</v>
      </c>
      <c r="C8" s="38" t="s">
        <v>111</v>
      </c>
      <c r="D8" s="30" t="s">
        <v>7</v>
      </c>
      <c r="E8" s="28" t="s">
        <v>19</v>
      </c>
      <c r="F8" s="30" t="s">
        <v>5</v>
      </c>
      <c r="G8" s="52">
        <f t="shared" ref="G8:G71" si="0">H8+M8</f>
        <v>4609777</v>
      </c>
      <c r="H8" s="52">
        <f t="shared" ref="H8:H71" si="1">I8+J8+K8</f>
        <v>3918310</v>
      </c>
      <c r="I8" s="56">
        <v>0</v>
      </c>
      <c r="J8" s="56">
        <v>0</v>
      </c>
      <c r="K8" s="266">
        <v>3918310</v>
      </c>
      <c r="L8" s="79">
        <f t="shared" ref="L8:L71" si="2">H8/G8</f>
        <v>0.849999902381395</v>
      </c>
      <c r="M8" s="78">
        <f t="shared" ref="M8:M71" si="3">N8+P8+R8</f>
        <v>691467</v>
      </c>
      <c r="N8" s="56">
        <v>691467</v>
      </c>
      <c r="O8" s="79">
        <f t="shared" ref="O8:O71" si="4">N8/G8</f>
        <v>0.15000009761860497</v>
      </c>
      <c r="P8" s="56">
        <v>0</v>
      </c>
      <c r="Q8" s="79">
        <f t="shared" ref="Q8:Q71" si="5">P8/G8</f>
        <v>0</v>
      </c>
      <c r="R8" s="56">
        <v>0</v>
      </c>
      <c r="S8" s="79">
        <f t="shared" ref="S8:S71" si="6">R8/G8</f>
        <v>0</v>
      </c>
      <c r="T8" s="12" t="s">
        <v>129</v>
      </c>
      <c r="U8" s="167" t="s">
        <v>129</v>
      </c>
      <c r="V8" s="167" t="s">
        <v>129</v>
      </c>
      <c r="W8" s="31" t="s">
        <v>129</v>
      </c>
      <c r="X8" s="31" t="s">
        <v>129</v>
      </c>
      <c r="Y8" s="31" t="s">
        <v>129</v>
      </c>
      <c r="Z8" s="31" t="s">
        <v>129</v>
      </c>
      <c r="AA8" s="269" t="s">
        <v>714</v>
      </c>
      <c r="AB8" s="31" t="s">
        <v>146</v>
      </c>
      <c r="AC8" s="140" t="s">
        <v>510</v>
      </c>
      <c r="AD8" s="93" t="s">
        <v>130</v>
      </c>
      <c r="AE8" s="140" t="s">
        <v>509</v>
      </c>
      <c r="AF8" s="89" t="s">
        <v>229</v>
      </c>
      <c r="AG8" s="140" t="s">
        <v>458</v>
      </c>
      <c r="AH8" s="119" t="s">
        <v>215</v>
      </c>
      <c r="AI8" s="230" t="s">
        <v>564</v>
      </c>
      <c r="AJ8" s="223">
        <v>41940</v>
      </c>
    </row>
    <row r="9" spans="1:36" ht="41.25" hidden="1" customHeight="1" x14ac:dyDescent="0.2">
      <c r="A9" s="219">
        <v>72</v>
      </c>
      <c r="B9" s="231" t="s">
        <v>36</v>
      </c>
      <c r="C9" s="37" t="s">
        <v>82</v>
      </c>
      <c r="D9" s="25" t="s">
        <v>7</v>
      </c>
      <c r="E9" s="26" t="s">
        <v>18</v>
      </c>
      <c r="F9" s="25" t="s">
        <v>5</v>
      </c>
      <c r="G9" s="80">
        <f t="shared" si="0"/>
        <v>96428049</v>
      </c>
      <c r="H9" s="80">
        <f t="shared" si="1"/>
        <v>81963841</v>
      </c>
      <c r="I9" s="55">
        <v>0</v>
      </c>
      <c r="J9" s="55">
        <v>0</v>
      </c>
      <c r="K9" s="55">
        <v>81963841</v>
      </c>
      <c r="L9" s="53">
        <f t="shared" si="2"/>
        <v>0.84999999325922271</v>
      </c>
      <c r="M9" s="80">
        <f t="shared" si="3"/>
        <v>14464208</v>
      </c>
      <c r="N9" s="55">
        <v>12185719</v>
      </c>
      <c r="O9" s="53">
        <f t="shared" si="4"/>
        <v>0.12637110390981776</v>
      </c>
      <c r="P9" s="55">
        <v>0</v>
      </c>
      <c r="Q9" s="53">
        <f t="shared" si="5"/>
        <v>0</v>
      </c>
      <c r="R9" s="55">
        <v>2278489</v>
      </c>
      <c r="S9" s="53">
        <f t="shared" si="6"/>
        <v>2.3628902830959485E-2</v>
      </c>
      <c r="T9" s="23" t="s">
        <v>129</v>
      </c>
      <c r="U9" s="176" t="s">
        <v>129</v>
      </c>
      <c r="V9" s="176" t="s">
        <v>129</v>
      </c>
      <c r="W9" s="144" t="s">
        <v>130</v>
      </c>
      <c r="X9" s="140" t="s">
        <v>332</v>
      </c>
      <c r="Y9" s="144" t="s">
        <v>130</v>
      </c>
      <c r="Z9" s="140" t="s">
        <v>332</v>
      </c>
      <c r="AA9" s="269" t="s">
        <v>714</v>
      </c>
      <c r="AB9" s="144" t="s">
        <v>130</v>
      </c>
      <c r="AC9" s="140" t="s">
        <v>347</v>
      </c>
      <c r="AD9" s="144" t="s">
        <v>130</v>
      </c>
      <c r="AE9" s="140" t="s">
        <v>496</v>
      </c>
      <c r="AF9" s="91" t="s">
        <v>213</v>
      </c>
      <c r="AG9" s="140" t="s">
        <v>383</v>
      </c>
      <c r="AH9" s="119" t="s">
        <v>218</v>
      </c>
      <c r="AI9" s="230" t="s">
        <v>551</v>
      </c>
      <c r="AJ9" s="223">
        <v>41996</v>
      </c>
    </row>
    <row r="10" spans="1:36" ht="40.5" hidden="1" customHeight="1" x14ac:dyDescent="0.2">
      <c r="A10" s="219">
        <v>106</v>
      </c>
      <c r="B10" s="232" t="s">
        <v>25</v>
      </c>
      <c r="C10" s="35" t="s">
        <v>210</v>
      </c>
      <c r="D10" s="30" t="s">
        <v>7</v>
      </c>
      <c r="E10" s="28" t="s">
        <v>18</v>
      </c>
      <c r="F10" s="30" t="s">
        <v>5</v>
      </c>
      <c r="G10" s="52">
        <f t="shared" si="0"/>
        <v>29205260</v>
      </c>
      <c r="H10" s="52">
        <f t="shared" si="1"/>
        <v>24824471</v>
      </c>
      <c r="I10" s="56">
        <v>0</v>
      </c>
      <c r="J10" s="56">
        <v>0</v>
      </c>
      <c r="K10" s="56">
        <v>24824471</v>
      </c>
      <c r="L10" s="79">
        <f t="shared" si="2"/>
        <v>0.85</v>
      </c>
      <c r="M10" s="78">
        <f t="shared" si="3"/>
        <v>4380789</v>
      </c>
      <c r="N10" s="56">
        <v>2625393</v>
      </c>
      <c r="O10" s="79">
        <f t="shared" si="4"/>
        <v>8.9894525849110743E-2</v>
      </c>
      <c r="P10" s="56">
        <v>0</v>
      </c>
      <c r="Q10" s="79">
        <f t="shared" si="5"/>
        <v>0</v>
      </c>
      <c r="R10" s="56">
        <v>1755396</v>
      </c>
      <c r="S10" s="79">
        <f t="shared" si="6"/>
        <v>6.0105474150889258E-2</v>
      </c>
      <c r="T10" s="32" t="s">
        <v>129</v>
      </c>
      <c r="U10" s="169" t="s">
        <v>129</v>
      </c>
      <c r="V10" s="169" t="s">
        <v>129</v>
      </c>
      <c r="W10" s="31" t="s">
        <v>147</v>
      </c>
      <c r="X10" s="140" t="s">
        <v>355</v>
      </c>
      <c r="Y10" s="31" t="s">
        <v>147</v>
      </c>
      <c r="Z10" s="140" t="s">
        <v>355</v>
      </c>
      <c r="AA10" s="269" t="s">
        <v>714</v>
      </c>
      <c r="AB10" s="31" t="s">
        <v>147</v>
      </c>
      <c r="AC10" s="140" t="s">
        <v>348</v>
      </c>
      <c r="AD10" s="93" t="s">
        <v>213</v>
      </c>
      <c r="AE10" s="140" t="s">
        <v>501</v>
      </c>
      <c r="AF10" s="90" t="s">
        <v>213</v>
      </c>
      <c r="AG10" s="140" t="s">
        <v>326</v>
      </c>
      <c r="AH10" s="119" t="s">
        <v>214</v>
      </c>
      <c r="AI10" s="230" t="s">
        <v>557</v>
      </c>
      <c r="AJ10" s="223">
        <v>41996</v>
      </c>
    </row>
    <row r="11" spans="1:36" ht="58.5" hidden="1" customHeight="1" x14ac:dyDescent="0.2">
      <c r="A11" s="220">
        <v>45</v>
      </c>
      <c r="B11" s="231" t="s">
        <v>43</v>
      </c>
      <c r="C11" s="37" t="s">
        <v>288</v>
      </c>
      <c r="D11" s="25" t="s">
        <v>7</v>
      </c>
      <c r="E11" s="26" t="s">
        <v>12</v>
      </c>
      <c r="F11" s="25" t="s">
        <v>4</v>
      </c>
      <c r="G11" s="80">
        <f t="shared" si="0"/>
        <v>1310848</v>
      </c>
      <c r="H11" s="80">
        <f t="shared" si="1"/>
        <v>1114221</v>
      </c>
      <c r="I11" s="55">
        <v>0</v>
      </c>
      <c r="J11" s="55">
        <v>1114221</v>
      </c>
      <c r="K11" s="55">
        <v>0</v>
      </c>
      <c r="L11" s="53">
        <f t="shared" si="2"/>
        <v>0.85000015257299089</v>
      </c>
      <c r="M11" s="80">
        <f t="shared" si="3"/>
        <v>196627</v>
      </c>
      <c r="N11" s="80">
        <v>0</v>
      </c>
      <c r="O11" s="53">
        <f t="shared" si="4"/>
        <v>0</v>
      </c>
      <c r="P11" s="80">
        <v>196627</v>
      </c>
      <c r="Q11" s="53">
        <f t="shared" si="5"/>
        <v>0.14999984742700909</v>
      </c>
      <c r="R11" s="80">
        <v>0</v>
      </c>
      <c r="S11" s="53">
        <f t="shared" si="6"/>
        <v>0</v>
      </c>
      <c r="T11" s="141" t="s">
        <v>129</v>
      </c>
      <c r="U11" s="171" t="s">
        <v>129</v>
      </c>
      <c r="V11" s="171" t="s">
        <v>129</v>
      </c>
      <c r="W11" s="141" t="s">
        <v>129</v>
      </c>
      <c r="X11" s="140" t="s">
        <v>332</v>
      </c>
      <c r="Y11" s="141" t="s">
        <v>129</v>
      </c>
      <c r="Z11" s="140" t="s">
        <v>332</v>
      </c>
      <c r="AA11" s="154" t="s">
        <v>714</v>
      </c>
      <c r="AB11" s="144" t="s">
        <v>225</v>
      </c>
      <c r="AC11" s="140" t="s">
        <v>333</v>
      </c>
      <c r="AD11" s="144" t="s">
        <v>226</v>
      </c>
      <c r="AE11" s="140" t="s">
        <v>493</v>
      </c>
      <c r="AF11" s="91" t="s">
        <v>227</v>
      </c>
      <c r="AG11" s="140" t="s">
        <v>334</v>
      </c>
      <c r="AH11" s="119" t="s">
        <v>213</v>
      </c>
      <c r="AI11" s="233" t="s">
        <v>547</v>
      </c>
      <c r="AJ11" s="224">
        <v>42045</v>
      </c>
    </row>
    <row r="12" spans="1:36" ht="41.25" hidden="1" customHeight="1" x14ac:dyDescent="0.2">
      <c r="A12" s="220">
        <v>73</v>
      </c>
      <c r="B12" s="232" t="s">
        <v>30</v>
      </c>
      <c r="C12" s="41" t="s">
        <v>0</v>
      </c>
      <c r="D12" s="30" t="s">
        <v>7</v>
      </c>
      <c r="E12" s="28" t="s">
        <v>18</v>
      </c>
      <c r="F12" s="30" t="s">
        <v>5</v>
      </c>
      <c r="G12" s="52">
        <f t="shared" si="0"/>
        <v>504300</v>
      </c>
      <c r="H12" s="52">
        <f t="shared" si="1"/>
        <v>428655</v>
      </c>
      <c r="I12" s="56">
        <v>0</v>
      </c>
      <c r="J12" s="56">
        <v>0</v>
      </c>
      <c r="K12" s="56">
        <v>428655</v>
      </c>
      <c r="L12" s="79">
        <f t="shared" si="2"/>
        <v>0.85</v>
      </c>
      <c r="M12" s="78">
        <f t="shared" si="3"/>
        <v>75645</v>
      </c>
      <c r="N12" s="56">
        <v>75645</v>
      </c>
      <c r="O12" s="79">
        <f t="shared" si="4"/>
        <v>0.15</v>
      </c>
      <c r="P12" s="56">
        <v>0</v>
      </c>
      <c r="Q12" s="79">
        <f t="shared" si="5"/>
        <v>0</v>
      </c>
      <c r="R12" s="56">
        <v>0</v>
      </c>
      <c r="S12" s="79">
        <f t="shared" si="6"/>
        <v>0</v>
      </c>
      <c r="T12" s="15" t="s">
        <v>129</v>
      </c>
      <c r="U12" s="172" t="s">
        <v>129</v>
      </c>
      <c r="V12" s="172" t="s">
        <v>129</v>
      </c>
      <c r="W12" s="93" t="s">
        <v>147</v>
      </c>
      <c r="X12" s="140" t="s">
        <v>355</v>
      </c>
      <c r="Y12" s="93" t="s">
        <v>147</v>
      </c>
      <c r="Z12" s="140" t="s">
        <v>355</v>
      </c>
      <c r="AA12" s="269" t="s">
        <v>714</v>
      </c>
      <c r="AB12" s="93" t="s">
        <v>147</v>
      </c>
      <c r="AC12" s="140" t="s">
        <v>348</v>
      </c>
      <c r="AD12" s="93" t="s">
        <v>212</v>
      </c>
      <c r="AE12" s="140" t="s">
        <v>497</v>
      </c>
      <c r="AF12" s="90" t="s">
        <v>227</v>
      </c>
      <c r="AG12" s="140" t="s">
        <v>436</v>
      </c>
      <c r="AH12" s="119" t="s">
        <v>214</v>
      </c>
      <c r="AI12" s="230" t="s">
        <v>554</v>
      </c>
      <c r="AJ12" s="223">
        <v>42080</v>
      </c>
    </row>
    <row r="13" spans="1:36" ht="43.5" hidden="1" customHeight="1" x14ac:dyDescent="0.2">
      <c r="A13" s="220">
        <v>115</v>
      </c>
      <c r="B13" s="232" t="s">
        <v>26</v>
      </c>
      <c r="C13" s="35" t="s">
        <v>209</v>
      </c>
      <c r="D13" s="30" t="s">
        <v>7</v>
      </c>
      <c r="E13" s="28" t="s">
        <v>18</v>
      </c>
      <c r="F13" s="30" t="s">
        <v>5</v>
      </c>
      <c r="G13" s="52">
        <f t="shared" si="0"/>
        <v>8526615</v>
      </c>
      <c r="H13" s="52">
        <f t="shared" si="1"/>
        <v>7247622</v>
      </c>
      <c r="I13" s="56">
        <v>0</v>
      </c>
      <c r="J13" s="56">
        <v>0</v>
      </c>
      <c r="K13" s="56">
        <v>7247622</v>
      </c>
      <c r="L13" s="79">
        <f t="shared" si="2"/>
        <v>0.84999991204012382</v>
      </c>
      <c r="M13" s="78">
        <f t="shared" si="3"/>
        <v>1278993</v>
      </c>
      <c r="N13" s="56">
        <v>1278993</v>
      </c>
      <c r="O13" s="79">
        <f t="shared" si="4"/>
        <v>0.15000008795987621</v>
      </c>
      <c r="P13" s="56">
        <v>0</v>
      </c>
      <c r="Q13" s="79">
        <f t="shared" si="5"/>
        <v>0</v>
      </c>
      <c r="R13" s="56">
        <v>0</v>
      </c>
      <c r="S13" s="79">
        <f t="shared" si="6"/>
        <v>0</v>
      </c>
      <c r="T13" s="32" t="s">
        <v>129</v>
      </c>
      <c r="U13" s="169" t="s">
        <v>129</v>
      </c>
      <c r="V13" s="169" t="s">
        <v>129</v>
      </c>
      <c r="W13" s="31" t="s">
        <v>130</v>
      </c>
      <c r="X13" s="140" t="s">
        <v>359</v>
      </c>
      <c r="Y13" s="31" t="s">
        <v>130</v>
      </c>
      <c r="Z13" s="140" t="s">
        <v>359</v>
      </c>
      <c r="AA13" s="269" t="s">
        <v>723</v>
      </c>
      <c r="AB13" s="31" t="s">
        <v>130</v>
      </c>
      <c r="AC13" s="140" t="s">
        <v>352</v>
      </c>
      <c r="AD13" s="93" t="s">
        <v>213</v>
      </c>
      <c r="AE13" s="140" t="s">
        <v>505</v>
      </c>
      <c r="AF13" s="90" t="s">
        <v>213</v>
      </c>
      <c r="AG13" s="140" t="s">
        <v>438</v>
      </c>
      <c r="AH13" s="119" t="s">
        <v>214</v>
      </c>
      <c r="AI13" s="230" t="s">
        <v>561</v>
      </c>
      <c r="AJ13" s="223">
        <v>42108</v>
      </c>
    </row>
    <row r="14" spans="1:36" ht="63.75" hidden="1" customHeight="1" x14ac:dyDescent="0.2">
      <c r="A14" s="220">
        <v>75</v>
      </c>
      <c r="B14" s="234" t="s">
        <v>31</v>
      </c>
      <c r="C14" s="36" t="s">
        <v>600</v>
      </c>
      <c r="D14" s="25" t="s">
        <v>7</v>
      </c>
      <c r="E14" s="26" t="s">
        <v>18</v>
      </c>
      <c r="F14" s="25" t="s">
        <v>5</v>
      </c>
      <c r="G14" s="80">
        <f t="shared" si="0"/>
        <v>18461601</v>
      </c>
      <c r="H14" s="80">
        <f t="shared" si="1"/>
        <v>15692361</v>
      </c>
      <c r="I14" s="55">
        <v>0</v>
      </c>
      <c r="J14" s="55">
        <v>0</v>
      </c>
      <c r="K14" s="55">
        <v>15692361</v>
      </c>
      <c r="L14" s="53">
        <f t="shared" si="2"/>
        <v>0.85000000812497245</v>
      </c>
      <c r="M14" s="80">
        <f t="shared" si="3"/>
        <v>2769240</v>
      </c>
      <c r="N14" s="55">
        <v>1625667</v>
      </c>
      <c r="O14" s="53">
        <f t="shared" si="4"/>
        <v>8.8056664208050001E-2</v>
      </c>
      <c r="P14" s="55">
        <v>0</v>
      </c>
      <c r="Q14" s="53">
        <f t="shared" si="5"/>
        <v>0</v>
      </c>
      <c r="R14" s="55">
        <v>1143573</v>
      </c>
      <c r="S14" s="53">
        <f t="shared" si="6"/>
        <v>6.1943327666977528E-2</v>
      </c>
      <c r="T14" s="23" t="s">
        <v>129</v>
      </c>
      <c r="U14" s="176" t="s">
        <v>129</v>
      </c>
      <c r="V14" s="176" t="s">
        <v>129</v>
      </c>
      <c r="W14" s="144" t="s">
        <v>129</v>
      </c>
      <c r="X14" s="144" t="s">
        <v>129</v>
      </c>
      <c r="Y14" s="144" t="s">
        <v>276</v>
      </c>
      <c r="Z14" s="140" t="s">
        <v>363</v>
      </c>
      <c r="AA14" s="269" t="s">
        <v>718</v>
      </c>
      <c r="AB14" s="144" t="s">
        <v>130</v>
      </c>
      <c r="AC14" s="140" t="s">
        <v>550</v>
      </c>
      <c r="AD14" s="144" t="s">
        <v>216</v>
      </c>
      <c r="AE14" s="140" t="s">
        <v>498</v>
      </c>
      <c r="AF14" s="91" t="s">
        <v>228</v>
      </c>
      <c r="AG14" s="140" t="s">
        <v>362</v>
      </c>
      <c r="AH14" s="119" t="s">
        <v>229</v>
      </c>
      <c r="AI14" s="233" t="s">
        <v>547</v>
      </c>
      <c r="AJ14" s="224">
        <v>42122</v>
      </c>
    </row>
    <row r="15" spans="1:36" ht="53.25" hidden="1" customHeight="1" x14ac:dyDescent="0.2">
      <c r="A15" s="219">
        <v>76</v>
      </c>
      <c r="B15" s="234" t="s">
        <v>32</v>
      </c>
      <c r="C15" s="36" t="s">
        <v>601</v>
      </c>
      <c r="D15" s="25" t="s">
        <v>7</v>
      </c>
      <c r="E15" s="26" t="s">
        <v>18</v>
      </c>
      <c r="F15" s="25" t="s">
        <v>5</v>
      </c>
      <c r="G15" s="80">
        <f t="shared" si="0"/>
        <v>22689140</v>
      </c>
      <c r="H15" s="80">
        <f t="shared" si="1"/>
        <v>19285769</v>
      </c>
      <c r="I15" s="55">
        <v>0</v>
      </c>
      <c r="J15" s="55">
        <v>0</v>
      </c>
      <c r="K15" s="55">
        <v>19285769</v>
      </c>
      <c r="L15" s="53">
        <f t="shared" si="2"/>
        <v>0.85</v>
      </c>
      <c r="M15" s="80">
        <f t="shared" si="3"/>
        <v>3403371</v>
      </c>
      <c r="N15" s="59">
        <v>3403371</v>
      </c>
      <c r="O15" s="53">
        <f t="shared" si="4"/>
        <v>0.15</v>
      </c>
      <c r="P15" s="55">
        <v>0</v>
      </c>
      <c r="Q15" s="53">
        <f t="shared" si="5"/>
        <v>0</v>
      </c>
      <c r="R15" s="55">
        <v>0</v>
      </c>
      <c r="S15" s="53">
        <f t="shared" si="6"/>
        <v>0</v>
      </c>
      <c r="T15" s="23" t="s">
        <v>129</v>
      </c>
      <c r="U15" s="176" t="s">
        <v>129</v>
      </c>
      <c r="V15" s="176" t="s">
        <v>129</v>
      </c>
      <c r="W15" s="144" t="s">
        <v>129</v>
      </c>
      <c r="X15" s="144" t="s">
        <v>129</v>
      </c>
      <c r="Y15" s="144" t="s">
        <v>215</v>
      </c>
      <c r="Z15" s="140" t="s">
        <v>443</v>
      </c>
      <c r="AA15" s="269" t="s">
        <v>718</v>
      </c>
      <c r="AB15" s="144" t="s">
        <v>552</v>
      </c>
      <c r="AC15" s="140" t="s">
        <v>553</v>
      </c>
      <c r="AD15" s="144" t="s">
        <v>469</v>
      </c>
      <c r="AE15" s="140" t="s">
        <v>498</v>
      </c>
      <c r="AF15" s="91" t="s">
        <v>228</v>
      </c>
      <c r="AG15" s="140" t="s">
        <v>362</v>
      </c>
      <c r="AH15" s="119" t="s">
        <v>229</v>
      </c>
      <c r="AI15" s="233" t="s">
        <v>547</v>
      </c>
      <c r="AJ15" s="224">
        <v>42122</v>
      </c>
    </row>
    <row r="16" spans="1:36" ht="35.25" hidden="1" customHeight="1" x14ac:dyDescent="0.2">
      <c r="A16" s="219">
        <v>68</v>
      </c>
      <c r="B16" s="229" t="s">
        <v>50</v>
      </c>
      <c r="C16" s="38" t="s">
        <v>95</v>
      </c>
      <c r="D16" s="30" t="s">
        <v>7</v>
      </c>
      <c r="E16" s="28" t="s">
        <v>16</v>
      </c>
      <c r="F16" s="30" t="s">
        <v>3</v>
      </c>
      <c r="G16" s="52">
        <f t="shared" si="0"/>
        <v>256999769</v>
      </c>
      <c r="H16" s="52">
        <f t="shared" si="1"/>
        <v>218449803</v>
      </c>
      <c r="I16" s="56">
        <v>218449803</v>
      </c>
      <c r="J16" s="56">
        <v>0</v>
      </c>
      <c r="K16" s="56">
        <v>0</v>
      </c>
      <c r="L16" s="79">
        <f t="shared" si="2"/>
        <v>0.84999999747081489</v>
      </c>
      <c r="M16" s="78">
        <f t="shared" si="3"/>
        <v>38549966</v>
      </c>
      <c r="N16" s="56">
        <v>38549966</v>
      </c>
      <c r="O16" s="79">
        <f t="shared" si="4"/>
        <v>0.15000000252918516</v>
      </c>
      <c r="P16" s="56">
        <v>0</v>
      </c>
      <c r="Q16" s="79">
        <f t="shared" si="5"/>
        <v>0</v>
      </c>
      <c r="R16" s="56">
        <v>0</v>
      </c>
      <c r="S16" s="79">
        <f t="shared" si="6"/>
        <v>0</v>
      </c>
      <c r="T16" s="12" t="s">
        <v>423</v>
      </c>
      <c r="U16" s="165" t="s">
        <v>219</v>
      </c>
      <c r="V16" s="160" t="s">
        <v>386</v>
      </c>
      <c r="W16" s="93" t="s">
        <v>129</v>
      </c>
      <c r="X16" s="93" t="s">
        <v>129</v>
      </c>
      <c r="Y16" s="93" t="s">
        <v>148</v>
      </c>
      <c r="Z16" s="140" t="s">
        <v>321</v>
      </c>
      <c r="AA16" s="154" t="s">
        <v>714</v>
      </c>
      <c r="AB16" s="93" t="s">
        <v>212</v>
      </c>
      <c r="AC16" s="140" t="s">
        <v>353</v>
      </c>
      <c r="AD16" s="93" t="s">
        <v>212</v>
      </c>
      <c r="AE16" s="140" t="s">
        <v>495</v>
      </c>
      <c r="AF16" s="90" t="s">
        <v>336</v>
      </c>
      <c r="AG16" s="140" t="s">
        <v>381</v>
      </c>
      <c r="AH16" s="119" t="s">
        <v>217</v>
      </c>
      <c r="AI16" s="230" t="s">
        <v>547</v>
      </c>
      <c r="AJ16" s="223">
        <v>42143</v>
      </c>
    </row>
    <row r="17" spans="1:36" ht="35.25" hidden="1" customHeight="1" x14ac:dyDescent="0.2">
      <c r="A17" s="219">
        <v>118</v>
      </c>
      <c r="B17" s="234" t="s">
        <v>144</v>
      </c>
      <c r="C17" s="36" t="s">
        <v>20</v>
      </c>
      <c r="D17" s="25" t="s">
        <v>7</v>
      </c>
      <c r="E17" s="26" t="s">
        <v>18</v>
      </c>
      <c r="F17" s="25" t="s">
        <v>5</v>
      </c>
      <c r="G17" s="80">
        <f t="shared" si="0"/>
        <v>47209260</v>
      </c>
      <c r="H17" s="80">
        <f t="shared" si="1"/>
        <v>40127871</v>
      </c>
      <c r="I17" s="55">
        <v>0</v>
      </c>
      <c r="J17" s="55">
        <v>0</v>
      </c>
      <c r="K17" s="55">
        <v>40127871</v>
      </c>
      <c r="L17" s="53">
        <f t="shared" si="2"/>
        <v>0.85</v>
      </c>
      <c r="M17" s="80">
        <f t="shared" si="3"/>
        <v>7081389</v>
      </c>
      <c r="N17" s="55">
        <v>7081389</v>
      </c>
      <c r="O17" s="53">
        <f t="shared" si="4"/>
        <v>0.15</v>
      </c>
      <c r="P17" s="55">
        <v>0</v>
      </c>
      <c r="Q17" s="53">
        <f t="shared" si="5"/>
        <v>0</v>
      </c>
      <c r="R17" s="55">
        <v>0</v>
      </c>
      <c r="S17" s="53">
        <f t="shared" si="6"/>
        <v>0</v>
      </c>
      <c r="T17" s="23" t="s">
        <v>129</v>
      </c>
      <c r="U17" s="173" t="s">
        <v>628</v>
      </c>
      <c r="V17" s="176" t="s">
        <v>129</v>
      </c>
      <c r="W17" s="141" t="s">
        <v>130</v>
      </c>
      <c r="X17" s="140" t="s">
        <v>361</v>
      </c>
      <c r="Y17" s="141" t="s">
        <v>130</v>
      </c>
      <c r="Z17" s="140" t="s">
        <v>361</v>
      </c>
      <c r="AA17" s="270" t="s">
        <v>722</v>
      </c>
      <c r="AB17" s="141" t="s">
        <v>130</v>
      </c>
      <c r="AC17" s="140" t="s">
        <v>354</v>
      </c>
      <c r="AD17" s="144" t="s">
        <v>228</v>
      </c>
      <c r="AE17" s="140" t="s">
        <v>508</v>
      </c>
      <c r="AF17" s="91" t="s">
        <v>214</v>
      </c>
      <c r="AG17" s="140" t="s">
        <v>389</v>
      </c>
      <c r="AH17" s="119" t="s">
        <v>229</v>
      </c>
      <c r="AI17" s="233" t="s">
        <v>563</v>
      </c>
      <c r="AJ17" s="224">
        <v>42171</v>
      </c>
    </row>
    <row r="18" spans="1:36" ht="36.75" hidden="1" customHeight="1" x14ac:dyDescent="0.2">
      <c r="A18" s="220">
        <v>111</v>
      </c>
      <c r="B18" s="234" t="s">
        <v>140</v>
      </c>
      <c r="C18" s="36" t="s">
        <v>273</v>
      </c>
      <c r="D18" s="25" t="s">
        <v>7</v>
      </c>
      <c r="E18" s="26" t="s">
        <v>18</v>
      </c>
      <c r="F18" s="25" t="s">
        <v>5</v>
      </c>
      <c r="G18" s="80">
        <f t="shared" si="0"/>
        <v>1252127</v>
      </c>
      <c r="H18" s="80">
        <f t="shared" si="1"/>
        <v>1064308</v>
      </c>
      <c r="I18" s="55">
        <v>0</v>
      </c>
      <c r="J18" s="55">
        <v>0</v>
      </c>
      <c r="K18" s="55">
        <v>1064308</v>
      </c>
      <c r="L18" s="53">
        <f t="shared" si="2"/>
        <v>0.85000003993205164</v>
      </c>
      <c r="M18" s="80">
        <f t="shared" si="3"/>
        <v>187819</v>
      </c>
      <c r="N18" s="55">
        <v>187819</v>
      </c>
      <c r="O18" s="53">
        <f t="shared" si="4"/>
        <v>0.14999996006794838</v>
      </c>
      <c r="P18" s="55">
        <v>0</v>
      </c>
      <c r="Q18" s="53">
        <f t="shared" si="5"/>
        <v>0</v>
      </c>
      <c r="R18" s="55">
        <v>0</v>
      </c>
      <c r="S18" s="53">
        <f t="shared" si="6"/>
        <v>0</v>
      </c>
      <c r="T18" s="23" t="s">
        <v>129</v>
      </c>
      <c r="U18" s="176" t="s">
        <v>129</v>
      </c>
      <c r="V18" s="176" t="s">
        <v>129</v>
      </c>
      <c r="W18" s="141" t="s">
        <v>226</v>
      </c>
      <c r="X18" s="140" t="s">
        <v>357</v>
      </c>
      <c r="Y18" s="141" t="s">
        <v>226</v>
      </c>
      <c r="Z18" s="140" t="s">
        <v>357</v>
      </c>
      <c r="AA18" s="269" t="s">
        <v>722</v>
      </c>
      <c r="AB18" s="166" t="s">
        <v>212</v>
      </c>
      <c r="AC18" s="188" t="s">
        <v>350</v>
      </c>
      <c r="AD18" s="166" t="s">
        <v>213</v>
      </c>
      <c r="AE18" s="188" t="s">
        <v>513</v>
      </c>
      <c r="AF18" s="189" t="s">
        <v>471</v>
      </c>
      <c r="AG18" s="188" t="s">
        <v>516</v>
      </c>
      <c r="AH18" s="166">
        <v>42502</v>
      </c>
      <c r="AI18" s="235" t="s">
        <v>560</v>
      </c>
      <c r="AJ18" s="224">
        <v>42185</v>
      </c>
    </row>
    <row r="19" spans="1:36" ht="66" hidden="1" customHeight="1" x14ac:dyDescent="0.2">
      <c r="A19" s="220">
        <v>97</v>
      </c>
      <c r="B19" s="229" t="s">
        <v>68</v>
      </c>
      <c r="C19" s="38" t="s">
        <v>114</v>
      </c>
      <c r="D19" s="30" t="s">
        <v>7</v>
      </c>
      <c r="E19" s="28" t="s">
        <v>17</v>
      </c>
      <c r="F19" s="30" t="s">
        <v>5</v>
      </c>
      <c r="G19" s="52">
        <f t="shared" si="0"/>
        <v>9000000</v>
      </c>
      <c r="H19" s="52">
        <f t="shared" si="1"/>
        <v>7650000</v>
      </c>
      <c r="I19" s="56">
        <v>0</v>
      </c>
      <c r="J19" s="56">
        <v>0</v>
      </c>
      <c r="K19" s="57">
        <v>7650000</v>
      </c>
      <c r="L19" s="79">
        <f t="shared" si="2"/>
        <v>0.85</v>
      </c>
      <c r="M19" s="78">
        <f t="shared" si="3"/>
        <v>1350000</v>
      </c>
      <c r="N19" s="56">
        <v>1350000</v>
      </c>
      <c r="O19" s="79">
        <f t="shared" si="4"/>
        <v>0.15</v>
      </c>
      <c r="P19" s="56">
        <v>0</v>
      </c>
      <c r="Q19" s="79">
        <f t="shared" si="5"/>
        <v>0</v>
      </c>
      <c r="R19" s="56">
        <v>0</v>
      </c>
      <c r="S19" s="79">
        <f t="shared" si="6"/>
        <v>0</v>
      </c>
      <c r="T19" s="32" t="s">
        <v>129</v>
      </c>
      <c r="U19" s="169" t="s">
        <v>129</v>
      </c>
      <c r="V19" s="169" t="s">
        <v>129</v>
      </c>
      <c r="W19" s="31" t="s">
        <v>129</v>
      </c>
      <c r="X19" s="31" t="s">
        <v>129</v>
      </c>
      <c r="Y19" s="31" t="s">
        <v>130</v>
      </c>
      <c r="Z19" s="140" t="s">
        <v>366</v>
      </c>
      <c r="AA19" s="271" t="s">
        <v>718</v>
      </c>
      <c r="AB19" s="199" t="s">
        <v>225</v>
      </c>
      <c r="AC19" s="146" t="s">
        <v>341</v>
      </c>
      <c r="AD19" s="200" t="s">
        <v>228</v>
      </c>
      <c r="AE19" s="146" t="s">
        <v>500</v>
      </c>
      <c r="AF19" s="201" t="s">
        <v>214</v>
      </c>
      <c r="AG19" s="146" t="s">
        <v>434</v>
      </c>
      <c r="AH19" s="202" t="s">
        <v>229</v>
      </c>
      <c r="AI19" s="236" t="s">
        <v>555</v>
      </c>
      <c r="AJ19" s="225">
        <v>42192</v>
      </c>
    </row>
    <row r="20" spans="1:36" ht="34.5" hidden="1" customHeight="1" x14ac:dyDescent="0.2">
      <c r="A20" s="219">
        <v>116</v>
      </c>
      <c r="B20" s="232" t="s">
        <v>139</v>
      </c>
      <c r="C20" s="35" t="s">
        <v>280</v>
      </c>
      <c r="D20" s="30" t="s">
        <v>7</v>
      </c>
      <c r="E20" s="28" t="s">
        <v>18</v>
      </c>
      <c r="F20" s="30" t="s">
        <v>5</v>
      </c>
      <c r="G20" s="52">
        <f t="shared" si="0"/>
        <v>1079960</v>
      </c>
      <c r="H20" s="52">
        <f t="shared" si="1"/>
        <v>917966</v>
      </c>
      <c r="I20" s="56">
        <v>0</v>
      </c>
      <c r="J20" s="56">
        <v>0</v>
      </c>
      <c r="K20" s="56">
        <v>917966</v>
      </c>
      <c r="L20" s="79">
        <f t="shared" si="2"/>
        <v>0.85</v>
      </c>
      <c r="M20" s="78">
        <f t="shared" si="3"/>
        <v>161994</v>
      </c>
      <c r="N20" s="56">
        <v>161994</v>
      </c>
      <c r="O20" s="79">
        <f t="shared" si="4"/>
        <v>0.15</v>
      </c>
      <c r="P20" s="56">
        <v>0</v>
      </c>
      <c r="Q20" s="79">
        <f t="shared" si="5"/>
        <v>0</v>
      </c>
      <c r="R20" s="56">
        <v>0</v>
      </c>
      <c r="S20" s="79">
        <f t="shared" si="6"/>
        <v>0</v>
      </c>
      <c r="T20" s="32" t="s">
        <v>129</v>
      </c>
      <c r="U20" s="169" t="s">
        <v>129</v>
      </c>
      <c r="V20" s="169" t="s">
        <v>129</v>
      </c>
      <c r="W20" s="31" t="s">
        <v>212</v>
      </c>
      <c r="X20" s="140" t="s">
        <v>360</v>
      </c>
      <c r="Y20" s="31" t="s">
        <v>212</v>
      </c>
      <c r="Z20" s="140" t="s">
        <v>360</v>
      </c>
      <c r="AA20" s="269" t="s">
        <v>720</v>
      </c>
      <c r="AB20" s="31" t="s">
        <v>212</v>
      </c>
      <c r="AC20" s="140" t="s">
        <v>353</v>
      </c>
      <c r="AD20" s="93" t="s">
        <v>217</v>
      </c>
      <c r="AE20" s="140" t="s">
        <v>506</v>
      </c>
      <c r="AF20" s="90" t="s">
        <v>214</v>
      </c>
      <c r="AG20" s="140" t="s">
        <v>390</v>
      </c>
      <c r="AH20" s="119" t="s">
        <v>229</v>
      </c>
      <c r="AI20" s="230" t="s">
        <v>562</v>
      </c>
      <c r="AJ20" s="223">
        <v>42192</v>
      </c>
    </row>
    <row r="21" spans="1:36" ht="63.75" hidden="1" customHeight="1" x14ac:dyDescent="0.2">
      <c r="A21" s="220">
        <v>35</v>
      </c>
      <c r="B21" s="229" t="s">
        <v>8</v>
      </c>
      <c r="C21" s="38" t="s">
        <v>87</v>
      </c>
      <c r="D21" s="30" t="s">
        <v>7</v>
      </c>
      <c r="E21" s="28" t="s">
        <v>15</v>
      </c>
      <c r="F21" s="30" t="s">
        <v>5</v>
      </c>
      <c r="G21" s="52">
        <f t="shared" si="0"/>
        <v>9491392</v>
      </c>
      <c r="H21" s="52">
        <f t="shared" si="1"/>
        <v>8067683</v>
      </c>
      <c r="I21" s="56">
        <v>0</v>
      </c>
      <c r="J21" s="56">
        <v>0</v>
      </c>
      <c r="K21" s="57">
        <v>8067683</v>
      </c>
      <c r="L21" s="79">
        <f t="shared" si="2"/>
        <v>0.84999997892827517</v>
      </c>
      <c r="M21" s="78">
        <f t="shared" si="3"/>
        <v>1423709</v>
      </c>
      <c r="N21" s="56">
        <v>1423709</v>
      </c>
      <c r="O21" s="79">
        <f t="shared" si="4"/>
        <v>0.15000002107172478</v>
      </c>
      <c r="P21" s="56">
        <v>0</v>
      </c>
      <c r="Q21" s="79">
        <f t="shared" si="5"/>
        <v>0</v>
      </c>
      <c r="R21" s="56">
        <v>0</v>
      </c>
      <c r="S21" s="79">
        <f t="shared" si="6"/>
        <v>0</v>
      </c>
      <c r="T21" s="65" t="s">
        <v>413</v>
      </c>
      <c r="U21" s="179" t="s">
        <v>271</v>
      </c>
      <c r="V21" s="186" t="s">
        <v>613</v>
      </c>
      <c r="W21" s="93" t="s">
        <v>212</v>
      </c>
      <c r="X21" s="140" t="s">
        <v>364</v>
      </c>
      <c r="Y21" s="93" t="s">
        <v>212</v>
      </c>
      <c r="Z21" s="140" t="s">
        <v>357</v>
      </c>
      <c r="AA21" s="269" t="s">
        <v>713</v>
      </c>
      <c r="AB21" s="93" t="s">
        <v>216</v>
      </c>
      <c r="AC21" s="140" t="s">
        <v>339</v>
      </c>
      <c r="AD21" s="93" t="s">
        <v>228</v>
      </c>
      <c r="AE21" s="140" t="s">
        <v>490</v>
      </c>
      <c r="AF21" s="90" t="s">
        <v>218</v>
      </c>
      <c r="AG21" s="140" t="s">
        <v>435</v>
      </c>
      <c r="AH21" s="140" t="s">
        <v>215</v>
      </c>
      <c r="AI21" s="230" t="s">
        <v>542</v>
      </c>
      <c r="AJ21" s="223">
        <v>42199</v>
      </c>
    </row>
    <row r="22" spans="1:36" s="17" customFormat="1" ht="35.25" hidden="1" customHeight="1" x14ac:dyDescent="0.2">
      <c r="A22" s="220">
        <v>107</v>
      </c>
      <c r="B22" s="232" t="s">
        <v>138</v>
      </c>
      <c r="C22" s="35" t="s">
        <v>279</v>
      </c>
      <c r="D22" s="30" t="s">
        <v>7</v>
      </c>
      <c r="E22" s="28" t="s">
        <v>18</v>
      </c>
      <c r="F22" s="30" t="s">
        <v>5</v>
      </c>
      <c r="G22" s="52">
        <f t="shared" si="0"/>
        <v>40043677</v>
      </c>
      <c r="H22" s="52">
        <f t="shared" si="1"/>
        <v>34037125</v>
      </c>
      <c r="I22" s="56">
        <v>0</v>
      </c>
      <c r="J22" s="56">
        <v>0</v>
      </c>
      <c r="K22" s="56">
        <v>34037125</v>
      </c>
      <c r="L22" s="79">
        <f t="shared" si="2"/>
        <v>0.84999998876227079</v>
      </c>
      <c r="M22" s="78">
        <f t="shared" si="3"/>
        <v>6006552</v>
      </c>
      <c r="N22" s="56">
        <v>6006552</v>
      </c>
      <c r="O22" s="79">
        <f t="shared" si="4"/>
        <v>0.15000001123772924</v>
      </c>
      <c r="P22" s="56">
        <v>0</v>
      </c>
      <c r="Q22" s="79">
        <f t="shared" si="5"/>
        <v>0</v>
      </c>
      <c r="R22" s="56">
        <v>0</v>
      </c>
      <c r="S22" s="79">
        <f t="shared" si="6"/>
        <v>0</v>
      </c>
      <c r="T22" s="32" t="s">
        <v>129</v>
      </c>
      <c r="U22" s="169" t="s">
        <v>129</v>
      </c>
      <c r="V22" s="169" t="s">
        <v>129</v>
      </c>
      <c r="W22" s="31" t="s">
        <v>225</v>
      </c>
      <c r="X22" s="140" t="s">
        <v>356</v>
      </c>
      <c r="Y22" s="31" t="s">
        <v>225</v>
      </c>
      <c r="Z22" s="140" t="s">
        <v>356</v>
      </c>
      <c r="AA22" s="272" t="s">
        <v>720</v>
      </c>
      <c r="AB22" s="93" t="s">
        <v>226</v>
      </c>
      <c r="AC22" s="140" t="s">
        <v>349</v>
      </c>
      <c r="AD22" s="93" t="s">
        <v>217</v>
      </c>
      <c r="AE22" s="140" t="s">
        <v>502</v>
      </c>
      <c r="AF22" s="90" t="s">
        <v>214</v>
      </c>
      <c r="AG22" s="140" t="s">
        <v>431</v>
      </c>
      <c r="AH22" s="119" t="s">
        <v>229</v>
      </c>
      <c r="AI22" s="230" t="s">
        <v>558</v>
      </c>
      <c r="AJ22" s="223">
        <v>42227</v>
      </c>
    </row>
    <row r="23" spans="1:36" ht="39" hidden="1" customHeight="1" x14ac:dyDescent="0.2">
      <c r="A23" s="219">
        <v>108</v>
      </c>
      <c r="B23" s="232" t="s">
        <v>136</v>
      </c>
      <c r="C23" s="35" t="s">
        <v>211</v>
      </c>
      <c r="D23" s="30" t="s">
        <v>7</v>
      </c>
      <c r="E23" s="28" t="s">
        <v>18</v>
      </c>
      <c r="F23" s="30" t="s">
        <v>5</v>
      </c>
      <c r="G23" s="52">
        <f t="shared" si="0"/>
        <v>19920206</v>
      </c>
      <c r="H23" s="52">
        <f t="shared" si="1"/>
        <v>16932175</v>
      </c>
      <c r="I23" s="56">
        <v>0</v>
      </c>
      <c r="J23" s="56">
        <v>0</v>
      </c>
      <c r="K23" s="56">
        <v>16932175</v>
      </c>
      <c r="L23" s="79">
        <f t="shared" si="2"/>
        <v>0.84999999497997158</v>
      </c>
      <c r="M23" s="78">
        <f t="shared" si="3"/>
        <v>2988031</v>
      </c>
      <c r="N23" s="56">
        <v>2988031</v>
      </c>
      <c r="O23" s="79">
        <f t="shared" si="4"/>
        <v>0.15000000502002842</v>
      </c>
      <c r="P23" s="56">
        <v>0</v>
      </c>
      <c r="Q23" s="79">
        <f t="shared" si="5"/>
        <v>0</v>
      </c>
      <c r="R23" s="56">
        <v>0</v>
      </c>
      <c r="S23" s="79">
        <f t="shared" si="6"/>
        <v>0</v>
      </c>
      <c r="T23" s="32" t="s">
        <v>129</v>
      </c>
      <c r="U23" s="180" t="s">
        <v>129</v>
      </c>
      <c r="V23" s="180" t="s">
        <v>129</v>
      </c>
      <c r="W23" s="31" t="s">
        <v>226</v>
      </c>
      <c r="X23" s="140" t="s">
        <v>346</v>
      </c>
      <c r="Y23" s="31" t="s">
        <v>226</v>
      </c>
      <c r="Z23" s="140" t="s">
        <v>346</v>
      </c>
      <c r="AA23" s="269" t="s">
        <v>721</v>
      </c>
      <c r="AB23" s="93" t="s">
        <v>212</v>
      </c>
      <c r="AC23" s="140" t="s">
        <v>331</v>
      </c>
      <c r="AD23" s="93" t="s">
        <v>214</v>
      </c>
      <c r="AE23" s="140" t="s">
        <v>503</v>
      </c>
      <c r="AF23" s="90" t="s">
        <v>218</v>
      </c>
      <c r="AG23" s="140" t="s">
        <v>437</v>
      </c>
      <c r="AH23" s="119" t="s">
        <v>229</v>
      </c>
      <c r="AI23" s="230" t="s">
        <v>559</v>
      </c>
      <c r="AJ23" s="223">
        <v>42227</v>
      </c>
    </row>
    <row r="24" spans="1:36" ht="45.75" hidden="1" customHeight="1" x14ac:dyDescent="0.2">
      <c r="A24" s="219">
        <v>90</v>
      </c>
      <c r="B24" s="231" t="s">
        <v>105</v>
      </c>
      <c r="C24" s="37" t="s">
        <v>106</v>
      </c>
      <c r="D24" s="25" t="s">
        <v>7</v>
      </c>
      <c r="E24" s="26" t="s">
        <v>17</v>
      </c>
      <c r="F24" s="25" t="s">
        <v>5</v>
      </c>
      <c r="G24" s="80">
        <f t="shared" si="0"/>
        <v>1500000</v>
      </c>
      <c r="H24" s="80">
        <f t="shared" si="1"/>
        <v>1275000</v>
      </c>
      <c r="I24" s="55">
        <v>0</v>
      </c>
      <c r="J24" s="55">
        <v>0</v>
      </c>
      <c r="K24" s="55">
        <v>1275000</v>
      </c>
      <c r="L24" s="53">
        <f t="shared" si="2"/>
        <v>0.85</v>
      </c>
      <c r="M24" s="80">
        <f t="shared" si="3"/>
        <v>225000</v>
      </c>
      <c r="N24" s="55">
        <v>225000</v>
      </c>
      <c r="O24" s="53">
        <f t="shared" si="4"/>
        <v>0.15</v>
      </c>
      <c r="P24" s="55">
        <v>0</v>
      </c>
      <c r="Q24" s="53">
        <f t="shared" si="5"/>
        <v>0</v>
      </c>
      <c r="R24" s="55">
        <v>0</v>
      </c>
      <c r="S24" s="53">
        <f t="shared" si="6"/>
        <v>0</v>
      </c>
      <c r="T24" s="23" t="s">
        <v>129</v>
      </c>
      <c r="U24" s="23" t="s">
        <v>129</v>
      </c>
      <c r="V24" s="23" t="s">
        <v>129</v>
      </c>
      <c r="W24" s="144" t="s">
        <v>216</v>
      </c>
      <c r="X24" s="140" t="s">
        <v>337</v>
      </c>
      <c r="Y24" s="144" t="s">
        <v>216</v>
      </c>
      <c r="Z24" s="140" t="s">
        <v>337</v>
      </c>
      <c r="AA24" s="269" t="s">
        <v>719</v>
      </c>
      <c r="AB24" s="144" t="s">
        <v>216</v>
      </c>
      <c r="AC24" s="140" t="s">
        <v>339</v>
      </c>
      <c r="AD24" s="144" t="s">
        <v>217</v>
      </c>
      <c r="AE24" s="140" t="s">
        <v>499</v>
      </c>
      <c r="AF24" s="91" t="s">
        <v>218</v>
      </c>
      <c r="AG24" s="140" t="s">
        <v>433</v>
      </c>
      <c r="AH24" s="140" t="s">
        <v>468</v>
      </c>
      <c r="AI24" s="233" t="s">
        <v>542</v>
      </c>
      <c r="AJ24" s="224">
        <v>42234</v>
      </c>
    </row>
    <row r="25" spans="1:36" s="27" customFormat="1" ht="49.5" hidden="1" customHeight="1" x14ac:dyDescent="0.2">
      <c r="A25" s="219">
        <v>128</v>
      </c>
      <c r="B25" s="229" t="s">
        <v>128</v>
      </c>
      <c r="C25" s="38" t="s">
        <v>304</v>
      </c>
      <c r="D25" s="30" t="s">
        <v>7</v>
      </c>
      <c r="E25" s="28" t="s">
        <v>13</v>
      </c>
      <c r="F25" s="30" t="s">
        <v>5</v>
      </c>
      <c r="G25" s="52">
        <f t="shared" si="0"/>
        <v>4500000</v>
      </c>
      <c r="H25" s="52">
        <f t="shared" si="1"/>
        <v>3825000</v>
      </c>
      <c r="I25" s="56">
        <v>0</v>
      </c>
      <c r="J25" s="56">
        <v>0</v>
      </c>
      <c r="K25" s="56">
        <v>3825000</v>
      </c>
      <c r="L25" s="79">
        <f t="shared" si="2"/>
        <v>0.85</v>
      </c>
      <c r="M25" s="78">
        <f t="shared" si="3"/>
        <v>675000</v>
      </c>
      <c r="N25" s="56">
        <v>675000</v>
      </c>
      <c r="O25" s="79">
        <f t="shared" si="4"/>
        <v>0.15</v>
      </c>
      <c r="P25" s="56">
        <v>0</v>
      </c>
      <c r="Q25" s="79">
        <f t="shared" si="5"/>
        <v>0</v>
      </c>
      <c r="R25" s="56">
        <v>0</v>
      </c>
      <c r="S25" s="79">
        <f t="shared" si="6"/>
        <v>0</v>
      </c>
      <c r="T25" s="32" t="s">
        <v>129</v>
      </c>
      <c r="U25" s="32" t="s">
        <v>129</v>
      </c>
      <c r="V25" s="32" t="s">
        <v>129</v>
      </c>
      <c r="W25" s="30" t="s">
        <v>129</v>
      </c>
      <c r="X25" s="140" t="s">
        <v>369</v>
      </c>
      <c r="Y25" s="93" t="s">
        <v>227</v>
      </c>
      <c r="Z25" s="140" t="s">
        <v>369</v>
      </c>
      <c r="AA25" s="154" t="s">
        <v>713</v>
      </c>
      <c r="AB25" s="29" t="s">
        <v>213</v>
      </c>
      <c r="AC25" s="140" t="s">
        <v>387</v>
      </c>
      <c r="AD25" s="93" t="s">
        <v>228</v>
      </c>
      <c r="AE25" s="140" t="s">
        <v>512</v>
      </c>
      <c r="AF25" s="90" t="s">
        <v>218</v>
      </c>
      <c r="AG25" s="140" t="s">
        <v>439</v>
      </c>
      <c r="AH25" s="119" t="s">
        <v>215</v>
      </c>
      <c r="AI25" s="237" t="s">
        <v>541</v>
      </c>
      <c r="AJ25" s="223">
        <v>42241</v>
      </c>
    </row>
    <row r="26" spans="1:36" s="27" customFormat="1" ht="53.25" hidden="1" customHeight="1" x14ac:dyDescent="0.2">
      <c r="A26" s="219">
        <v>130</v>
      </c>
      <c r="B26" s="231" t="s">
        <v>127</v>
      </c>
      <c r="C26" s="37" t="s">
        <v>306</v>
      </c>
      <c r="D26" s="25" t="s">
        <v>7</v>
      </c>
      <c r="E26" s="26" t="s">
        <v>13</v>
      </c>
      <c r="F26" s="25" t="s">
        <v>5</v>
      </c>
      <c r="G26" s="80">
        <f t="shared" si="0"/>
        <v>2300000</v>
      </c>
      <c r="H26" s="80">
        <f t="shared" si="1"/>
        <v>1955000</v>
      </c>
      <c r="I26" s="55">
        <v>0</v>
      </c>
      <c r="J26" s="55">
        <v>0</v>
      </c>
      <c r="K26" s="55">
        <v>1955000</v>
      </c>
      <c r="L26" s="53">
        <f t="shared" si="2"/>
        <v>0.85</v>
      </c>
      <c r="M26" s="80">
        <f t="shared" si="3"/>
        <v>345000</v>
      </c>
      <c r="N26" s="55">
        <v>345000</v>
      </c>
      <c r="O26" s="53">
        <f t="shared" si="4"/>
        <v>0.15</v>
      </c>
      <c r="P26" s="55">
        <v>0</v>
      </c>
      <c r="Q26" s="53">
        <f t="shared" si="5"/>
        <v>0</v>
      </c>
      <c r="R26" s="55">
        <v>0</v>
      </c>
      <c r="S26" s="53">
        <f t="shared" si="6"/>
        <v>0</v>
      </c>
      <c r="T26" s="25" t="s">
        <v>129</v>
      </c>
      <c r="U26" s="25" t="s">
        <v>129</v>
      </c>
      <c r="V26" s="25" t="s">
        <v>129</v>
      </c>
      <c r="W26" s="25" t="s">
        <v>129</v>
      </c>
      <c r="X26" s="140" t="s">
        <v>369</v>
      </c>
      <c r="Y26" s="144" t="s">
        <v>227</v>
      </c>
      <c r="Z26" s="140" t="s">
        <v>369</v>
      </c>
      <c r="AA26" s="154" t="s">
        <v>713</v>
      </c>
      <c r="AB26" s="24" t="s">
        <v>213</v>
      </c>
      <c r="AC26" s="140" t="s">
        <v>387</v>
      </c>
      <c r="AD26" s="144" t="s">
        <v>217</v>
      </c>
      <c r="AE26" s="140" t="s">
        <v>512</v>
      </c>
      <c r="AF26" s="91" t="s">
        <v>218</v>
      </c>
      <c r="AG26" s="140" t="s">
        <v>439</v>
      </c>
      <c r="AH26" s="119" t="s">
        <v>215</v>
      </c>
      <c r="AI26" s="238" t="s">
        <v>541</v>
      </c>
      <c r="AJ26" s="224">
        <v>42241</v>
      </c>
    </row>
    <row r="27" spans="1:36" ht="54.75" hidden="1" customHeight="1" x14ac:dyDescent="0.2">
      <c r="A27" s="219">
        <v>132</v>
      </c>
      <c r="B27" s="229" t="s">
        <v>126</v>
      </c>
      <c r="C27" s="38" t="s">
        <v>308</v>
      </c>
      <c r="D27" s="30" t="s">
        <v>7</v>
      </c>
      <c r="E27" s="28" t="s">
        <v>13</v>
      </c>
      <c r="F27" s="30" t="s">
        <v>4</v>
      </c>
      <c r="G27" s="52">
        <f t="shared" si="0"/>
        <v>23047384</v>
      </c>
      <c r="H27" s="52">
        <f t="shared" si="1"/>
        <v>19590276</v>
      </c>
      <c r="I27" s="56">
        <v>0</v>
      </c>
      <c r="J27" s="56">
        <v>19590276</v>
      </c>
      <c r="K27" s="56">
        <v>0</v>
      </c>
      <c r="L27" s="79">
        <f t="shared" si="2"/>
        <v>0.84999998264445109</v>
      </c>
      <c r="M27" s="78">
        <f t="shared" si="3"/>
        <v>3457108</v>
      </c>
      <c r="N27" s="56">
        <v>3457108</v>
      </c>
      <c r="O27" s="79">
        <f t="shared" si="4"/>
        <v>0.15000001735554891</v>
      </c>
      <c r="P27" s="56">
        <v>0</v>
      </c>
      <c r="Q27" s="79">
        <f t="shared" si="5"/>
        <v>0</v>
      </c>
      <c r="R27" s="56">
        <v>0</v>
      </c>
      <c r="S27" s="79">
        <f t="shared" si="6"/>
        <v>0</v>
      </c>
      <c r="T27" s="32" t="s">
        <v>129</v>
      </c>
      <c r="U27" s="195" t="s">
        <v>129</v>
      </c>
      <c r="V27" s="195" t="s">
        <v>129</v>
      </c>
      <c r="W27" s="30" t="s">
        <v>129</v>
      </c>
      <c r="X27" s="140" t="s">
        <v>369</v>
      </c>
      <c r="Y27" s="93" t="s">
        <v>227</v>
      </c>
      <c r="Z27" s="140" t="s">
        <v>369</v>
      </c>
      <c r="AA27" s="154" t="s">
        <v>713</v>
      </c>
      <c r="AB27" s="29" t="s">
        <v>213</v>
      </c>
      <c r="AC27" s="140" t="s">
        <v>387</v>
      </c>
      <c r="AD27" s="29" t="s">
        <v>217</v>
      </c>
      <c r="AE27" s="140" t="s">
        <v>512</v>
      </c>
      <c r="AF27" s="90" t="s">
        <v>218</v>
      </c>
      <c r="AG27" s="140" t="s">
        <v>439</v>
      </c>
      <c r="AH27" s="119" t="s">
        <v>215</v>
      </c>
      <c r="AI27" s="237" t="s">
        <v>541</v>
      </c>
      <c r="AJ27" s="223">
        <v>42241</v>
      </c>
    </row>
    <row r="28" spans="1:36" ht="63" hidden="1" customHeight="1" x14ac:dyDescent="0.2">
      <c r="A28" s="219">
        <v>134</v>
      </c>
      <c r="B28" s="231" t="s">
        <v>125</v>
      </c>
      <c r="C28" s="37" t="s">
        <v>310</v>
      </c>
      <c r="D28" s="25" t="s">
        <v>7</v>
      </c>
      <c r="E28" s="26" t="s">
        <v>13</v>
      </c>
      <c r="F28" s="25" t="s">
        <v>3</v>
      </c>
      <c r="G28" s="80">
        <f t="shared" si="0"/>
        <v>23950418</v>
      </c>
      <c r="H28" s="80">
        <f t="shared" si="1"/>
        <v>20357855</v>
      </c>
      <c r="I28" s="55">
        <v>20357855</v>
      </c>
      <c r="J28" s="55">
        <v>0</v>
      </c>
      <c r="K28" s="55">
        <v>0</v>
      </c>
      <c r="L28" s="53">
        <f t="shared" si="2"/>
        <v>0.84999998747412253</v>
      </c>
      <c r="M28" s="80">
        <f t="shared" si="3"/>
        <v>3592563</v>
      </c>
      <c r="N28" s="55">
        <v>3592563</v>
      </c>
      <c r="O28" s="53">
        <f t="shared" si="4"/>
        <v>0.15000001252587741</v>
      </c>
      <c r="P28" s="55">
        <v>0</v>
      </c>
      <c r="Q28" s="53">
        <f t="shared" si="5"/>
        <v>0</v>
      </c>
      <c r="R28" s="55">
        <v>0</v>
      </c>
      <c r="S28" s="53">
        <f t="shared" si="6"/>
        <v>0</v>
      </c>
      <c r="T28" s="25" t="s">
        <v>129</v>
      </c>
      <c r="U28" s="175" t="s">
        <v>129</v>
      </c>
      <c r="V28" s="175" t="s">
        <v>129</v>
      </c>
      <c r="W28" s="25" t="s">
        <v>129</v>
      </c>
      <c r="X28" s="140" t="s">
        <v>369</v>
      </c>
      <c r="Y28" s="144" t="s">
        <v>227</v>
      </c>
      <c r="Z28" s="140" t="s">
        <v>369</v>
      </c>
      <c r="AA28" s="154" t="s">
        <v>713</v>
      </c>
      <c r="AB28" s="24" t="s">
        <v>213</v>
      </c>
      <c r="AC28" s="140" t="s">
        <v>387</v>
      </c>
      <c r="AD28" s="144" t="s">
        <v>217</v>
      </c>
      <c r="AE28" s="140" t="s">
        <v>512</v>
      </c>
      <c r="AF28" s="91" t="s">
        <v>218</v>
      </c>
      <c r="AG28" s="140" t="s">
        <v>439</v>
      </c>
      <c r="AH28" s="119" t="s">
        <v>215</v>
      </c>
      <c r="AI28" s="238" t="s">
        <v>541</v>
      </c>
      <c r="AJ28" s="224">
        <v>42241</v>
      </c>
    </row>
    <row r="29" spans="1:36" ht="44.25" hidden="1" customHeight="1" x14ac:dyDescent="0.2">
      <c r="A29" s="220">
        <v>117</v>
      </c>
      <c r="B29" s="232" t="s">
        <v>137</v>
      </c>
      <c r="C29" s="35" t="s">
        <v>143</v>
      </c>
      <c r="D29" s="30" t="s">
        <v>7</v>
      </c>
      <c r="E29" s="28" t="s">
        <v>18</v>
      </c>
      <c r="F29" s="30" t="s">
        <v>5</v>
      </c>
      <c r="G29" s="52">
        <f t="shared" si="0"/>
        <v>2347737</v>
      </c>
      <c r="H29" s="52">
        <f t="shared" si="1"/>
        <v>1995577</v>
      </c>
      <c r="I29" s="56">
        <v>0</v>
      </c>
      <c r="J29" s="56">
        <v>0</v>
      </c>
      <c r="K29" s="56">
        <v>1995577</v>
      </c>
      <c r="L29" s="79">
        <f t="shared" si="2"/>
        <v>0.85000023426814841</v>
      </c>
      <c r="M29" s="78">
        <f t="shared" si="3"/>
        <v>352160</v>
      </c>
      <c r="N29" s="56">
        <v>352160</v>
      </c>
      <c r="O29" s="79">
        <f t="shared" si="4"/>
        <v>0.14999976573185156</v>
      </c>
      <c r="P29" s="56">
        <v>0</v>
      </c>
      <c r="Q29" s="79">
        <f t="shared" si="5"/>
        <v>0</v>
      </c>
      <c r="R29" s="56">
        <v>0</v>
      </c>
      <c r="S29" s="79">
        <f t="shared" si="6"/>
        <v>0</v>
      </c>
      <c r="T29" s="32" t="s">
        <v>129</v>
      </c>
      <c r="U29" s="169" t="s">
        <v>129</v>
      </c>
      <c r="V29" s="169" t="s">
        <v>129</v>
      </c>
      <c r="W29" s="31" t="s">
        <v>213</v>
      </c>
      <c r="X29" s="140" t="s">
        <v>320</v>
      </c>
      <c r="Y29" s="31" t="s">
        <v>213</v>
      </c>
      <c r="Z29" s="140" t="s">
        <v>320</v>
      </c>
      <c r="AA29" s="269" t="s">
        <v>724</v>
      </c>
      <c r="AB29" s="93" t="s">
        <v>228</v>
      </c>
      <c r="AC29" s="140" t="s">
        <v>382</v>
      </c>
      <c r="AD29" s="93" t="s">
        <v>218</v>
      </c>
      <c r="AE29" s="140" t="s">
        <v>507</v>
      </c>
      <c r="AF29" s="90" t="s">
        <v>229</v>
      </c>
      <c r="AG29" s="140" t="s">
        <v>516</v>
      </c>
      <c r="AH29" s="140" t="s">
        <v>469</v>
      </c>
      <c r="AI29" s="230" t="s">
        <v>542</v>
      </c>
      <c r="AJ29" s="223">
        <v>42283</v>
      </c>
    </row>
    <row r="30" spans="1:36" s="17" customFormat="1" ht="39.75" hidden="1" customHeight="1" x14ac:dyDescent="0.2">
      <c r="A30" s="219">
        <v>42</v>
      </c>
      <c r="B30" s="231" t="s">
        <v>42</v>
      </c>
      <c r="C30" s="37" t="s">
        <v>90</v>
      </c>
      <c r="D30" s="25" t="s">
        <v>7</v>
      </c>
      <c r="E30" s="26" t="s">
        <v>16</v>
      </c>
      <c r="F30" s="25" t="s">
        <v>4</v>
      </c>
      <c r="G30" s="80">
        <f t="shared" si="0"/>
        <v>8344235</v>
      </c>
      <c r="H30" s="80">
        <f t="shared" si="1"/>
        <v>7092599</v>
      </c>
      <c r="I30" s="55">
        <v>0</v>
      </c>
      <c r="J30" s="55">
        <v>7092599</v>
      </c>
      <c r="K30" s="55">
        <v>0</v>
      </c>
      <c r="L30" s="53">
        <f t="shared" si="2"/>
        <v>0.84999991011758413</v>
      </c>
      <c r="M30" s="80">
        <f t="shared" si="3"/>
        <v>1251636</v>
      </c>
      <c r="N30" s="55">
        <v>1251636</v>
      </c>
      <c r="O30" s="53">
        <f t="shared" si="4"/>
        <v>0.15000008988241581</v>
      </c>
      <c r="P30" s="55">
        <v>0</v>
      </c>
      <c r="Q30" s="53">
        <f t="shared" si="5"/>
        <v>0</v>
      </c>
      <c r="R30" s="55">
        <v>0</v>
      </c>
      <c r="S30" s="53">
        <f t="shared" si="6"/>
        <v>0</v>
      </c>
      <c r="T30" s="34" t="s">
        <v>419</v>
      </c>
      <c r="U30" s="39" t="s">
        <v>253</v>
      </c>
      <c r="V30" s="135" t="s">
        <v>614</v>
      </c>
      <c r="W30" s="144" t="s">
        <v>227</v>
      </c>
      <c r="X30" s="140" t="s">
        <v>319</v>
      </c>
      <c r="Y30" s="144" t="s">
        <v>227</v>
      </c>
      <c r="Z30" s="140" t="s">
        <v>319</v>
      </c>
      <c r="AA30" s="153">
        <v>42187</v>
      </c>
      <c r="AB30" s="144" t="s">
        <v>213</v>
      </c>
      <c r="AC30" s="140" t="s">
        <v>378</v>
      </c>
      <c r="AD30" s="144" t="s">
        <v>465</v>
      </c>
      <c r="AE30" s="140" t="s">
        <v>492</v>
      </c>
      <c r="AF30" s="91" t="s">
        <v>229</v>
      </c>
      <c r="AG30" s="140" t="s">
        <v>462</v>
      </c>
      <c r="AH30" s="140" t="s">
        <v>470</v>
      </c>
      <c r="AI30" s="233" t="s">
        <v>541</v>
      </c>
      <c r="AJ30" s="224">
        <v>42311</v>
      </c>
    </row>
    <row r="31" spans="1:36" ht="51" customHeight="1" x14ac:dyDescent="0.2">
      <c r="A31" s="219">
        <v>30</v>
      </c>
      <c r="B31" s="232" t="s">
        <v>190</v>
      </c>
      <c r="C31" s="35" t="s">
        <v>461</v>
      </c>
      <c r="D31" s="29" t="s">
        <v>7</v>
      </c>
      <c r="E31" s="14" t="s">
        <v>11</v>
      </c>
      <c r="F31" s="29" t="s">
        <v>4</v>
      </c>
      <c r="G31" s="52">
        <f t="shared" si="0"/>
        <v>60944589</v>
      </c>
      <c r="H31" s="52">
        <v>51802900</v>
      </c>
      <c r="I31" s="80">
        <v>0</v>
      </c>
      <c r="J31" s="80">
        <v>51802900</v>
      </c>
      <c r="K31" s="80">
        <v>0</v>
      </c>
      <c r="L31" s="53">
        <f t="shared" si="2"/>
        <v>0.8499999893345741</v>
      </c>
      <c r="M31" s="80">
        <f t="shared" si="3"/>
        <v>9141689</v>
      </c>
      <c r="N31" s="80">
        <v>4024041</v>
      </c>
      <c r="O31" s="53">
        <f t="shared" si="4"/>
        <v>6.6027863441658452E-2</v>
      </c>
      <c r="P31" s="80">
        <v>0</v>
      </c>
      <c r="Q31" s="53">
        <f t="shared" si="5"/>
        <v>0</v>
      </c>
      <c r="R31" s="80">
        <v>5117648</v>
      </c>
      <c r="S31" s="53">
        <f t="shared" si="6"/>
        <v>8.3972147223767474E-2</v>
      </c>
      <c r="T31" s="25" t="s">
        <v>129</v>
      </c>
      <c r="U31" s="25" t="s">
        <v>129</v>
      </c>
      <c r="V31" s="25" t="s">
        <v>129</v>
      </c>
      <c r="W31" s="144" t="s">
        <v>227</v>
      </c>
      <c r="X31" s="140" t="s">
        <v>319</v>
      </c>
      <c r="Y31" s="93" t="s">
        <v>227</v>
      </c>
      <c r="Z31" s="140" t="s">
        <v>319</v>
      </c>
      <c r="AA31" s="153">
        <v>42124</v>
      </c>
      <c r="AB31" s="93" t="s">
        <v>227</v>
      </c>
      <c r="AC31" s="140" t="s">
        <v>657</v>
      </c>
      <c r="AD31" s="93" t="s">
        <v>218</v>
      </c>
      <c r="AE31" s="140" t="s">
        <v>460</v>
      </c>
      <c r="AF31" s="93">
        <v>42430</v>
      </c>
      <c r="AG31" s="140" t="s">
        <v>697</v>
      </c>
      <c r="AH31" s="140" t="s">
        <v>470</v>
      </c>
      <c r="AI31" s="280" t="s">
        <v>547</v>
      </c>
      <c r="AJ31" s="224">
        <v>42339</v>
      </c>
    </row>
    <row r="32" spans="1:36" ht="57" customHeight="1" x14ac:dyDescent="0.2">
      <c r="A32" s="220">
        <v>7</v>
      </c>
      <c r="B32" s="229" t="s">
        <v>167</v>
      </c>
      <c r="C32" s="35" t="s">
        <v>702</v>
      </c>
      <c r="D32" s="29" t="s">
        <v>155</v>
      </c>
      <c r="E32" s="14" t="s">
        <v>11</v>
      </c>
      <c r="F32" s="29" t="s">
        <v>4</v>
      </c>
      <c r="G32" s="52">
        <f t="shared" si="0"/>
        <v>1000000</v>
      </c>
      <c r="H32" s="52">
        <f t="shared" ref="H32" si="7">I32+J32+K32</f>
        <v>1000000</v>
      </c>
      <c r="I32" s="80">
        <v>0</v>
      </c>
      <c r="J32" s="80">
        <v>1000000</v>
      </c>
      <c r="K32" s="80">
        <v>0</v>
      </c>
      <c r="L32" s="53">
        <f t="shared" si="2"/>
        <v>1</v>
      </c>
      <c r="M32" s="80">
        <f t="shared" si="3"/>
        <v>0</v>
      </c>
      <c r="N32" s="80">
        <v>0</v>
      </c>
      <c r="O32" s="53">
        <f t="shared" si="4"/>
        <v>0</v>
      </c>
      <c r="P32" s="80">
        <v>0</v>
      </c>
      <c r="Q32" s="53">
        <f t="shared" si="5"/>
        <v>0</v>
      </c>
      <c r="R32" s="80">
        <v>0</v>
      </c>
      <c r="S32" s="53">
        <f t="shared" si="6"/>
        <v>0</v>
      </c>
      <c r="T32" s="63" t="s">
        <v>407</v>
      </c>
      <c r="U32" s="156"/>
      <c r="V32" s="157"/>
      <c r="W32" s="144" t="s">
        <v>283</v>
      </c>
      <c r="X32" s="140" t="s">
        <v>320</v>
      </c>
      <c r="Y32" s="93" t="s">
        <v>213</v>
      </c>
      <c r="Z32" s="140" t="s">
        <v>320</v>
      </c>
      <c r="AA32" s="153">
        <v>42332</v>
      </c>
      <c r="AB32" s="93" t="s">
        <v>213</v>
      </c>
      <c r="AC32" s="140" t="s">
        <v>483</v>
      </c>
      <c r="AD32" s="93" t="s">
        <v>472</v>
      </c>
      <c r="AE32" s="140" t="s">
        <v>474</v>
      </c>
      <c r="AF32" s="93">
        <v>42465</v>
      </c>
      <c r="AG32" s="140" t="s">
        <v>681</v>
      </c>
      <c r="AH32" s="140">
        <v>42480</v>
      </c>
      <c r="AI32" s="280" t="s">
        <v>758</v>
      </c>
      <c r="AJ32" s="224">
        <v>42374</v>
      </c>
    </row>
    <row r="33" spans="1:36" ht="42.75" hidden="1" customHeight="1" x14ac:dyDescent="0.2">
      <c r="A33" s="219">
        <v>112</v>
      </c>
      <c r="B33" s="234" t="s">
        <v>141</v>
      </c>
      <c r="C33" s="36" t="s">
        <v>274</v>
      </c>
      <c r="D33" s="25" t="s">
        <v>7</v>
      </c>
      <c r="E33" s="26" t="s">
        <v>18</v>
      </c>
      <c r="F33" s="25" t="s">
        <v>5</v>
      </c>
      <c r="G33" s="80">
        <f t="shared" si="0"/>
        <v>1323271</v>
      </c>
      <c r="H33" s="80">
        <f t="shared" si="1"/>
        <v>1124780</v>
      </c>
      <c r="I33" s="55">
        <v>0</v>
      </c>
      <c r="J33" s="55">
        <v>0</v>
      </c>
      <c r="K33" s="55">
        <v>1124780</v>
      </c>
      <c r="L33" s="53">
        <f t="shared" si="2"/>
        <v>0.84999973550391417</v>
      </c>
      <c r="M33" s="80">
        <f t="shared" si="3"/>
        <v>198491</v>
      </c>
      <c r="N33" s="55">
        <v>198491</v>
      </c>
      <c r="O33" s="53">
        <f t="shared" si="4"/>
        <v>0.15000026449608583</v>
      </c>
      <c r="P33" s="55">
        <v>0</v>
      </c>
      <c r="Q33" s="53">
        <f t="shared" si="5"/>
        <v>0</v>
      </c>
      <c r="R33" s="55">
        <v>0</v>
      </c>
      <c r="S33" s="53">
        <f t="shared" si="6"/>
        <v>0</v>
      </c>
      <c r="T33" s="23" t="s">
        <v>129</v>
      </c>
      <c r="U33" s="197" t="s">
        <v>129</v>
      </c>
      <c r="V33" s="197" t="s">
        <v>129</v>
      </c>
      <c r="W33" s="144" t="s">
        <v>216</v>
      </c>
      <c r="X33" s="140" t="s">
        <v>358</v>
      </c>
      <c r="Y33" s="144" t="s">
        <v>216</v>
      </c>
      <c r="Z33" s="140" t="s">
        <v>358</v>
      </c>
      <c r="AA33" s="269" t="s">
        <v>713</v>
      </c>
      <c r="AB33" s="144" t="s">
        <v>216</v>
      </c>
      <c r="AC33" s="140" t="s">
        <v>351</v>
      </c>
      <c r="AD33" s="144" t="s">
        <v>218</v>
      </c>
      <c r="AE33" s="140" t="s">
        <v>504</v>
      </c>
      <c r="AF33" s="91" t="s">
        <v>229</v>
      </c>
      <c r="AG33" s="140" t="s">
        <v>463</v>
      </c>
      <c r="AH33" s="144">
        <v>42477</v>
      </c>
      <c r="AI33" s="233" t="s">
        <v>542</v>
      </c>
      <c r="AJ33" s="224">
        <v>42297</v>
      </c>
    </row>
    <row r="34" spans="1:36" s="27" customFormat="1" ht="54.75" hidden="1" customHeight="1" x14ac:dyDescent="0.2">
      <c r="A34" s="219">
        <v>126</v>
      </c>
      <c r="B34" s="232" t="s">
        <v>145</v>
      </c>
      <c r="C34" s="35" t="s">
        <v>275</v>
      </c>
      <c r="D34" s="30" t="s">
        <v>7</v>
      </c>
      <c r="E34" s="28" t="s">
        <v>18</v>
      </c>
      <c r="F34" s="30" t="s">
        <v>4</v>
      </c>
      <c r="G34" s="52">
        <f t="shared" si="0"/>
        <v>4077075</v>
      </c>
      <c r="H34" s="52">
        <f t="shared" si="1"/>
        <v>3465513</v>
      </c>
      <c r="I34" s="56">
        <v>0</v>
      </c>
      <c r="J34" s="56">
        <v>3465513</v>
      </c>
      <c r="K34" s="56">
        <v>0</v>
      </c>
      <c r="L34" s="79">
        <f t="shared" si="2"/>
        <v>0.84999981604459074</v>
      </c>
      <c r="M34" s="78">
        <f t="shared" si="3"/>
        <v>611562</v>
      </c>
      <c r="N34" s="56">
        <v>611562</v>
      </c>
      <c r="O34" s="79">
        <f t="shared" si="4"/>
        <v>0.15000018395540921</v>
      </c>
      <c r="P34" s="56">
        <v>0</v>
      </c>
      <c r="Q34" s="79">
        <f t="shared" si="5"/>
        <v>0</v>
      </c>
      <c r="R34" s="56">
        <v>0</v>
      </c>
      <c r="S34" s="79">
        <f t="shared" si="6"/>
        <v>0</v>
      </c>
      <c r="T34" s="12" t="s">
        <v>129</v>
      </c>
      <c r="U34" s="198" t="s">
        <v>627</v>
      </c>
      <c r="V34" s="169" t="s">
        <v>129</v>
      </c>
      <c r="W34" s="93" t="s">
        <v>216</v>
      </c>
      <c r="X34" s="140" t="s">
        <v>358</v>
      </c>
      <c r="Y34" s="93" t="s">
        <v>216</v>
      </c>
      <c r="Z34" s="140" t="s">
        <v>358</v>
      </c>
      <c r="AA34" s="269" t="s">
        <v>713</v>
      </c>
      <c r="AB34" s="93" t="s">
        <v>216</v>
      </c>
      <c r="AC34" s="140" t="s">
        <v>351</v>
      </c>
      <c r="AD34" s="93" t="s">
        <v>214</v>
      </c>
      <c r="AE34" s="140" t="s">
        <v>511</v>
      </c>
      <c r="AF34" s="90" t="s">
        <v>229</v>
      </c>
      <c r="AG34" s="140" t="s">
        <v>462</v>
      </c>
      <c r="AH34" s="95">
        <v>42481</v>
      </c>
      <c r="AI34" s="230" t="s">
        <v>542</v>
      </c>
      <c r="AJ34" s="223">
        <v>42297</v>
      </c>
    </row>
    <row r="35" spans="1:36" s="27" customFormat="1" ht="35.25" customHeight="1" x14ac:dyDescent="0.2">
      <c r="A35" s="219">
        <v>14</v>
      </c>
      <c r="B35" s="232" t="s">
        <v>173</v>
      </c>
      <c r="C35" s="35" t="s">
        <v>244</v>
      </c>
      <c r="D35" s="29" t="s">
        <v>155</v>
      </c>
      <c r="E35" s="14" t="s">
        <v>11</v>
      </c>
      <c r="F35" s="29" t="s">
        <v>4</v>
      </c>
      <c r="G35" s="52">
        <f t="shared" si="0"/>
        <v>21176471</v>
      </c>
      <c r="H35" s="52">
        <f t="shared" si="1"/>
        <v>18000000</v>
      </c>
      <c r="I35" s="78">
        <v>0</v>
      </c>
      <c r="J35" s="78">
        <v>18000000</v>
      </c>
      <c r="K35" s="78">
        <v>0</v>
      </c>
      <c r="L35" s="79">
        <f t="shared" si="2"/>
        <v>0.8499999834722225</v>
      </c>
      <c r="M35" s="78">
        <f t="shared" si="3"/>
        <v>3176471</v>
      </c>
      <c r="N35" s="78">
        <v>0</v>
      </c>
      <c r="O35" s="79">
        <f t="shared" si="4"/>
        <v>0</v>
      </c>
      <c r="P35" s="78">
        <v>0</v>
      </c>
      <c r="Q35" s="79">
        <f t="shared" si="5"/>
        <v>0</v>
      </c>
      <c r="R35" s="78">
        <v>3176471</v>
      </c>
      <c r="S35" s="79">
        <f t="shared" si="6"/>
        <v>0.15000001652777745</v>
      </c>
      <c r="T35" s="16" t="s">
        <v>407</v>
      </c>
      <c r="U35" s="158"/>
      <c r="V35" s="159"/>
      <c r="W35" s="93" t="s">
        <v>216</v>
      </c>
      <c r="X35" s="140" t="s">
        <v>323</v>
      </c>
      <c r="Y35" s="93" t="s">
        <v>216</v>
      </c>
      <c r="Z35" s="140" t="s">
        <v>323</v>
      </c>
      <c r="AA35" s="153">
        <v>42187</v>
      </c>
      <c r="AB35" s="93" t="s">
        <v>216</v>
      </c>
      <c r="AC35" s="140" t="s">
        <v>327</v>
      </c>
      <c r="AD35" s="93" t="s">
        <v>218</v>
      </c>
      <c r="AE35" s="140" t="s">
        <v>443</v>
      </c>
      <c r="AF35" s="90" t="s">
        <v>532</v>
      </c>
      <c r="AG35" s="140" t="s">
        <v>533</v>
      </c>
      <c r="AH35" s="95">
        <v>42512</v>
      </c>
      <c r="AI35" s="230" t="s">
        <v>760</v>
      </c>
      <c r="AJ35" s="223">
        <v>42304</v>
      </c>
    </row>
    <row r="36" spans="1:36" s="27" customFormat="1" ht="56.25" hidden="1" customHeight="1" x14ac:dyDescent="0.2">
      <c r="A36" s="219">
        <v>18</v>
      </c>
      <c r="B36" s="239" t="s">
        <v>28</v>
      </c>
      <c r="C36" s="38" t="s">
        <v>123</v>
      </c>
      <c r="D36" s="29" t="s">
        <v>7</v>
      </c>
      <c r="E36" s="14" t="s">
        <v>12</v>
      </c>
      <c r="F36" s="29" t="s">
        <v>4</v>
      </c>
      <c r="G36" s="52">
        <f t="shared" si="0"/>
        <v>137540840</v>
      </c>
      <c r="H36" s="52">
        <f t="shared" si="1"/>
        <v>116909714</v>
      </c>
      <c r="I36" s="52">
        <v>0</v>
      </c>
      <c r="J36" s="52">
        <v>116909714</v>
      </c>
      <c r="K36" s="52">
        <v>0</v>
      </c>
      <c r="L36" s="79">
        <f t="shared" si="2"/>
        <v>0.85</v>
      </c>
      <c r="M36" s="78">
        <f t="shared" si="3"/>
        <v>20631126</v>
      </c>
      <c r="N36" s="52">
        <v>20631126</v>
      </c>
      <c r="O36" s="79">
        <f t="shared" si="4"/>
        <v>0.15</v>
      </c>
      <c r="P36" s="52">
        <v>0</v>
      </c>
      <c r="Q36" s="79">
        <f t="shared" si="5"/>
        <v>0</v>
      </c>
      <c r="R36" s="52">
        <v>0</v>
      </c>
      <c r="S36" s="79">
        <f t="shared" si="6"/>
        <v>0</v>
      </c>
      <c r="T36" s="15" t="s">
        <v>409</v>
      </c>
      <c r="U36" s="15" t="s">
        <v>233</v>
      </c>
      <c r="V36" s="140" t="s">
        <v>641</v>
      </c>
      <c r="W36" s="95" t="s">
        <v>216</v>
      </c>
      <c r="X36" s="140" t="s">
        <v>323</v>
      </c>
      <c r="Y36" s="95" t="s">
        <v>216</v>
      </c>
      <c r="Z36" s="140" t="s">
        <v>323</v>
      </c>
      <c r="AA36" s="153">
        <v>42187</v>
      </c>
      <c r="AB36" s="95" t="s">
        <v>216</v>
      </c>
      <c r="AC36" s="140" t="s">
        <v>481</v>
      </c>
      <c r="AD36" s="95" t="s">
        <v>229</v>
      </c>
      <c r="AE36" s="140" t="s">
        <v>485</v>
      </c>
      <c r="AF36" s="95">
        <v>42446</v>
      </c>
      <c r="AG36" s="140" t="s">
        <v>737</v>
      </c>
      <c r="AH36" s="95">
        <v>42587</v>
      </c>
      <c r="AI36" s="236" t="s">
        <v>541</v>
      </c>
      <c r="AJ36" s="226">
        <v>42325</v>
      </c>
    </row>
    <row r="37" spans="1:36" ht="59.25" hidden="1" customHeight="1" x14ac:dyDescent="0.2">
      <c r="A37" s="220">
        <v>17</v>
      </c>
      <c r="B37" s="231" t="s">
        <v>38</v>
      </c>
      <c r="C37" s="37" t="s">
        <v>85</v>
      </c>
      <c r="D37" s="25" t="s">
        <v>7</v>
      </c>
      <c r="E37" s="26" t="s">
        <v>16</v>
      </c>
      <c r="F37" s="25" t="s">
        <v>4</v>
      </c>
      <c r="G37" s="80">
        <f t="shared" si="0"/>
        <v>51734253</v>
      </c>
      <c r="H37" s="80">
        <f t="shared" si="1"/>
        <v>43974115</v>
      </c>
      <c r="I37" s="55">
        <v>0</v>
      </c>
      <c r="J37" s="55">
        <v>43974115</v>
      </c>
      <c r="K37" s="55">
        <v>0</v>
      </c>
      <c r="L37" s="53">
        <f t="shared" si="2"/>
        <v>0.8499999990335223</v>
      </c>
      <c r="M37" s="80">
        <f t="shared" si="3"/>
        <v>7760138</v>
      </c>
      <c r="N37" s="55">
        <v>0</v>
      </c>
      <c r="O37" s="53">
        <f t="shared" si="4"/>
        <v>0</v>
      </c>
      <c r="P37" s="55">
        <v>0</v>
      </c>
      <c r="Q37" s="53">
        <f t="shared" si="5"/>
        <v>0</v>
      </c>
      <c r="R37" s="55">
        <v>7760138</v>
      </c>
      <c r="S37" s="53">
        <f t="shared" si="6"/>
        <v>0.15000000096647767</v>
      </c>
      <c r="T37" s="25" t="s">
        <v>408</v>
      </c>
      <c r="U37" s="43" t="s">
        <v>232</v>
      </c>
      <c r="V37" s="131" t="s">
        <v>365</v>
      </c>
      <c r="W37" s="144" t="s">
        <v>216</v>
      </c>
      <c r="X37" s="140" t="s">
        <v>323</v>
      </c>
      <c r="Y37" s="144" t="s">
        <v>216</v>
      </c>
      <c r="Z37" s="140" t="s">
        <v>323</v>
      </c>
      <c r="AA37" s="153">
        <v>42187</v>
      </c>
      <c r="AB37" s="144" t="s">
        <v>213</v>
      </c>
      <c r="AC37" s="140" t="s">
        <v>480</v>
      </c>
      <c r="AD37" s="144" t="s">
        <v>218</v>
      </c>
      <c r="AE37" s="140" t="s">
        <v>484</v>
      </c>
      <c r="AF37" s="144">
        <v>42401</v>
      </c>
      <c r="AG37" s="140" t="s">
        <v>678</v>
      </c>
      <c r="AH37" s="75" t="s">
        <v>689</v>
      </c>
      <c r="AI37" s="233" t="s">
        <v>566</v>
      </c>
      <c r="AJ37" s="224">
        <v>42332</v>
      </c>
    </row>
    <row r="38" spans="1:36" s="27" customFormat="1" ht="43.5" hidden="1" customHeight="1" x14ac:dyDescent="0.2">
      <c r="A38" s="220">
        <v>91</v>
      </c>
      <c r="B38" s="229" t="s">
        <v>265</v>
      </c>
      <c r="C38" s="35" t="s">
        <v>266</v>
      </c>
      <c r="D38" s="30" t="s">
        <v>7</v>
      </c>
      <c r="E38" s="28" t="s">
        <v>17</v>
      </c>
      <c r="F38" s="30" t="s">
        <v>5</v>
      </c>
      <c r="G38" s="56">
        <v>13960884</v>
      </c>
      <c r="H38" s="52">
        <f t="shared" si="1"/>
        <v>11866751</v>
      </c>
      <c r="I38" s="56">
        <v>0</v>
      </c>
      <c r="J38" s="56">
        <v>0</v>
      </c>
      <c r="K38" s="52">
        <v>11866751</v>
      </c>
      <c r="L38" s="54">
        <f t="shared" si="2"/>
        <v>0.84999997134851923</v>
      </c>
      <c r="M38" s="52">
        <f t="shared" si="3"/>
        <v>2094133</v>
      </c>
      <c r="N38" s="52">
        <v>2094133</v>
      </c>
      <c r="O38" s="54">
        <f t="shared" si="4"/>
        <v>0.15000002865148082</v>
      </c>
      <c r="P38" s="56">
        <v>0</v>
      </c>
      <c r="Q38" s="54">
        <f t="shared" si="5"/>
        <v>0</v>
      </c>
      <c r="R38" s="52">
        <v>0</v>
      </c>
      <c r="S38" s="54">
        <f t="shared" si="6"/>
        <v>0</v>
      </c>
      <c r="T38" s="32" t="s">
        <v>129</v>
      </c>
      <c r="U38" s="32" t="s">
        <v>129</v>
      </c>
      <c r="V38" s="15" t="s">
        <v>129</v>
      </c>
      <c r="W38" s="93" t="s">
        <v>225</v>
      </c>
      <c r="X38" s="140" t="s">
        <v>338</v>
      </c>
      <c r="Y38" s="93" t="s">
        <v>225</v>
      </c>
      <c r="Z38" s="140" t="s">
        <v>338</v>
      </c>
      <c r="AA38" s="269" t="s">
        <v>713</v>
      </c>
      <c r="AB38" s="93" t="s">
        <v>227</v>
      </c>
      <c r="AC38" s="140" t="s">
        <v>340</v>
      </c>
      <c r="AD38" s="93" t="s">
        <v>432</v>
      </c>
      <c r="AE38" s="140" t="s">
        <v>670</v>
      </c>
      <c r="AF38" s="93" t="s">
        <v>592</v>
      </c>
      <c r="AG38" s="140" t="s">
        <v>591</v>
      </c>
      <c r="AH38" s="95">
        <v>42487</v>
      </c>
      <c r="AI38" s="230" t="s">
        <v>542</v>
      </c>
      <c r="AJ38" s="223">
        <v>42332</v>
      </c>
    </row>
    <row r="39" spans="1:36" s="27" customFormat="1" ht="54.75" hidden="1" customHeight="1" x14ac:dyDescent="0.2">
      <c r="A39" s="219">
        <v>34</v>
      </c>
      <c r="B39" s="231" t="s">
        <v>6</v>
      </c>
      <c r="C39" s="37" t="s">
        <v>86</v>
      </c>
      <c r="D39" s="25" t="s">
        <v>7</v>
      </c>
      <c r="E39" s="26" t="s">
        <v>2</v>
      </c>
      <c r="F39" s="25" t="s">
        <v>5</v>
      </c>
      <c r="G39" s="80">
        <f t="shared" ref="G39:G50" si="8">H39+M39</f>
        <v>11759617</v>
      </c>
      <c r="H39" s="80">
        <f t="shared" si="1"/>
        <v>9995674</v>
      </c>
      <c r="I39" s="55">
        <v>0</v>
      </c>
      <c r="J39" s="55">
        <v>0</v>
      </c>
      <c r="K39" s="55">
        <v>9995674</v>
      </c>
      <c r="L39" s="53">
        <f t="shared" si="2"/>
        <v>0.84999996173344761</v>
      </c>
      <c r="M39" s="80">
        <f t="shared" si="3"/>
        <v>1763943</v>
      </c>
      <c r="N39" s="55">
        <v>1763943</v>
      </c>
      <c r="O39" s="53">
        <f t="shared" si="4"/>
        <v>0.15000003826655239</v>
      </c>
      <c r="P39" s="55">
        <v>0</v>
      </c>
      <c r="Q39" s="53">
        <f t="shared" si="5"/>
        <v>0</v>
      </c>
      <c r="R39" s="55">
        <v>0</v>
      </c>
      <c r="S39" s="53">
        <f t="shared" si="6"/>
        <v>0</v>
      </c>
      <c r="T39" s="64" t="s">
        <v>412</v>
      </c>
      <c r="U39" s="48" t="s">
        <v>221</v>
      </c>
      <c r="V39" s="132" t="s">
        <v>612</v>
      </c>
      <c r="W39" s="144" t="s">
        <v>229</v>
      </c>
      <c r="X39" s="140" t="s">
        <v>375</v>
      </c>
      <c r="Y39" s="144" t="s">
        <v>229</v>
      </c>
      <c r="Z39" s="140" t="s">
        <v>375</v>
      </c>
      <c r="AA39" s="269" t="s">
        <v>712</v>
      </c>
      <c r="AB39" s="144" t="s">
        <v>229</v>
      </c>
      <c r="AC39" s="140" t="s">
        <v>380</v>
      </c>
      <c r="AD39" s="144" t="s">
        <v>215</v>
      </c>
      <c r="AE39" s="140" t="s">
        <v>459</v>
      </c>
      <c r="AF39" s="144">
        <v>42437</v>
      </c>
      <c r="AG39" s="140" t="s">
        <v>647</v>
      </c>
      <c r="AH39" s="144">
        <v>42531</v>
      </c>
      <c r="AI39" s="233" t="s">
        <v>565</v>
      </c>
      <c r="AJ39" s="224">
        <v>42346</v>
      </c>
    </row>
    <row r="40" spans="1:36" s="27" customFormat="1" ht="39" hidden="1" customHeight="1" x14ac:dyDescent="0.2">
      <c r="A40" s="220">
        <v>47</v>
      </c>
      <c r="B40" s="229" t="s">
        <v>44</v>
      </c>
      <c r="C40" s="38" t="s">
        <v>92</v>
      </c>
      <c r="D40" s="30" t="s">
        <v>7</v>
      </c>
      <c r="E40" s="28" t="s">
        <v>10</v>
      </c>
      <c r="F40" s="30" t="s">
        <v>4</v>
      </c>
      <c r="G40" s="52">
        <f t="shared" si="8"/>
        <v>43390019</v>
      </c>
      <c r="H40" s="52">
        <f t="shared" si="1"/>
        <v>36881516</v>
      </c>
      <c r="I40" s="56">
        <v>0</v>
      </c>
      <c r="J40" s="57">
        <v>36881516</v>
      </c>
      <c r="K40" s="56">
        <v>0</v>
      </c>
      <c r="L40" s="79">
        <f t="shared" si="2"/>
        <v>0.84999999654298375</v>
      </c>
      <c r="M40" s="78">
        <f t="shared" si="3"/>
        <v>6508503</v>
      </c>
      <c r="N40" s="56">
        <v>6508503</v>
      </c>
      <c r="O40" s="79">
        <f t="shared" si="4"/>
        <v>0.15000000345701622</v>
      </c>
      <c r="P40" s="56">
        <v>0</v>
      </c>
      <c r="Q40" s="79">
        <f t="shared" si="5"/>
        <v>0</v>
      </c>
      <c r="R40" s="56">
        <v>0</v>
      </c>
      <c r="S40" s="79">
        <f t="shared" si="6"/>
        <v>0</v>
      </c>
      <c r="T40" s="12" t="s">
        <v>420</v>
      </c>
      <c r="U40" s="15" t="s">
        <v>223</v>
      </c>
      <c r="V40" s="136" t="s">
        <v>617</v>
      </c>
      <c r="W40" s="31" t="s">
        <v>215</v>
      </c>
      <c r="X40" s="140" t="s">
        <v>325</v>
      </c>
      <c r="Y40" s="93" t="s">
        <v>124</v>
      </c>
      <c r="Z40" s="140" t="s">
        <v>325</v>
      </c>
      <c r="AA40" s="154" t="s">
        <v>715</v>
      </c>
      <c r="AB40" s="93" t="s">
        <v>124</v>
      </c>
      <c r="AC40" s="140" t="s">
        <v>458</v>
      </c>
      <c r="AD40" s="93" t="s">
        <v>150</v>
      </c>
      <c r="AE40" s="140" t="s">
        <v>730</v>
      </c>
      <c r="AF40" s="95">
        <v>42468</v>
      </c>
      <c r="AG40" s="140" t="s">
        <v>686</v>
      </c>
      <c r="AH40" s="73" t="s">
        <v>693</v>
      </c>
      <c r="AI40" s="230" t="s">
        <v>547</v>
      </c>
      <c r="AJ40" s="223">
        <v>42374</v>
      </c>
    </row>
    <row r="41" spans="1:36" ht="57" customHeight="1" x14ac:dyDescent="0.2">
      <c r="A41" s="219">
        <v>8</v>
      </c>
      <c r="B41" s="229" t="s">
        <v>167</v>
      </c>
      <c r="C41" s="35" t="s">
        <v>703</v>
      </c>
      <c r="D41" s="29" t="s">
        <v>155</v>
      </c>
      <c r="E41" s="14" t="s">
        <v>11</v>
      </c>
      <c r="F41" s="29" t="s">
        <v>4</v>
      </c>
      <c r="G41" s="52">
        <f t="shared" si="8"/>
        <v>32062500</v>
      </c>
      <c r="H41" s="52">
        <f t="shared" si="1"/>
        <v>25650000</v>
      </c>
      <c r="I41" s="80">
        <v>0</v>
      </c>
      <c r="J41" s="80">
        <v>25650000</v>
      </c>
      <c r="K41" s="80">
        <v>0</v>
      </c>
      <c r="L41" s="53">
        <f t="shared" si="2"/>
        <v>0.8</v>
      </c>
      <c r="M41" s="80">
        <f t="shared" si="3"/>
        <v>6412500</v>
      </c>
      <c r="N41" s="80">
        <v>0</v>
      </c>
      <c r="O41" s="53">
        <f t="shared" si="4"/>
        <v>0</v>
      </c>
      <c r="P41" s="80">
        <v>0</v>
      </c>
      <c r="Q41" s="53">
        <f t="shared" si="5"/>
        <v>0</v>
      </c>
      <c r="R41" s="80">
        <v>6412500</v>
      </c>
      <c r="S41" s="53">
        <f t="shared" si="6"/>
        <v>0.2</v>
      </c>
      <c r="T41" s="63" t="s">
        <v>407</v>
      </c>
      <c r="U41" s="158"/>
      <c r="V41" s="159"/>
      <c r="W41" s="144" t="s">
        <v>283</v>
      </c>
      <c r="X41" s="140" t="s">
        <v>320</v>
      </c>
      <c r="Y41" s="93" t="s">
        <v>213</v>
      </c>
      <c r="Z41" s="140" t="s">
        <v>320</v>
      </c>
      <c r="AA41" s="95"/>
      <c r="AB41" s="93" t="s">
        <v>213</v>
      </c>
      <c r="AC41" s="140" t="s">
        <v>483</v>
      </c>
      <c r="AD41" s="93" t="s">
        <v>472</v>
      </c>
      <c r="AE41" s="140" t="s">
        <v>474</v>
      </c>
      <c r="AF41" s="93">
        <v>42443</v>
      </c>
      <c r="AG41" s="140" t="s">
        <v>709</v>
      </c>
      <c r="AH41" s="93">
        <v>42567</v>
      </c>
      <c r="AI41" s="280" t="s">
        <v>759</v>
      </c>
      <c r="AJ41" s="224">
        <v>42374</v>
      </c>
    </row>
    <row r="42" spans="1:36" ht="51.75" hidden="1" customHeight="1" x14ac:dyDescent="0.2">
      <c r="A42" s="220">
        <v>1</v>
      </c>
      <c r="B42" s="240" t="s">
        <v>158</v>
      </c>
      <c r="C42" s="96" t="s">
        <v>159</v>
      </c>
      <c r="D42" s="94" t="s">
        <v>155</v>
      </c>
      <c r="E42" s="19" t="s">
        <v>17</v>
      </c>
      <c r="F42" s="94" t="s">
        <v>4</v>
      </c>
      <c r="G42" s="52">
        <f t="shared" si="8"/>
        <v>76512873</v>
      </c>
      <c r="H42" s="52">
        <f t="shared" si="1"/>
        <v>65035942</v>
      </c>
      <c r="I42" s="78">
        <v>0</v>
      </c>
      <c r="J42" s="78">
        <v>65035942</v>
      </c>
      <c r="K42" s="78">
        <v>0</v>
      </c>
      <c r="L42" s="79">
        <f t="shared" si="2"/>
        <v>0.84999999934651516</v>
      </c>
      <c r="M42" s="78">
        <f t="shared" si="3"/>
        <v>11476931</v>
      </c>
      <c r="N42" s="78">
        <v>1851931</v>
      </c>
      <c r="O42" s="79">
        <f t="shared" si="4"/>
        <v>2.420417542025902E-2</v>
      </c>
      <c r="P42" s="78">
        <v>0</v>
      </c>
      <c r="Q42" s="79">
        <f t="shared" si="5"/>
        <v>0</v>
      </c>
      <c r="R42" s="52">
        <v>9625000</v>
      </c>
      <c r="S42" s="79">
        <f t="shared" si="6"/>
        <v>0.1257958252332258</v>
      </c>
      <c r="T42" s="62" t="s">
        <v>407</v>
      </c>
      <c r="U42" s="168" t="s">
        <v>579</v>
      </c>
      <c r="V42" s="181" t="s">
        <v>610</v>
      </c>
      <c r="W42" s="95" t="s">
        <v>312</v>
      </c>
      <c r="X42" s="140" t="s">
        <v>325</v>
      </c>
      <c r="Y42" s="95" t="s">
        <v>312</v>
      </c>
      <c r="Z42" s="140" t="s">
        <v>325</v>
      </c>
      <c r="AA42" s="153">
        <v>42332</v>
      </c>
      <c r="AB42" s="95" t="s">
        <v>228</v>
      </c>
      <c r="AC42" s="140" t="s">
        <v>326</v>
      </c>
      <c r="AD42" s="93" t="s">
        <v>464</v>
      </c>
      <c r="AE42" s="140" t="s">
        <v>489</v>
      </c>
      <c r="AF42" s="95">
        <v>42472</v>
      </c>
      <c r="AG42" s="140" t="s">
        <v>738</v>
      </c>
      <c r="AH42" s="95">
        <v>42589</v>
      </c>
      <c r="AI42" s="230" t="s">
        <v>759</v>
      </c>
      <c r="AJ42" s="223">
        <v>42381</v>
      </c>
    </row>
    <row r="43" spans="1:36" s="27" customFormat="1" ht="38.25" hidden="1" customHeight="1" x14ac:dyDescent="0.2">
      <c r="A43" s="220">
        <v>2</v>
      </c>
      <c r="B43" s="240" t="s">
        <v>161</v>
      </c>
      <c r="C43" s="96" t="s">
        <v>246</v>
      </c>
      <c r="D43" s="94" t="s">
        <v>7</v>
      </c>
      <c r="E43" s="19" t="s">
        <v>17</v>
      </c>
      <c r="F43" s="94" t="s">
        <v>4</v>
      </c>
      <c r="G43" s="52">
        <f t="shared" si="8"/>
        <v>64029231</v>
      </c>
      <c r="H43" s="52">
        <f t="shared" si="1"/>
        <v>54424846</v>
      </c>
      <c r="I43" s="78">
        <v>0</v>
      </c>
      <c r="J43" s="78">
        <v>54424846</v>
      </c>
      <c r="K43" s="78">
        <v>0</v>
      </c>
      <c r="L43" s="79">
        <f t="shared" si="2"/>
        <v>0.84999999453374664</v>
      </c>
      <c r="M43" s="78">
        <f t="shared" si="3"/>
        <v>9604385</v>
      </c>
      <c r="N43" s="78">
        <v>6404385</v>
      </c>
      <c r="O43" s="79">
        <f t="shared" si="4"/>
        <v>0.10002283175945062</v>
      </c>
      <c r="P43" s="78">
        <v>0</v>
      </c>
      <c r="Q43" s="79">
        <f t="shared" si="5"/>
        <v>0</v>
      </c>
      <c r="R43" s="52">
        <v>3200000</v>
      </c>
      <c r="S43" s="79">
        <f t="shared" si="6"/>
        <v>4.9977173706802755E-2</v>
      </c>
      <c r="T43" s="62" t="s">
        <v>407</v>
      </c>
      <c r="U43" s="168"/>
      <c r="V43" s="181"/>
      <c r="W43" s="95" t="s">
        <v>212</v>
      </c>
      <c r="X43" s="140" t="s">
        <v>337</v>
      </c>
      <c r="Y43" s="95" t="s">
        <v>212</v>
      </c>
      <c r="Z43" s="140" t="s">
        <v>337</v>
      </c>
      <c r="AA43" s="153">
        <v>42124</v>
      </c>
      <c r="AB43" s="95" t="s">
        <v>228</v>
      </c>
      <c r="AC43" s="140" t="s">
        <v>345</v>
      </c>
      <c r="AD43" s="93" t="s">
        <v>465</v>
      </c>
      <c r="AE43" s="140" t="s">
        <v>538</v>
      </c>
      <c r="AF43" s="95">
        <v>42479</v>
      </c>
      <c r="AG43" s="140" t="s">
        <v>685</v>
      </c>
      <c r="AH43" s="73" t="s">
        <v>688</v>
      </c>
      <c r="AI43" s="230" t="s">
        <v>760</v>
      </c>
      <c r="AJ43" s="223">
        <v>42388</v>
      </c>
    </row>
    <row r="44" spans="1:36" s="27" customFormat="1" ht="39.75" hidden="1" customHeight="1" x14ac:dyDescent="0.2">
      <c r="A44" s="219">
        <v>100</v>
      </c>
      <c r="B44" s="234" t="s">
        <v>256</v>
      </c>
      <c r="C44" s="205" t="s">
        <v>314</v>
      </c>
      <c r="D44" s="25" t="s">
        <v>7</v>
      </c>
      <c r="E44" s="26" t="s">
        <v>17</v>
      </c>
      <c r="F44" s="25" t="s">
        <v>5</v>
      </c>
      <c r="G44" s="55">
        <f t="shared" si="8"/>
        <v>6190000</v>
      </c>
      <c r="H44" s="80">
        <f t="shared" si="1"/>
        <v>5312500</v>
      </c>
      <c r="I44" s="55">
        <v>0</v>
      </c>
      <c r="J44" s="55">
        <v>0</v>
      </c>
      <c r="K44" s="55">
        <v>5312500</v>
      </c>
      <c r="L44" s="53">
        <f t="shared" si="2"/>
        <v>0.85823909531502418</v>
      </c>
      <c r="M44" s="80">
        <f t="shared" si="3"/>
        <v>877500</v>
      </c>
      <c r="N44" s="80">
        <v>877500</v>
      </c>
      <c r="O44" s="53">
        <f t="shared" si="4"/>
        <v>0.14176090468497576</v>
      </c>
      <c r="P44" s="55">
        <v>0</v>
      </c>
      <c r="Q44" s="53">
        <f t="shared" si="5"/>
        <v>0</v>
      </c>
      <c r="R44" s="55">
        <v>0</v>
      </c>
      <c r="S44" s="53">
        <f t="shared" si="6"/>
        <v>0</v>
      </c>
      <c r="T44" s="23" t="s">
        <v>129</v>
      </c>
      <c r="U44" s="23" t="s">
        <v>129</v>
      </c>
      <c r="V44" s="23" t="s">
        <v>129</v>
      </c>
      <c r="W44" s="141" t="s">
        <v>213</v>
      </c>
      <c r="X44" s="140" t="s">
        <v>342</v>
      </c>
      <c r="Y44" s="141" t="s">
        <v>213</v>
      </c>
      <c r="Z44" s="140" t="s">
        <v>343</v>
      </c>
      <c r="AA44" s="269" t="s">
        <v>712</v>
      </c>
      <c r="AB44" s="141" t="s">
        <v>228</v>
      </c>
      <c r="AC44" s="140" t="s">
        <v>488</v>
      </c>
      <c r="AD44" s="144" t="s">
        <v>471</v>
      </c>
      <c r="AE44" s="140" t="s">
        <v>669</v>
      </c>
      <c r="AF44" s="144">
        <v>42455</v>
      </c>
      <c r="AG44" s="140" t="s">
        <v>685</v>
      </c>
      <c r="AH44" s="144">
        <v>42569</v>
      </c>
      <c r="AI44" s="233">
        <v>42370</v>
      </c>
      <c r="AJ44" s="224">
        <v>42395</v>
      </c>
    </row>
    <row r="45" spans="1:36" ht="35.25" hidden="1" customHeight="1" x14ac:dyDescent="0.2">
      <c r="A45" s="220">
        <v>71</v>
      </c>
      <c r="B45" s="229" t="s">
        <v>52</v>
      </c>
      <c r="C45" s="38" t="s">
        <v>51</v>
      </c>
      <c r="D45" s="30" t="s">
        <v>7</v>
      </c>
      <c r="E45" s="28" t="s">
        <v>16</v>
      </c>
      <c r="F45" s="30" t="s">
        <v>4</v>
      </c>
      <c r="G45" s="52">
        <f t="shared" si="8"/>
        <v>281124633</v>
      </c>
      <c r="H45" s="52">
        <f t="shared" si="1"/>
        <v>239569768</v>
      </c>
      <c r="I45" s="56">
        <v>0</v>
      </c>
      <c r="J45" s="56">
        <v>235477563</v>
      </c>
      <c r="K45" s="55">
        <v>4092205</v>
      </c>
      <c r="L45" s="79">
        <f t="shared" si="2"/>
        <v>0.85218347977354225</v>
      </c>
      <c r="M45" s="78">
        <f t="shared" si="3"/>
        <v>41554865</v>
      </c>
      <c r="N45" s="56">
        <v>41554865</v>
      </c>
      <c r="O45" s="79">
        <f t="shared" si="4"/>
        <v>0.14781652022645772</v>
      </c>
      <c r="P45" s="56">
        <v>0</v>
      </c>
      <c r="Q45" s="79">
        <f t="shared" si="5"/>
        <v>0</v>
      </c>
      <c r="R45" s="56">
        <v>0</v>
      </c>
      <c r="S45" s="79">
        <f t="shared" si="6"/>
        <v>0</v>
      </c>
      <c r="T45" s="22" t="s">
        <v>425</v>
      </c>
      <c r="U45" s="29" t="s">
        <v>385</v>
      </c>
      <c r="V45" s="138" t="s">
        <v>609</v>
      </c>
      <c r="W45" s="93" t="s">
        <v>215</v>
      </c>
      <c r="X45" s="140" t="s">
        <v>458</v>
      </c>
      <c r="Y45" s="93" t="s">
        <v>147</v>
      </c>
      <c r="Z45" s="140" t="s">
        <v>322</v>
      </c>
      <c r="AA45" s="154" t="s">
        <v>714</v>
      </c>
      <c r="AB45" s="93">
        <v>42390</v>
      </c>
      <c r="AC45" s="140" t="s">
        <v>517</v>
      </c>
      <c r="AD45" s="93" t="s">
        <v>468</v>
      </c>
      <c r="AE45" s="140" t="s">
        <v>656</v>
      </c>
      <c r="AF45" s="95">
        <v>42469</v>
      </c>
      <c r="AG45" s="140" t="s">
        <v>679</v>
      </c>
      <c r="AH45" s="95">
        <v>42559</v>
      </c>
      <c r="AI45" s="230" t="s">
        <v>547</v>
      </c>
      <c r="AJ45" s="223">
        <v>42409</v>
      </c>
    </row>
    <row r="46" spans="1:36" ht="54" hidden="1" customHeight="1" x14ac:dyDescent="0.2">
      <c r="A46" s="219">
        <v>114</v>
      </c>
      <c r="B46" s="234" t="s">
        <v>254</v>
      </c>
      <c r="C46" s="36" t="s">
        <v>208</v>
      </c>
      <c r="D46" s="25" t="s">
        <v>7</v>
      </c>
      <c r="E46" s="26" t="s">
        <v>18</v>
      </c>
      <c r="F46" s="25" t="s">
        <v>5</v>
      </c>
      <c r="G46" s="80">
        <f t="shared" si="8"/>
        <v>6813045</v>
      </c>
      <c r="H46" s="80">
        <f t="shared" si="1"/>
        <v>5791088</v>
      </c>
      <c r="I46" s="55">
        <v>0</v>
      </c>
      <c r="J46" s="55">
        <v>0</v>
      </c>
      <c r="K46" s="55">
        <v>5791088</v>
      </c>
      <c r="L46" s="53">
        <f t="shared" si="2"/>
        <v>0.84999996330568783</v>
      </c>
      <c r="M46" s="80">
        <f t="shared" si="3"/>
        <v>1021957</v>
      </c>
      <c r="N46" s="55">
        <v>1021957</v>
      </c>
      <c r="O46" s="53">
        <f t="shared" si="4"/>
        <v>0.15000003669431217</v>
      </c>
      <c r="P46" s="55">
        <v>0</v>
      </c>
      <c r="Q46" s="53">
        <f t="shared" si="5"/>
        <v>0</v>
      </c>
      <c r="R46" s="55">
        <v>0</v>
      </c>
      <c r="S46" s="53">
        <f t="shared" si="6"/>
        <v>0</v>
      </c>
      <c r="T46" s="23" t="s">
        <v>129</v>
      </c>
      <c r="U46" s="23" t="s">
        <v>129</v>
      </c>
      <c r="V46" s="23" t="s">
        <v>129</v>
      </c>
      <c r="W46" s="144" t="s">
        <v>229</v>
      </c>
      <c r="X46" s="140" t="s">
        <v>447</v>
      </c>
      <c r="Y46" s="144" t="s">
        <v>229</v>
      </c>
      <c r="Z46" s="140" t="s">
        <v>447</v>
      </c>
      <c r="AA46" s="269" t="s">
        <v>716</v>
      </c>
      <c r="AB46" s="144" t="s">
        <v>229</v>
      </c>
      <c r="AC46" s="140" t="s">
        <v>457</v>
      </c>
      <c r="AD46" s="144" t="s">
        <v>468</v>
      </c>
      <c r="AE46" s="140" t="s">
        <v>654</v>
      </c>
      <c r="AF46" s="144">
        <v>42469</v>
      </c>
      <c r="AG46" s="140" t="s">
        <v>748</v>
      </c>
      <c r="AH46" s="75">
        <v>4</v>
      </c>
      <c r="AI46" s="233" t="s">
        <v>471</v>
      </c>
      <c r="AJ46" s="224">
        <v>42409</v>
      </c>
    </row>
    <row r="47" spans="1:36" s="27" customFormat="1" ht="42.75" hidden="1" customHeight="1" x14ac:dyDescent="0.2">
      <c r="A47" s="220">
        <v>119</v>
      </c>
      <c r="B47" s="234" t="s">
        <v>135</v>
      </c>
      <c r="C47" s="36" t="s">
        <v>262</v>
      </c>
      <c r="D47" s="25" t="s">
        <v>7</v>
      </c>
      <c r="E47" s="26" t="s">
        <v>18</v>
      </c>
      <c r="F47" s="25" t="s">
        <v>5</v>
      </c>
      <c r="G47" s="80">
        <f t="shared" si="8"/>
        <v>4727073</v>
      </c>
      <c r="H47" s="80">
        <f t="shared" si="1"/>
        <v>4018012</v>
      </c>
      <c r="I47" s="55">
        <v>0</v>
      </c>
      <c r="J47" s="55">
        <v>0</v>
      </c>
      <c r="K47" s="55">
        <v>4018012</v>
      </c>
      <c r="L47" s="53">
        <f t="shared" si="2"/>
        <v>0.84999998942263</v>
      </c>
      <c r="M47" s="80">
        <f t="shared" si="3"/>
        <v>709061</v>
      </c>
      <c r="N47" s="55">
        <v>709061</v>
      </c>
      <c r="O47" s="53">
        <f t="shared" si="4"/>
        <v>0.15000001057736997</v>
      </c>
      <c r="P47" s="55">
        <v>0</v>
      </c>
      <c r="Q47" s="53">
        <f t="shared" si="5"/>
        <v>0</v>
      </c>
      <c r="R47" s="55">
        <v>0</v>
      </c>
      <c r="S47" s="53">
        <f t="shared" si="6"/>
        <v>0</v>
      </c>
      <c r="T47" s="23" t="s">
        <v>129</v>
      </c>
      <c r="U47" s="23" t="s">
        <v>129</v>
      </c>
      <c r="V47" s="23" t="s">
        <v>129</v>
      </c>
      <c r="W47" s="144" t="s">
        <v>218</v>
      </c>
      <c r="X47" s="140" t="s">
        <v>445</v>
      </c>
      <c r="Y47" s="141" t="s">
        <v>218</v>
      </c>
      <c r="Z47" s="140" t="s">
        <v>445</v>
      </c>
      <c r="AA47" s="269" t="s">
        <v>717</v>
      </c>
      <c r="AB47" s="141" t="s">
        <v>218</v>
      </c>
      <c r="AC47" s="140" t="s">
        <v>446</v>
      </c>
      <c r="AD47" s="144" t="s">
        <v>468</v>
      </c>
      <c r="AE47" s="140" t="s">
        <v>655</v>
      </c>
      <c r="AF47" s="144">
        <v>42469</v>
      </c>
      <c r="AG47" s="140" t="s">
        <v>736</v>
      </c>
      <c r="AH47" s="144">
        <v>42586</v>
      </c>
      <c r="AI47" s="233" t="s">
        <v>537</v>
      </c>
      <c r="AJ47" s="224">
        <v>42409</v>
      </c>
    </row>
    <row r="48" spans="1:36" ht="32.25" hidden="1" customHeight="1" x14ac:dyDescent="0.2">
      <c r="A48" s="219">
        <v>74</v>
      </c>
      <c r="B48" s="232" t="s">
        <v>134</v>
      </c>
      <c r="C48" s="35" t="s">
        <v>1</v>
      </c>
      <c r="D48" s="30" t="s">
        <v>7</v>
      </c>
      <c r="E48" s="28" t="s">
        <v>18</v>
      </c>
      <c r="F48" s="30" t="s">
        <v>5</v>
      </c>
      <c r="G48" s="52">
        <f t="shared" si="8"/>
        <v>1487720</v>
      </c>
      <c r="H48" s="52">
        <f t="shared" si="1"/>
        <v>1264562</v>
      </c>
      <c r="I48" s="56">
        <v>0</v>
      </c>
      <c r="J48" s="56">
        <v>0</v>
      </c>
      <c r="K48" s="56">
        <v>1264562</v>
      </c>
      <c r="L48" s="79">
        <f t="shared" si="2"/>
        <v>0.85</v>
      </c>
      <c r="M48" s="78">
        <f t="shared" si="3"/>
        <v>223158</v>
      </c>
      <c r="N48" s="56">
        <v>223158</v>
      </c>
      <c r="O48" s="79">
        <f t="shared" si="4"/>
        <v>0.15</v>
      </c>
      <c r="P48" s="56">
        <v>0</v>
      </c>
      <c r="Q48" s="79">
        <f t="shared" si="5"/>
        <v>0</v>
      </c>
      <c r="R48" s="56">
        <v>0</v>
      </c>
      <c r="S48" s="79">
        <f t="shared" si="6"/>
        <v>0</v>
      </c>
      <c r="T48" s="15" t="s">
        <v>129</v>
      </c>
      <c r="U48" s="191" t="s">
        <v>129</v>
      </c>
      <c r="V48" s="191" t="s">
        <v>129</v>
      </c>
      <c r="W48" s="93" t="s">
        <v>218</v>
      </c>
      <c r="X48" s="140" t="s">
        <v>445</v>
      </c>
      <c r="Y48" s="93" t="s">
        <v>218</v>
      </c>
      <c r="Z48" s="140" t="s">
        <v>445</v>
      </c>
      <c r="AA48" s="269" t="s">
        <v>717</v>
      </c>
      <c r="AB48" s="93" t="s">
        <v>229</v>
      </c>
      <c r="AC48" s="140" t="s">
        <v>446</v>
      </c>
      <c r="AD48" s="93" t="s">
        <v>468</v>
      </c>
      <c r="AE48" s="140" t="s">
        <v>673</v>
      </c>
      <c r="AF48" s="95">
        <v>42491</v>
      </c>
      <c r="AG48" s="140" t="s">
        <v>749</v>
      </c>
      <c r="AH48" s="73">
        <v>4</v>
      </c>
      <c r="AI48" s="230" t="s">
        <v>537</v>
      </c>
      <c r="AJ48" s="223">
        <v>42426</v>
      </c>
    </row>
    <row r="49" spans="1:36" s="27" customFormat="1" ht="43.5" hidden="1" customHeight="1" x14ac:dyDescent="0.2">
      <c r="A49" s="219">
        <v>64</v>
      </c>
      <c r="B49" s="232" t="s">
        <v>151</v>
      </c>
      <c r="C49" s="40" t="s">
        <v>454</v>
      </c>
      <c r="D49" s="30" t="s">
        <v>7</v>
      </c>
      <c r="E49" s="28" t="s">
        <v>16</v>
      </c>
      <c r="F49" s="30" t="s">
        <v>3</v>
      </c>
      <c r="G49" s="52">
        <f t="shared" si="8"/>
        <v>88364076</v>
      </c>
      <c r="H49" s="52">
        <f t="shared" si="1"/>
        <v>75109464</v>
      </c>
      <c r="I49" s="56">
        <v>75109464</v>
      </c>
      <c r="J49" s="56">
        <v>0</v>
      </c>
      <c r="K49" s="56">
        <v>0</v>
      </c>
      <c r="L49" s="79">
        <f t="shared" si="2"/>
        <v>0.84999999320991038</v>
      </c>
      <c r="M49" s="78">
        <f t="shared" si="3"/>
        <v>13254612</v>
      </c>
      <c r="N49" s="56">
        <v>0</v>
      </c>
      <c r="O49" s="79">
        <f t="shared" si="4"/>
        <v>0</v>
      </c>
      <c r="P49" s="56">
        <v>13254612</v>
      </c>
      <c r="Q49" s="79">
        <f t="shared" si="5"/>
        <v>0.15000000679008968</v>
      </c>
      <c r="R49" s="56">
        <v>0</v>
      </c>
      <c r="S49" s="79">
        <f t="shared" si="6"/>
        <v>0</v>
      </c>
      <c r="T49" s="12" t="s">
        <v>423</v>
      </c>
      <c r="U49" s="177"/>
      <c r="V49" s="182"/>
      <c r="W49" s="93" t="s">
        <v>129</v>
      </c>
      <c r="X49" s="93" t="s">
        <v>129</v>
      </c>
      <c r="Y49" s="93" t="s">
        <v>147</v>
      </c>
      <c r="Z49" s="140" t="s">
        <v>322</v>
      </c>
      <c r="AA49" s="154" t="s">
        <v>714</v>
      </c>
      <c r="AB49" s="93" t="s">
        <v>214</v>
      </c>
      <c r="AC49" s="140" t="s">
        <v>453</v>
      </c>
      <c r="AD49" s="93" t="s">
        <v>573</v>
      </c>
      <c r="AE49" s="140" t="s">
        <v>682</v>
      </c>
      <c r="AF49" s="73" t="s">
        <v>691</v>
      </c>
      <c r="AG49" s="140" t="s">
        <v>755</v>
      </c>
      <c r="AH49" s="73">
        <v>4</v>
      </c>
      <c r="AI49" s="230" t="s">
        <v>547</v>
      </c>
      <c r="AJ49" s="223">
        <v>42426</v>
      </c>
    </row>
    <row r="50" spans="1:36" s="27" customFormat="1" ht="42.75" hidden="1" customHeight="1" x14ac:dyDescent="0.2">
      <c r="A50" s="219">
        <v>78</v>
      </c>
      <c r="B50" s="229" t="s">
        <v>37</v>
      </c>
      <c r="C50" s="38" t="s">
        <v>83</v>
      </c>
      <c r="D50" s="30" t="s">
        <v>7</v>
      </c>
      <c r="E50" s="28" t="s">
        <v>18</v>
      </c>
      <c r="F50" s="30" t="s">
        <v>5</v>
      </c>
      <c r="G50" s="52">
        <f t="shared" si="8"/>
        <v>12643472</v>
      </c>
      <c r="H50" s="52">
        <f t="shared" si="1"/>
        <v>10746951</v>
      </c>
      <c r="I50" s="56">
        <v>0</v>
      </c>
      <c r="J50" s="56">
        <v>0</v>
      </c>
      <c r="K50" s="56">
        <v>10746951</v>
      </c>
      <c r="L50" s="79">
        <f t="shared" si="2"/>
        <v>0.84999998418156031</v>
      </c>
      <c r="M50" s="78">
        <f t="shared" si="3"/>
        <v>1896521</v>
      </c>
      <c r="N50" s="56">
        <v>1896521</v>
      </c>
      <c r="O50" s="79">
        <f t="shared" si="4"/>
        <v>0.15000001581843975</v>
      </c>
      <c r="P50" s="56">
        <v>0</v>
      </c>
      <c r="Q50" s="79">
        <f t="shared" si="5"/>
        <v>0</v>
      </c>
      <c r="R50" s="56">
        <v>0</v>
      </c>
      <c r="S50" s="79">
        <f t="shared" si="6"/>
        <v>0</v>
      </c>
      <c r="T50" s="15" t="s">
        <v>129</v>
      </c>
      <c r="U50" s="15" t="s">
        <v>129</v>
      </c>
      <c r="V50" s="15" t="s">
        <v>129</v>
      </c>
      <c r="W50" s="31" t="s">
        <v>228</v>
      </c>
      <c r="X50" s="140" t="s">
        <v>326</v>
      </c>
      <c r="Y50" s="31" t="s">
        <v>228</v>
      </c>
      <c r="Z50" s="140" t="s">
        <v>377</v>
      </c>
      <c r="AA50" s="269" t="s">
        <v>712</v>
      </c>
      <c r="AB50" s="93" t="s">
        <v>217</v>
      </c>
      <c r="AC50" s="140" t="s">
        <v>367</v>
      </c>
      <c r="AD50" s="95" t="s">
        <v>468</v>
      </c>
      <c r="AE50" s="140" t="s">
        <v>673</v>
      </c>
      <c r="AF50" s="95">
        <v>42491</v>
      </c>
      <c r="AG50" s="140" t="s">
        <v>748</v>
      </c>
      <c r="AH50" s="73">
        <v>4</v>
      </c>
      <c r="AI50" s="230" t="s">
        <v>537</v>
      </c>
      <c r="AJ50" s="223">
        <v>42426</v>
      </c>
    </row>
    <row r="51" spans="1:36" ht="99.75" hidden="1" customHeight="1" x14ac:dyDescent="0.2">
      <c r="A51" s="220">
        <v>31</v>
      </c>
      <c r="B51" s="241" t="s">
        <v>9</v>
      </c>
      <c r="C51" s="96" t="s">
        <v>545</v>
      </c>
      <c r="D51" s="94" t="s">
        <v>7</v>
      </c>
      <c r="E51" s="19" t="s">
        <v>12</v>
      </c>
      <c r="F51" s="94" t="s">
        <v>4</v>
      </c>
      <c r="G51" s="78">
        <f t="shared" si="0"/>
        <v>12837216</v>
      </c>
      <c r="H51" s="78">
        <f t="shared" si="1"/>
        <v>10911633</v>
      </c>
      <c r="I51" s="78">
        <v>0</v>
      </c>
      <c r="J51" s="78">
        <v>10911633</v>
      </c>
      <c r="K51" s="78">
        <v>0</v>
      </c>
      <c r="L51" s="79">
        <f t="shared" si="2"/>
        <v>0.84999995326089395</v>
      </c>
      <c r="M51" s="78">
        <f t="shared" si="3"/>
        <v>1925583</v>
      </c>
      <c r="N51" s="78">
        <v>0</v>
      </c>
      <c r="O51" s="79">
        <f t="shared" si="4"/>
        <v>0</v>
      </c>
      <c r="P51" s="78">
        <v>1925583</v>
      </c>
      <c r="Q51" s="79">
        <f t="shared" si="5"/>
        <v>0.15000004673910605</v>
      </c>
      <c r="R51" s="78">
        <v>0</v>
      </c>
      <c r="S51" s="79">
        <f t="shared" si="6"/>
        <v>0</v>
      </c>
      <c r="T51" s="16" t="s">
        <v>129</v>
      </c>
      <c r="U51" s="196" t="s">
        <v>129</v>
      </c>
      <c r="V51" s="196" t="s">
        <v>129</v>
      </c>
      <c r="W51" s="95" t="s">
        <v>226</v>
      </c>
      <c r="X51" s="140" t="s">
        <v>357</v>
      </c>
      <c r="Y51" s="95" t="s">
        <v>226</v>
      </c>
      <c r="Z51" s="140" t="s">
        <v>357</v>
      </c>
      <c r="AA51" s="153">
        <v>42124</v>
      </c>
      <c r="AB51" s="93" t="s">
        <v>216</v>
      </c>
      <c r="AC51" s="140" t="s">
        <v>329</v>
      </c>
      <c r="AD51" s="93" t="s">
        <v>218</v>
      </c>
      <c r="AE51" s="140" t="s">
        <v>442</v>
      </c>
      <c r="AF51" s="143">
        <v>42473</v>
      </c>
      <c r="AG51" s="46" t="s">
        <v>317</v>
      </c>
      <c r="AH51" s="118">
        <v>4</v>
      </c>
      <c r="AI51" s="242" t="s">
        <v>547</v>
      </c>
      <c r="AJ51" s="227">
        <v>42290</v>
      </c>
    </row>
    <row r="52" spans="1:36" ht="91.5" hidden="1" customHeight="1" x14ac:dyDescent="0.2">
      <c r="A52" s="219">
        <v>32</v>
      </c>
      <c r="B52" s="241" t="s">
        <v>9</v>
      </c>
      <c r="C52" s="96" t="s">
        <v>546</v>
      </c>
      <c r="D52" s="94" t="s">
        <v>7</v>
      </c>
      <c r="E52" s="19" t="s">
        <v>12</v>
      </c>
      <c r="F52" s="94" t="s">
        <v>4</v>
      </c>
      <c r="G52" s="78">
        <f t="shared" si="0"/>
        <v>12837215</v>
      </c>
      <c r="H52" s="78">
        <f t="shared" si="1"/>
        <v>10911633</v>
      </c>
      <c r="I52" s="78">
        <v>0</v>
      </c>
      <c r="J52" s="78">
        <v>10911633</v>
      </c>
      <c r="K52" s="78">
        <v>0</v>
      </c>
      <c r="L52" s="79">
        <f t="shared" si="2"/>
        <v>0.850000019474629</v>
      </c>
      <c r="M52" s="78">
        <f t="shared" si="3"/>
        <v>1925582</v>
      </c>
      <c r="N52" s="78">
        <v>0</v>
      </c>
      <c r="O52" s="79">
        <f t="shared" si="4"/>
        <v>0</v>
      </c>
      <c r="P52" s="78">
        <v>1925582</v>
      </c>
      <c r="Q52" s="79">
        <f t="shared" si="5"/>
        <v>0.14999998052537097</v>
      </c>
      <c r="R52" s="78">
        <v>0</v>
      </c>
      <c r="S52" s="79">
        <f t="shared" si="6"/>
        <v>0</v>
      </c>
      <c r="T52" s="16" t="s">
        <v>129</v>
      </c>
      <c r="U52" s="16" t="s">
        <v>129</v>
      </c>
      <c r="V52" s="16" t="s">
        <v>129</v>
      </c>
      <c r="W52" s="95" t="s">
        <v>226</v>
      </c>
      <c r="X52" s="140" t="s">
        <v>357</v>
      </c>
      <c r="Y52" s="95" t="s">
        <v>226</v>
      </c>
      <c r="Z52" s="140" t="s">
        <v>357</v>
      </c>
      <c r="AA52" s="153">
        <v>42124</v>
      </c>
      <c r="AB52" s="93" t="s">
        <v>216</v>
      </c>
      <c r="AC52" s="140" t="s">
        <v>329</v>
      </c>
      <c r="AD52" s="93" t="s">
        <v>218</v>
      </c>
      <c r="AE52" s="140" t="s">
        <v>442</v>
      </c>
      <c r="AF52" s="143">
        <v>42503</v>
      </c>
      <c r="AG52" s="190" t="s">
        <v>316</v>
      </c>
      <c r="AH52" s="118">
        <v>4</v>
      </c>
      <c r="AI52" s="242" t="s">
        <v>547</v>
      </c>
      <c r="AJ52" s="227">
        <v>42290</v>
      </c>
    </row>
    <row r="53" spans="1:36" ht="90.75" hidden="1" customHeight="1" x14ac:dyDescent="0.2">
      <c r="A53" s="220">
        <v>33</v>
      </c>
      <c r="B53" s="229" t="s">
        <v>9</v>
      </c>
      <c r="C53" s="38" t="s">
        <v>594</v>
      </c>
      <c r="D53" s="29" t="s">
        <v>7</v>
      </c>
      <c r="E53" s="14" t="s">
        <v>12</v>
      </c>
      <c r="F53" s="29" t="s">
        <v>4</v>
      </c>
      <c r="G53" s="78">
        <f t="shared" si="0"/>
        <v>43757031</v>
      </c>
      <c r="H53" s="78">
        <f t="shared" si="1"/>
        <v>37193476</v>
      </c>
      <c r="I53" s="52">
        <v>0</v>
      </c>
      <c r="J53" s="52">
        <v>37193476</v>
      </c>
      <c r="K53" s="52">
        <v>0</v>
      </c>
      <c r="L53" s="79">
        <f t="shared" si="2"/>
        <v>0.84999999200128551</v>
      </c>
      <c r="M53" s="78">
        <f t="shared" si="3"/>
        <v>6563555</v>
      </c>
      <c r="N53" s="78">
        <v>0</v>
      </c>
      <c r="O53" s="79">
        <f t="shared" si="4"/>
        <v>0</v>
      </c>
      <c r="P53" s="78">
        <v>6563555</v>
      </c>
      <c r="Q53" s="79">
        <f t="shared" si="5"/>
        <v>0.15000000799871455</v>
      </c>
      <c r="R53" s="78">
        <v>0</v>
      </c>
      <c r="S53" s="79">
        <f t="shared" si="6"/>
        <v>0</v>
      </c>
      <c r="T53" s="16" t="s">
        <v>129</v>
      </c>
      <c r="U53" s="16" t="s">
        <v>129</v>
      </c>
      <c r="V53" s="16" t="s">
        <v>129</v>
      </c>
      <c r="W53" s="95" t="s">
        <v>226</v>
      </c>
      <c r="X53" s="140" t="s">
        <v>357</v>
      </c>
      <c r="Y53" s="95" t="s">
        <v>226</v>
      </c>
      <c r="Z53" s="140" t="s">
        <v>357</v>
      </c>
      <c r="AA53" s="153">
        <v>42124</v>
      </c>
      <c r="AB53" s="93" t="s">
        <v>216</v>
      </c>
      <c r="AC53" s="140" t="s">
        <v>329</v>
      </c>
      <c r="AD53" s="93" t="s">
        <v>218</v>
      </c>
      <c r="AE53" s="140" t="s">
        <v>442</v>
      </c>
      <c r="AF53" s="143">
        <v>42503</v>
      </c>
      <c r="AG53" s="190" t="s">
        <v>316</v>
      </c>
      <c r="AH53" s="118">
        <v>4</v>
      </c>
      <c r="AI53" s="242" t="s">
        <v>547</v>
      </c>
      <c r="AJ53" s="227">
        <v>42290</v>
      </c>
    </row>
    <row r="54" spans="1:36" s="17" customFormat="1" ht="52.5" hidden="1" customHeight="1" x14ac:dyDescent="0.2">
      <c r="A54" s="220">
        <v>59</v>
      </c>
      <c r="B54" s="231" t="s">
        <v>70</v>
      </c>
      <c r="C54" s="37" t="s">
        <v>292</v>
      </c>
      <c r="D54" s="25" t="s">
        <v>7</v>
      </c>
      <c r="E54" s="26" t="s">
        <v>12</v>
      </c>
      <c r="F54" s="25" t="s">
        <v>4</v>
      </c>
      <c r="G54" s="80">
        <f t="shared" si="0"/>
        <v>108398439</v>
      </c>
      <c r="H54" s="80">
        <f t="shared" si="1"/>
        <v>92138673</v>
      </c>
      <c r="I54" s="55">
        <v>0</v>
      </c>
      <c r="J54" s="55">
        <v>92138673</v>
      </c>
      <c r="K54" s="55">
        <v>0</v>
      </c>
      <c r="L54" s="53">
        <f t="shared" si="2"/>
        <v>0.84999999861621622</v>
      </c>
      <c r="M54" s="80">
        <f t="shared" si="3"/>
        <v>16259766</v>
      </c>
      <c r="N54" s="55">
        <v>0</v>
      </c>
      <c r="O54" s="53">
        <f t="shared" si="4"/>
        <v>0</v>
      </c>
      <c r="P54" s="55">
        <v>16259766</v>
      </c>
      <c r="Q54" s="53">
        <f t="shared" si="5"/>
        <v>0.15000000138378378</v>
      </c>
      <c r="R54" s="55">
        <v>0</v>
      </c>
      <c r="S54" s="53">
        <f t="shared" si="6"/>
        <v>0</v>
      </c>
      <c r="T54" s="23" t="s">
        <v>129</v>
      </c>
      <c r="U54" s="23" t="s">
        <v>129</v>
      </c>
      <c r="V54" s="23"/>
      <c r="W54" s="141" t="s">
        <v>226</v>
      </c>
      <c r="X54" s="140" t="s">
        <v>653</v>
      </c>
      <c r="Y54" s="141" t="s">
        <v>226</v>
      </c>
      <c r="Z54" s="140" t="s">
        <v>653</v>
      </c>
      <c r="AA54" s="153">
        <v>42124</v>
      </c>
      <c r="AB54" s="141" t="s">
        <v>216</v>
      </c>
      <c r="AC54" s="140" t="s">
        <v>324</v>
      </c>
      <c r="AD54" s="144" t="s">
        <v>368</v>
      </c>
      <c r="AE54" s="140" t="s">
        <v>448</v>
      </c>
      <c r="AF54" s="144">
        <v>42470</v>
      </c>
      <c r="AG54" s="46" t="s">
        <v>317</v>
      </c>
      <c r="AH54" s="75">
        <v>4</v>
      </c>
      <c r="AI54" s="233" t="s">
        <v>547</v>
      </c>
      <c r="AJ54" s="224">
        <v>42318</v>
      </c>
    </row>
    <row r="55" spans="1:36" s="17" customFormat="1" ht="46.5" hidden="1" customHeight="1" x14ac:dyDescent="0.2">
      <c r="A55" s="219">
        <v>60</v>
      </c>
      <c r="B55" s="231" t="s">
        <v>70</v>
      </c>
      <c r="C55" s="37" t="s">
        <v>293</v>
      </c>
      <c r="D55" s="25" t="s">
        <v>7</v>
      </c>
      <c r="E55" s="26" t="s">
        <v>12</v>
      </c>
      <c r="F55" s="25" t="s">
        <v>4</v>
      </c>
      <c r="G55" s="80">
        <f t="shared" si="0"/>
        <v>108398439</v>
      </c>
      <c r="H55" s="80">
        <f t="shared" si="1"/>
        <v>92138673</v>
      </c>
      <c r="I55" s="55">
        <v>0</v>
      </c>
      <c r="J55" s="55">
        <v>92138673</v>
      </c>
      <c r="K55" s="55">
        <v>0</v>
      </c>
      <c r="L55" s="53">
        <f t="shared" si="2"/>
        <v>0.84999999861621622</v>
      </c>
      <c r="M55" s="80">
        <f t="shared" si="3"/>
        <v>16259766</v>
      </c>
      <c r="N55" s="55">
        <v>0</v>
      </c>
      <c r="O55" s="53">
        <f t="shared" si="4"/>
        <v>0</v>
      </c>
      <c r="P55" s="55">
        <v>16259766</v>
      </c>
      <c r="Q55" s="53">
        <f t="shared" si="5"/>
        <v>0.15000000138378378</v>
      </c>
      <c r="R55" s="55">
        <v>0</v>
      </c>
      <c r="S55" s="53">
        <f t="shared" si="6"/>
        <v>0</v>
      </c>
      <c r="T55" s="55" t="s">
        <v>129</v>
      </c>
      <c r="U55" s="23" t="s">
        <v>129</v>
      </c>
      <c r="V55" s="23" t="s">
        <v>129</v>
      </c>
      <c r="W55" s="141" t="s">
        <v>226</v>
      </c>
      <c r="X55" s="140" t="s">
        <v>653</v>
      </c>
      <c r="Y55" s="141" t="s">
        <v>226</v>
      </c>
      <c r="Z55" s="140" t="s">
        <v>653</v>
      </c>
      <c r="AA55" s="153">
        <v>42124</v>
      </c>
      <c r="AB55" s="141" t="s">
        <v>216</v>
      </c>
      <c r="AC55" s="140" t="s">
        <v>324</v>
      </c>
      <c r="AD55" s="144" t="s">
        <v>368</v>
      </c>
      <c r="AE55" s="140" t="s">
        <v>448</v>
      </c>
      <c r="AF55" s="144">
        <v>42500</v>
      </c>
      <c r="AG55" s="97" t="s">
        <v>316</v>
      </c>
      <c r="AH55" s="75">
        <v>4</v>
      </c>
      <c r="AI55" s="235" t="s">
        <v>547</v>
      </c>
      <c r="AJ55" s="228">
        <v>42318</v>
      </c>
    </row>
    <row r="56" spans="1:36" s="17" customFormat="1" ht="39.75" hidden="1" customHeight="1" x14ac:dyDescent="0.2">
      <c r="A56" s="220">
        <v>61</v>
      </c>
      <c r="B56" s="231" t="s">
        <v>70</v>
      </c>
      <c r="C56" s="37" t="s">
        <v>294</v>
      </c>
      <c r="D56" s="25" t="s">
        <v>7</v>
      </c>
      <c r="E56" s="26" t="s">
        <v>12</v>
      </c>
      <c r="F56" s="25" t="s">
        <v>4</v>
      </c>
      <c r="G56" s="80">
        <f t="shared" si="0"/>
        <v>61467090</v>
      </c>
      <c r="H56" s="80">
        <f t="shared" si="1"/>
        <v>52247026</v>
      </c>
      <c r="I56" s="55">
        <v>0</v>
      </c>
      <c r="J56" s="55">
        <v>52247026</v>
      </c>
      <c r="K56" s="55">
        <v>0</v>
      </c>
      <c r="L56" s="53">
        <f t="shared" si="2"/>
        <v>0.84999999186556574</v>
      </c>
      <c r="M56" s="80">
        <f t="shared" si="3"/>
        <v>9220064</v>
      </c>
      <c r="N56" s="55">
        <v>0</v>
      </c>
      <c r="O56" s="53">
        <f t="shared" si="4"/>
        <v>0</v>
      </c>
      <c r="P56" s="55">
        <v>9220064</v>
      </c>
      <c r="Q56" s="53">
        <f t="shared" si="5"/>
        <v>0.1500000081344342</v>
      </c>
      <c r="R56" s="55">
        <v>0</v>
      </c>
      <c r="S56" s="53">
        <f t="shared" si="6"/>
        <v>0</v>
      </c>
      <c r="T56" s="55" t="s">
        <v>129</v>
      </c>
      <c r="U56" s="23" t="s">
        <v>129</v>
      </c>
      <c r="V56" s="23" t="s">
        <v>129</v>
      </c>
      <c r="W56" s="141" t="s">
        <v>226</v>
      </c>
      <c r="X56" s="140" t="s">
        <v>653</v>
      </c>
      <c r="Y56" s="141" t="s">
        <v>226</v>
      </c>
      <c r="Z56" s="140" t="s">
        <v>653</v>
      </c>
      <c r="AA56" s="153">
        <v>42124</v>
      </c>
      <c r="AB56" s="141" t="s">
        <v>216</v>
      </c>
      <c r="AC56" s="140" t="s">
        <v>324</v>
      </c>
      <c r="AD56" s="144" t="s">
        <v>368</v>
      </c>
      <c r="AE56" s="140" t="s">
        <v>448</v>
      </c>
      <c r="AF56" s="144">
        <v>42500</v>
      </c>
      <c r="AG56" s="97" t="s">
        <v>316</v>
      </c>
      <c r="AH56" s="75">
        <v>4</v>
      </c>
      <c r="AI56" s="243" t="s">
        <v>547</v>
      </c>
      <c r="AJ56" s="228">
        <v>42318</v>
      </c>
    </row>
    <row r="57" spans="1:36" s="27" customFormat="1" ht="57" customHeight="1" x14ac:dyDescent="0.2">
      <c r="A57" s="219">
        <v>10</v>
      </c>
      <c r="B57" s="229" t="s">
        <v>167</v>
      </c>
      <c r="C57" s="35" t="s">
        <v>704</v>
      </c>
      <c r="D57" s="29" t="s">
        <v>155</v>
      </c>
      <c r="E57" s="14" t="s">
        <v>11</v>
      </c>
      <c r="F57" s="29" t="s">
        <v>4</v>
      </c>
      <c r="G57" s="52">
        <f t="shared" si="0"/>
        <v>32062500</v>
      </c>
      <c r="H57" s="52">
        <f t="shared" si="1"/>
        <v>25650000</v>
      </c>
      <c r="I57" s="80">
        <v>0</v>
      </c>
      <c r="J57" s="80">
        <v>25650000</v>
      </c>
      <c r="K57" s="80">
        <v>0</v>
      </c>
      <c r="L57" s="53">
        <f t="shared" si="2"/>
        <v>0.8</v>
      </c>
      <c r="M57" s="80">
        <f t="shared" si="3"/>
        <v>6412500</v>
      </c>
      <c r="N57" s="80">
        <v>0</v>
      </c>
      <c r="O57" s="53">
        <f t="shared" si="4"/>
        <v>0</v>
      </c>
      <c r="P57" s="80">
        <v>0</v>
      </c>
      <c r="Q57" s="53">
        <f t="shared" si="5"/>
        <v>0</v>
      </c>
      <c r="R57" s="80">
        <v>6412500</v>
      </c>
      <c r="S57" s="53">
        <f t="shared" si="6"/>
        <v>0.2</v>
      </c>
      <c r="T57" s="63" t="s">
        <v>407</v>
      </c>
      <c r="U57" s="168"/>
      <c r="V57" s="181"/>
      <c r="W57" s="144" t="s">
        <v>283</v>
      </c>
      <c r="X57" s="140" t="s">
        <v>320</v>
      </c>
      <c r="Y57" s="93" t="s">
        <v>213</v>
      </c>
      <c r="Z57" s="140" t="s">
        <v>320</v>
      </c>
      <c r="AA57" s="95"/>
      <c r="AB57" s="93" t="s">
        <v>213</v>
      </c>
      <c r="AC57" s="140" t="s">
        <v>483</v>
      </c>
      <c r="AD57" s="93" t="s">
        <v>472</v>
      </c>
      <c r="AE57" s="140" t="s">
        <v>474</v>
      </c>
      <c r="AF57" s="93" t="s">
        <v>710</v>
      </c>
      <c r="AG57" s="97" t="s">
        <v>316</v>
      </c>
      <c r="AH57" s="279">
        <v>4</v>
      </c>
      <c r="AI57" s="280" t="s">
        <v>706</v>
      </c>
      <c r="AJ57" s="224">
        <v>42374</v>
      </c>
    </row>
    <row r="58" spans="1:36" ht="41.25" hidden="1" customHeight="1" x14ac:dyDescent="0.2">
      <c r="A58" s="220">
        <v>19</v>
      </c>
      <c r="B58" s="239" t="s">
        <v>29</v>
      </c>
      <c r="C58" s="38" t="s">
        <v>263</v>
      </c>
      <c r="D58" s="29" t="s">
        <v>7</v>
      </c>
      <c r="E58" s="14" t="s">
        <v>12</v>
      </c>
      <c r="F58" s="29" t="s">
        <v>4</v>
      </c>
      <c r="G58" s="52">
        <f t="shared" si="0"/>
        <v>14000000</v>
      </c>
      <c r="H58" s="52">
        <f t="shared" si="1"/>
        <v>11900000</v>
      </c>
      <c r="I58" s="52">
        <v>0</v>
      </c>
      <c r="J58" s="52">
        <v>11900000</v>
      </c>
      <c r="K58" s="52">
        <v>0</v>
      </c>
      <c r="L58" s="79">
        <f t="shared" si="2"/>
        <v>0.85</v>
      </c>
      <c r="M58" s="78">
        <f t="shared" si="3"/>
        <v>2100000</v>
      </c>
      <c r="N58" s="52">
        <v>2100000</v>
      </c>
      <c r="O58" s="79">
        <f t="shared" si="4"/>
        <v>0.15</v>
      </c>
      <c r="P58" s="52">
        <v>0</v>
      </c>
      <c r="Q58" s="79">
        <f t="shared" si="5"/>
        <v>0</v>
      </c>
      <c r="R58" s="52">
        <v>0</v>
      </c>
      <c r="S58" s="79">
        <f t="shared" si="6"/>
        <v>0</v>
      </c>
      <c r="T58" s="15" t="s">
        <v>409</v>
      </c>
      <c r="U58" s="172" t="s">
        <v>233</v>
      </c>
      <c r="V58" s="194" t="s">
        <v>641</v>
      </c>
      <c r="W58" s="95" t="s">
        <v>229</v>
      </c>
      <c r="X58" s="140" t="s">
        <v>452</v>
      </c>
      <c r="Y58" s="95" t="s">
        <v>229</v>
      </c>
      <c r="Z58" s="140" t="s">
        <v>452</v>
      </c>
      <c r="AA58" s="153">
        <v>42396</v>
      </c>
      <c r="AB58" s="95" t="s">
        <v>215</v>
      </c>
      <c r="AC58" s="140" t="s">
        <v>482</v>
      </c>
      <c r="AD58" s="95" t="s">
        <v>470</v>
      </c>
      <c r="AE58" s="140" t="s">
        <v>674</v>
      </c>
      <c r="AF58" s="95">
        <v>42498</v>
      </c>
      <c r="AG58" s="97" t="s">
        <v>316</v>
      </c>
      <c r="AH58" s="73">
        <v>4</v>
      </c>
      <c r="AI58" s="230" t="s">
        <v>541</v>
      </c>
      <c r="AJ58" s="223">
        <v>42426</v>
      </c>
    </row>
    <row r="59" spans="1:36" ht="51" hidden="1" customHeight="1" x14ac:dyDescent="0.2">
      <c r="A59" s="220">
        <v>39</v>
      </c>
      <c r="B59" s="231" t="s">
        <v>39</v>
      </c>
      <c r="C59" s="37" t="s">
        <v>286</v>
      </c>
      <c r="D59" s="25" t="s">
        <v>7</v>
      </c>
      <c r="E59" s="26" t="s">
        <v>12</v>
      </c>
      <c r="F59" s="25" t="s">
        <v>4</v>
      </c>
      <c r="G59" s="80">
        <f t="shared" si="0"/>
        <v>18466858</v>
      </c>
      <c r="H59" s="80">
        <f t="shared" si="1"/>
        <v>15696829</v>
      </c>
      <c r="I59" s="55">
        <v>0</v>
      </c>
      <c r="J59" s="55">
        <v>15696829</v>
      </c>
      <c r="K59" s="55">
        <v>0</v>
      </c>
      <c r="L59" s="53">
        <f t="shared" si="2"/>
        <v>0.849999983754681</v>
      </c>
      <c r="M59" s="80">
        <f t="shared" si="3"/>
        <v>2770029</v>
      </c>
      <c r="N59" s="55">
        <v>0</v>
      </c>
      <c r="O59" s="53">
        <f t="shared" si="4"/>
        <v>0</v>
      </c>
      <c r="P59" s="55">
        <v>2770029</v>
      </c>
      <c r="Q59" s="53">
        <f t="shared" si="5"/>
        <v>0.15000001624531906</v>
      </c>
      <c r="R59" s="55">
        <v>0</v>
      </c>
      <c r="S59" s="53">
        <f t="shared" si="6"/>
        <v>0</v>
      </c>
      <c r="T59" s="34" t="s">
        <v>417</v>
      </c>
      <c r="U59" s="163" t="s">
        <v>578</v>
      </c>
      <c r="V59" s="164" t="s">
        <v>680</v>
      </c>
      <c r="W59" s="144" t="s">
        <v>215</v>
      </c>
      <c r="X59" s="140" t="s">
        <v>473</v>
      </c>
      <c r="Y59" s="144" t="s">
        <v>215</v>
      </c>
      <c r="Z59" s="140" t="s">
        <v>473</v>
      </c>
      <c r="AA59" s="140" t="s">
        <v>725</v>
      </c>
      <c r="AB59" s="144" t="s">
        <v>215</v>
      </c>
      <c r="AC59" s="140" t="s">
        <v>491</v>
      </c>
      <c r="AD59" s="144" t="s">
        <v>468</v>
      </c>
      <c r="AE59" s="140" t="s">
        <v>676</v>
      </c>
      <c r="AF59" s="75" t="s">
        <v>690</v>
      </c>
      <c r="AG59" s="97" t="s">
        <v>316</v>
      </c>
      <c r="AH59" s="75">
        <v>4</v>
      </c>
      <c r="AI59" s="233" t="s">
        <v>547</v>
      </c>
      <c r="AJ59" s="224">
        <v>42426</v>
      </c>
    </row>
    <row r="60" spans="1:36" ht="63" hidden="1" customHeight="1" x14ac:dyDescent="0.2">
      <c r="A60" s="219">
        <v>40</v>
      </c>
      <c r="B60" s="231" t="s">
        <v>39</v>
      </c>
      <c r="C60" s="37" t="s">
        <v>287</v>
      </c>
      <c r="D60" s="25" t="s">
        <v>7</v>
      </c>
      <c r="E60" s="26" t="s">
        <v>12</v>
      </c>
      <c r="F60" s="25" t="s">
        <v>4</v>
      </c>
      <c r="G60" s="80">
        <f t="shared" si="0"/>
        <v>18466858</v>
      </c>
      <c r="H60" s="80">
        <f t="shared" si="1"/>
        <v>15696829</v>
      </c>
      <c r="I60" s="55">
        <v>0</v>
      </c>
      <c r="J60" s="55">
        <v>15696829</v>
      </c>
      <c r="K60" s="55">
        <v>0</v>
      </c>
      <c r="L60" s="53">
        <f t="shared" si="2"/>
        <v>0.849999983754681</v>
      </c>
      <c r="M60" s="80">
        <f t="shared" si="3"/>
        <v>2770029</v>
      </c>
      <c r="N60" s="55">
        <v>0</v>
      </c>
      <c r="O60" s="53">
        <f t="shared" si="4"/>
        <v>0</v>
      </c>
      <c r="P60" s="55">
        <v>2770029</v>
      </c>
      <c r="Q60" s="53">
        <f t="shared" si="5"/>
        <v>0.15000001624531906</v>
      </c>
      <c r="R60" s="55">
        <v>0</v>
      </c>
      <c r="S60" s="53">
        <f t="shared" si="6"/>
        <v>0</v>
      </c>
      <c r="T60" s="34" t="s">
        <v>417</v>
      </c>
      <c r="U60" s="161"/>
      <c r="V60" s="162"/>
      <c r="W60" s="144" t="s">
        <v>215</v>
      </c>
      <c r="X60" s="140" t="s">
        <v>473</v>
      </c>
      <c r="Y60" s="144" t="s">
        <v>215</v>
      </c>
      <c r="Z60" s="140" t="s">
        <v>473</v>
      </c>
      <c r="AA60" s="140" t="s">
        <v>725</v>
      </c>
      <c r="AB60" s="144" t="s">
        <v>215</v>
      </c>
      <c r="AC60" s="140" t="s">
        <v>491</v>
      </c>
      <c r="AD60" s="144" t="s">
        <v>468</v>
      </c>
      <c r="AE60" s="140" t="s">
        <v>676</v>
      </c>
      <c r="AF60" s="144">
        <v>42682</v>
      </c>
      <c r="AG60" s="97" t="s">
        <v>316</v>
      </c>
      <c r="AH60" s="75">
        <v>4</v>
      </c>
      <c r="AI60" s="233" t="s">
        <v>547</v>
      </c>
      <c r="AJ60" s="224">
        <v>42426</v>
      </c>
    </row>
    <row r="61" spans="1:36" ht="47.25" hidden="1" customHeight="1" x14ac:dyDescent="0.2">
      <c r="A61" s="219">
        <v>54</v>
      </c>
      <c r="B61" s="232" t="s">
        <v>187</v>
      </c>
      <c r="C61" s="35" t="s">
        <v>188</v>
      </c>
      <c r="D61" s="30" t="s">
        <v>7</v>
      </c>
      <c r="E61" s="28" t="s">
        <v>12</v>
      </c>
      <c r="F61" s="30" t="s">
        <v>3</v>
      </c>
      <c r="G61" s="52">
        <f t="shared" si="0"/>
        <v>9500000</v>
      </c>
      <c r="H61" s="52">
        <f t="shared" si="1"/>
        <v>8075000</v>
      </c>
      <c r="I61" s="56">
        <v>8075000</v>
      </c>
      <c r="J61" s="56">
        <v>0</v>
      </c>
      <c r="K61" s="56">
        <v>0</v>
      </c>
      <c r="L61" s="79">
        <f t="shared" si="2"/>
        <v>0.85</v>
      </c>
      <c r="M61" s="78">
        <f t="shared" si="3"/>
        <v>1425000</v>
      </c>
      <c r="N61" s="56">
        <v>1425000</v>
      </c>
      <c r="O61" s="79">
        <f t="shared" si="4"/>
        <v>0.15</v>
      </c>
      <c r="P61" s="56">
        <v>0</v>
      </c>
      <c r="Q61" s="79">
        <f t="shared" si="5"/>
        <v>0</v>
      </c>
      <c r="R61" s="56">
        <v>0</v>
      </c>
      <c r="S61" s="79">
        <f t="shared" si="6"/>
        <v>0</v>
      </c>
      <c r="T61" s="15" t="s">
        <v>129</v>
      </c>
      <c r="U61" s="15" t="s">
        <v>129</v>
      </c>
      <c r="V61" s="15" t="s">
        <v>129</v>
      </c>
      <c r="W61" s="93" t="s">
        <v>226</v>
      </c>
      <c r="X61" s="140" t="s">
        <v>335</v>
      </c>
      <c r="Y61" s="93" t="s">
        <v>226</v>
      </c>
      <c r="Z61" s="140" t="s">
        <v>335</v>
      </c>
      <c r="AA61" s="154" t="s">
        <v>715</v>
      </c>
      <c r="AB61" s="31" t="s">
        <v>212</v>
      </c>
      <c r="AC61" s="140" t="s">
        <v>331</v>
      </c>
      <c r="AD61" s="95" t="s">
        <v>470</v>
      </c>
      <c r="AE61" s="140" t="s">
        <v>675</v>
      </c>
      <c r="AF61" s="95">
        <v>42498</v>
      </c>
      <c r="AG61" s="97" t="s">
        <v>316</v>
      </c>
      <c r="AH61" s="73">
        <v>4</v>
      </c>
      <c r="AI61" s="230" t="s">
        <v>537</v>
      </c>
      <c r="AJ61" s="223">
        <v>42426</v>
      </c>
    </row>
    <row r="62" spans="1:36" ht="43.5" customHeight="1" x14ac:dyDescent="0.2">
      <c r="A62" s="220">
        <v>37</v>
      </c>
      <c r="B62" s="232" t="s">
        <v>192</v>
      </c>
      <c r="C62" s="35" t="s">
        <v>193</v>
      </c>
      <c r="D62" s="30" t="s">
        <v>7</v>
      </c>
      <c r="E62" s="28" t="s">
        <v>11</v>
      </c>
      <c r="F62" s="30" t="s">
        <v>4</v>
      </c>
      <c r="G62" s="52">
        <f t="shared" si="0"/>
        <v>176470588</v>
      </c>
      <c r="H62" s="52">
        <f t="shared" si="1"/>
        <v>150000000</v>
      </c>
      <c r="I62" s="56">
        <v>0</v>
      </c>
      <c r="J62" s="56">
        <v>150000000</v>
      </c>
      <c r="K62" s="56">
        <v>0</v>
      </c>
      <c r="L62" s="79">
        <f t="shared" si="2"/>
        <v>0.85000000113333329</v>
      </c>
      <c r="M62" s="78">
        <f t="shared" si="3"/>
        <v>26470588</v>
      </c>
      <c r="N62" s="56">
        <v>26470588</v>
      </c>
      <c r="O62" s="79">
        <f t="shared" si="4"/>
        <v>0.14999999886666668</v>
      </c>
      <c r="P62" s="56">
        <v>0</v>
      </c>
      <c r="Q62" s="79">
        <f t="shared" si="5"/>
        <v>0</v>
      </c>
      <c r="R62" s="56">
        <v>0</v>
      </c>
      <c r="S62" s="79">
        <f t="shared" si="6"/>
        <v>0</v>
      </c>
      <c r="T62" s="12" t="s">
        <v>415</v>
      </c>
      <c r="U62" s="16" t="s">
        <v>250</v>
      </c>
      <c r="V62" s="133" t="s">
        <v>611</v>
      </c>
      <c r="W62" s="93" t="s">
        <v>226</v>
      </c>
      <c r="X62" s="140" t="s">
        <v>330</v>
      </c>
      <c r="Y62" s="93" t="s">
        <v>226</v>
      </c>
      <c r="Z62" s="140" t="s">
        <v>330</v>
      </c>
      <c r="AA62" s="153">
        <v>42124</v>
      </c>
      <c r="AB62" s="93" t="s">
        <v>212</v>
      </c>
      <c r="AC62" s="140" t="s">
        <v>331</v>
      </c>
      <c r="AD62" s="93" t="s">
        <v>468</v>
      </c>
      <c r="AE62" s="140" t="s">
        <v>687</v>
      </c>
      <c r="AF62" s="93">
        <v>42505</v>
      </c>
      <c r="AG62" s="97" t="s">
        <v>316</v>
      </c>
      <c r="AH62" s="279">
        <v>4</v>
      </c>
      <c r="AI62" s="280" t="s">
        <v>544</v>
      </c>
      <c r="AJ62" s="223">
        <v>42426</v>
      </c>
    </row>
    <row r="63" spans="1:36" s="27" customFormat="1" ht="36" hidden="1" customHeight="1" x14ac:dyDescent="0.2">
      <c r="A63" s="219">
        <v>66</v>
      </c>
      <c r="B63" s="234" t="s">
        <v>199</v>
      </c>
      <c r="C63" s="36" t="s">
        <v>200</v>
      </c>
      <c r="D63" s="25" t="s">
        <v>7</v>
      </c>
      <c r="E63" s="26" t="s">
        <v>16</v>
      </c>
      <c r="F63" s="25" t="s">
        <v>3</v>
      </c>
      <c r="G63" s="80">
        <f t="shared" si="0"/>
        <v>54603887</v>
      </c>
      <c r="H63" s="80">
        <f t="shared" si="1"/>
        <v>46413304</v>
      </c>
      <c r="I63" s="55">
        <v>46413304</v>
      </c>
      <c r="J63" s="55">
        <v>0</v>
      </c>
      <c r="K63" s="55">
        <v>0</v>
      </c>
      <c r="L63" s="53">
        <f t="shared" si="2"/>
        <v>0.85000000091568573</v>
      </c>
      <c r="M63" s="80">
        <f t="shared" si="3"/>
        <v>8190583</v>
      </c>
      <c r="N63" s="55">
        <v>0</v>
      </c>
      <c r="O63" s="53">
        <f t="shared" si="4"/>
        <v>0</v>
      </c>
      <c r="P63" s="55">
        <v>8190583</v>
      </c>
      <c r="Q63" s="53">
        <f t="shared" si="5"/>
        <v>0.14999999908431427</v>
      </c>
      <c r="R63" s="55">
        <v>0</v>
      </c>
      <c r="S63" s="53">
        <f t="shared" si="6"/>
        <v>0</v>
      </c>
      <c r="T63" s="20" t="s">
        <v>423</v>
      </c>
      <c r="U63" s="177"/>
      <c r="V63" s="182"/>
      <c r="W63" s="144" t="s">
        <v>218</v>
      </c>
      <c r="X63" s="140" t="s">
        <v>376</v>
      </c>
      <c r="Y63" s="144" t="s">
        <v>218</v>
      </c>
      <c r="Z63" s="140" t="s">
        <v>376</v>
      </c>
      <c r="AA63" s="154" t="s">
        <v>712</v>
      </c>
      <c r="AB63" s="144" t="s">
        <v>272</v>
      </c>
      <c r="AC63" s="140" t="s">
        <v>570</v>
      </c>
      <c r="AD63" s="144" t="s">
        <v>573</v>
      </c>
      <c r="AE63" s="140" t="s">
        <v>683</v>
      </c>
      <c r="AF63" s="75" t="s">
        <v>692</v>
      </c>
      <c r="AG63" s="97" t="s">
        <v>316</v>
      </c>
      <c r="AH63" s="75">
        <v>4</v>
      </c>
      <c r="AI63" s="233" t="s">
        <v>547</v>
      </c>
      <c r="AJ63" s="224">
        <v>42426</v>
      </c>
    </row>
    <row r="64" spans="1:36" ht="43.5" hidden="1" customHeight="1" x14ac:dyDescent="0.2">
      <c r="A64" s="219">
        <v>58</v>
      </c>
      <c r="B64" s="229" t="s">
        <v>47</v>
      </c>
      <c r="C64" s="38" t="s">
        <v>112</v>
      </c>
      <c r="D64" s="30" t="s">
        <v>7</v>
      </c>
      <c r="E64" s="28" t="s">
        <v>14</v>
      </c>
      <c r="F64" s="30" t="s">
        <v>4</v>
      </c>
      <c r="G64" s="52">
        <f t="shared" si="0"/>
        <v>94567990</v>
      </c>
      <c r="H64" s="52">
        <f t="shared" si="1"/>
        <v>80382791</v>
      </c>
      <c r="I64" s="56">
        <v>0</v>
      </c>
      <c r="J64" s="52">
        <v>80382791</v>
      </c>
      <c r="K64" s="56">
        <v>0</v>
      </c>
      <c r="L64" s="79">
        <f t="shared" si="2"/>
        <v>0.84999999471279875</v>
      </c>
      <c r="M64" s="78">
        <f t="shared" si="3"/>
        <v>14185199</v>
      </c>
      <c r="N64" s="56">
        <v>14185199</v>
      </c>
      <c r="O64" s="79">
        <f t="shared" si="4"/>
        <v>0.15000000528720131</v>
      </c>
      <c r="P64" s="56">
        <v>0</v>
      </c>
      <c r="Q64" s="79">
        <f t="shared" si="5"/>
        <v>0</v>
      </c>
      <c r="R64" s="56">
        <v>0</v>
      </c>
      <c r="S64" s="79">
        <f t="shared" si="6"/>
        <v>0</v>
      </c>
      <c r="T64" s="15" t="s">
        <v>422</v>
      </c>
      <c r="U64" s="191" t="s">
        <v>234</v>
      </c>
      <c r="V64" s="184" t="s">
        <v>633</v>
      </c>
      <c r="W64" s="93" t="s">
        <v>218</v>
      </c>
      <c r="X64" s="140" t="s">
        <v>448</v>
      </c>
      <c r="Y64" s="93" t="s">
        <v>229</v>
      </c>
      <c r="Z64" s="140" t="s">
        <v>448</v>
      </c>
      <c r="AA64" s="77"/>
      <c r="AB64" s="93" t="s">
        <v>215</v>
      </c>
      <c r="AC64" s="140" t="s">
        <v>449</v>
      </c>
      <c r="AD64" s="93" t="s">
        <v>468</v>
      </c>
      <c r="AE64" s="140" t="s">
        <v>684</v>
      </c>
      <c r="AF64" s="95">
        <v>42519</v>
      </c>
      <c r="AG64" s="97" t="s">
        <v>316</v>
      </c>
      <c r="AH64" s="73">
        <v>4</v>
      </c>
      <c r="AI64" s="230" t="s">
        <v>547</v>
      </c>
      <c r="AJ64" s="223">
        <v>42426</v>
      </c>
    </row>
    <row r="65" spans="1:36" ht="46.5" customHeight="1" x14ac:dyDescent="0.2">
      <c r="A65" s="220">
        <v>29</v>
      </c>
      <c r="B65" s="232" t="s">
        <v>590</v>
      </c>
      <c r="C65" s="35" t="s">
        <v>191</v>
      </c>
      <c r="D65" s="29" t="s">
        <v>7</v>
      </c>
      <c r="E65" s="14" t="s">
        <v>11</v>
      </c>
      <c r="F65" s="29" t="s">
        <v>4</v>
      </c>
      <c r="G65" s="52">
        <f t="shared" si="0"/>
        <v>7294119</v>
      </c>
      <c r="H65" s="52">
        <f t="shared" si="1"/>
        <v>6200001</v>
      </c>
      <c r="I65" s="80">
        <v>0</v>
      </c>
      <c r="J65" s="80">
        <v>6200001</v>
      </c>
      <c r="K65" s="80">
        <v>0</v>
      </c>
      <c r="L65" s="53">
        <f t="shared" si="2"/>
        <v>0.84999997943548766</v>
      </c>
      <c r="M65" s="80">
        <f t="shared" si="3"/>
        <v>1094118</v>
      </c>
      <c r="N65" s="80">
        <v>0</v>
      </c>
      <c r="O65" s="53">
        <f t="shared" si="4"/>
        <v>0</v>
      </c>
      <c r="P65" s="80">
        <v>0</v>
      </c>
      <c r="Q65" s="53">
        <f t="shared" si="5"/>
        <v>0</v>
      </c>
      <c r="R65" s="80">
        <v>1094118</v>
      </c>
      <c r="S65" s="53">
        <f t="shared" si="6"/>
        <v>0.15000002056451231</v>
      </c>
      <c r="T65" s="25" t="s">
        <v>129</v>
      </c>
      <c r="U65" s="192" t="s">
        <v>129</v>
      </c>
      <c r="V65" s="192" t="s">
        <v>129</v>
      </c>
      <c r="W65" s="144" t="s">
        <v>228</v>
      </c>
      <c r="X65" s="140" t="s">
        <v>375</v>
      </c>
      <c r="Y65" s="93" t="s">
        <v>228</v>
      </c>
      <c r="Z65" s="140" t="s">
        <v>375</v>
      </c>
      <c r="AA65" s="140">
        <v>42298</v>
      </c>
      <c r="AB65" s="93" t="s">
        <v>228</v>
      </c>
      <c r="AC65" s="140" t="s">
        <v>441</v>
      </c>
      <c r="AD65" s="93" t="s">
        <v>468</v>
      </c>
      <c r="AE65" s="140" t="s">
        <v>708</v>
      </c>
      <c r="AF65" s="90" t="s">
        <v>740</v>
      </c>
      <c r="AG65" s="97" t="s">
        <v>316</v>
      </c>
      <c r="AH65" s="279">
        <v>4</v>
      </c>
      <c r="AI65" s="280">
        <v>42370</v>
      </c>
      <c r="AJ65" s="224">
        <v>42426</v>
      </c>
    </row>
    <row r="66" spans="1:36" ht="45.75" customHeight="1" x14ac:dyDescent="0.2">
      <c r="A66" s="219">
        <v>102</v>
      </c>
      <c r="B66" s="232" t="s">
        <v>238</v>
      </c>
      <c r="C66" s="35" t="s">
        <v>239</v>
      </c>
      <c r="D66" s="29" t="s">
        <v>155</v>
      </c>
      <c r="E66" s="14" t="s">
        <v>11</v>
      </c>
      <c r="F66" s="29" t="s">
        <v>4</v>
      </c>
      <c r="G66" s="52">
        <f t="shared" si="0"/>
        <v>29241343</v>
      </c>
      <c r="H66" s="52">
        <f t="shared" si="1"/>
        <v>24855142</v>
      </c>
      <c r="I66" s="80">
        <v>0</v>
      </c>
      <c r="J66" s="80">
        <v>24855142</v>
      </c>
      <c r="K66" s="80">
        <v>0</v>
      </c>
      <c r="L66" s="53">
        <f t="shared" si="2"/>
        <v>0.85000001538917003</v>
      </c>
      <c r="M66" s="80">
        <f t="shared" si="3"/>
        <v>4386201</v>
      </c>
      <c r="N66" s="80">
        <v>0</v>
      </c>
      <c r="O66" s="53">
        <f t="shared" si="4"/>
        <v>0</v>
      </c>
      <c r="P66" s="80">
        <v>0</v>
      </c>
      <c r="Q66" s="53">
        <f t="shared" si="5"/>
        <v>0</v>
      </c>
      <c r="R66" s="80">
        <v>4386201</v>
      </c>
      <c r="S66" s="53">
        <f t="shared" si="6"/>
        <v>0.14999998461082995</v>
      </c>
      <c r="T66" s="25" t="s">
        <v>129</v>
      </c>
      <c r="U66" s="25" t="s">
        <v>129</v>
      </c>
      <c r="V66" s="25" t="s">
        <v>129</v>
      </c>
      <c r="W66" s="144" t="s">
        <v>217</v>
      </c>
      <c r="X66" s="140" t="s">
        <v>393</v>
      </c>
      <c r="Y66" s="93" t="s">
        <v>214</v>
      </c>
      <c r="Z66" s="140" t="s">
        <v>393</v>
      </c>
      <c r="AA66" s="153">
        <v>42396</v>
      </c>
      <c r="AB66" s="93" t="s">
        <v>214</v>
      </c>
      <c r="AC66" s="140" t="s">
        <v>394</v>
      </c>
      <c r="AD66" s="93" t="s">
        <v>583</v>
      </c>
      <c r="AE66" s="140" t="s">
        <v>739</v>
      </c>
      <c r="AF66" s="93">
        <v>42521</v>
      </c>
      <c r="AG66" s="97" t="s">
        <v>316</v>
      </c>
      <c r="AH66" s="279">
        <v>4</v>
      </c>
      <c r="AI66" s="280" t="s">
        <v>542</v>
      </c>
      <c r="AJ66" s="224">
        <v>42426</v>
      </c>
    </row>
    <row r="67" spans="1:36" ht="58.5" customHeight="1" x14ac:dyDescent="0.2">
      <c r="A67" s="220">
        <v>49</v>
      </c>
      <c r="B67" s="232" t="s">
        <v>241</v>
      </c>
      <c r="C67" s="35" t="s">
        <v>242</v>
      </c>
      <c r="D67" s="29" t="s">
        <v>7</v>
      </c>
      <c r="E67" s="14" t="s">
        <v>11</v>
      </c>
      <c r="F67" s="29" t="s">
        <v>4</v>
      </c>
      <c r="G67" s="52">
        <f t="shared" si="0"/>
        <v>17647059</v>
      </c>
      <c r="H67" s="52">
        <v>15000000</v>
      </c>
      <c r="I67" s="78">
        <v>0</v>
      </c>
      <c r="J67" s="78">
        <v>15000000</v>
      </c>
      <c r="K67" s="52">
        <v>0</v>
      </c>
      <c r="L67" s="54">
        <f t="shared" si="2"/>
        <v>0.84999999150000005</v>
      </c>
      <c r="M67" s="52">
        <f t="shared" si="3"/>
        <v>2647059</v>
      </c>
      <c r="N67" s="52">
        <v>0</v>
      </c>
      <c r="O67" s="54">
        <f t="shared" si="4"/>
        <v>0</v>
      </c>
      <c r="P67" s="52">
        <v>0</v>
      </c>
      <c r="Q67" s="54">
        <f t="shared" si="5"/>
        <v>0</v>
      </c>
      <c r="R67" s="52">
        <v>2647059</v>
      </c>
      <c r="S67" s="54">
        <f t="shared" si="6"/>
        <v>0.15000000849999992</v>
      </c>
      <c r="T67" s="196" t="s">
        <v>411</v>
      </c>
      <c r="U67" s="168"/>
      <c r="V67" s="181"/>
      <c r="W67" s="95" t="s">
        <v>216</v>
      </c>
      <c r="X67" s="140" t="s">
        <v>328</v>
      </c>
      <c r="Y67" s="93" t="s">
        <v>65</v>
      </c>
      <c r="Z67" s="95" t="s">
        <v>65</v>
      </c>
      <c r="AA67" s="95" t="s">
        <v>65</v>
      </c>
      <c r="AB67" s="93" t="s">
        <v>213</v>
      </c>
      <c r="AC67" s="140" t="s">
        <v>478</v>
      </c>
      <c r="AD67" s="93" t="s">
        <v>470</v>
      </c>
      <c r="AE67" s="140" t="s">
        <v>750</v>
      </c>
      <c r="AF67" s="279">
        <v>2</v>
      </c>
      <c r="AG67" s="97" t="s">
        <v>316</v>
      </c>
      <c r="AH67" s="279">
        <v>10</v>
      </c>
      <c r="AI67" s="280" t="s">
        <v>668</v>
      </c>
      <c r="AJ67" s="223">
        <v>42427</v>
      </c>
    </row>
    <row r="68" spans="1:36" ht="41.25" hidden="1" customHeight="1" x14ac:dyDescent="0.2">
      <c r="A68" s="219">
        <v>94</v>
      </c>
      <c r="B68" s="229" t="s">
        <v>35</v>
      </c>
      <c r="C68" s="38" t="s">
        <v>519</v>
      </c>
      <c r="D68" s="30" t="s">
        <v>7</v>
      </c>
      <c r="E68" s="28" t="s">
        <v>17</v>
      </c>
      <c r="F68" s="30" t="s">
        <v>4</v>
      </c>
      <c r="G68" s="52">
        <f t="shared" si="0"/>
        <v>104786645</v>
      </c>
      <c r="H68" s="52">
        <f t="shared" ref="H68:H70" si="9">I68+J68+K68</f>
        <v>89068648</v>
      </c>
      <c r="I68" s="56">
        <v>0</v>
      </c>
      <c r="J68" s="56">
        <v>89068648</v>
      </c>
      <c r="K68" s="56">
        <v>0</v>
      </c>
      <c r="L68" s="79">
        <f t="shared" si="2"/>
        <v>0.84999999761419975</v>
      </c>
      <c r="M68" s="78">
        <f t="shared" si="3"/>
        <v>15717997</v>
      </c>
      <c r="N68" s="52">
        <v>15717997</v>
      </c>
      <c r="O68" s="79">
        <f t="shared" si="4"/>
        <v>0.15000000238580022</v>
      </c>
      <c r="P68" s="56">
        <v>0</v>
      </c>
      <c r="Q68" s="79">
        <f t="shared" si="5"/>
        <v>0</v>
      </c>
      <c r="R68" s="56">
        <v>0</v>
      </c>
      <c r="S68" s="79">
        <f t="shared" si="6"/>
        <v>0</v>
      </c>
      <c r="T68" s="67" t="s">
        <v>428</v>
      </c>
      <c r="U68" s="15" t="s">
        <v>270</v>
      </c>
      <c r="V68" s="136" t="s">
        <v>623</v>
      </c>
      <c r="W68" s="11" t="s">
        <v>214</v>
      </c>
      <c r="X68" s="51" t="s">
        <v>624</v>
      </c>
      <c r="Y68" s="93" t="s">
        <v>214</v>
      </c>
      <c r="Z68" s="51" t="s">
        <v>624</v>
      </c>
      <c r="AA68" s="270">
        <v>42331</v>
      </c>
      <c r="AB68" s="11" t="s">
        <v>218</v>
      </c>
      <c r="AC68" s="51" t="s">
        <v>444</v>
      </c>
      <c r="AD68" s="95" t="s">
        <v>543</v>
      </c>
      <c r="AE68" s="51" t="s">
        <v>751</v>
      </c>
      <c r="AF68" s="73">
        <v>2</v>
      </c>
      <c r="AG68" s="98" t="s">
        <v>316</v>
      </c>
      <c r="AH68" s="73">
        <v>4</v>
      </c>
      <c r="AI68" s="230" t="s">
        <v>537</v>
      </c>
      <c r="AJ68" s="223">
        <v>42427</v>
      </c>
    </row>
    <row r="69" spans="1:36" s="27" customFormat="1" ht="51" hidden="1" customHeight="1" x14ac:dyDescent="0.2">
      <c r="A69" s="220">
        <v>83</v>
      </c>
      <c r="B69" s="229" t="s">
        <v>69</v>
      </c>
      <c r="C69" s="38" t="s">
        <v>109</v>
      </c>
      <c r="D69" s="30" t="s">
        <v>7</v>
      </c>
      <c r="E69" s="28" t="s">
        <v>17</v>
      </c>
      <c r="F69" s="30" t="s">
        <v>5</v>
      </c>
      <c r="G69" s="52">
        <f t="shared" si="0"/>
        <v>12936510</v>
      </c>
      <c r="H69" s="52">
        <f t="shared" si="9"/>
        <v>10996033</v>
      </c>
      <c r="I69" s="56">
        <v>0</v>
      </c>
      <c r="J69" s="56">
        <v>0</v>
      </c>
      <c r="K69" s="56">
        <v>10996033</v>
      </c>
      <c r="L69" s="79">
        <f t="shared" si="2"/>
        <v>0.84999996134969946</v>
      </c>
      <c r="M69" s="78">
        <f t="shared" si="3"/>
        <v>1940477</v>
      </c>
      <c r="N69" s="56">
        <v>1940477</v>
      </c>
      <c r="O69" s="79">
        <f t="shared" si="4"/>
        <v>0.15000003865030059</v>
      </c>
      <c r="P69" s="56">
        <v>0</v>
      </c>
      <c r="Q69" s="79">
        <f t="shared" si="5"/>
        <v>0</v>
      </c>
      <c r="R69" s="56">
        <v>0</v>
      </c>
      <c r="S69" s="79">
        <f t="shared" si="6"/>
        <v>0</v>
      </c>
      <c r="T69" s="32" t="s">
        <v>129</v>
      </c>
      <c r="U69" s="169" t="s">
        <v>129</v>
      </c>
      <c r="V69" s="169" t="s">
        <v>129</v>
      </c>
      <c r="W69" s="93" t="s">
        <v>227</v>
      </c>
      <c r="X69" s="140" t="s">
        <v>323</v>
      </c>
      <c r="Y69" s="93" t="s">
        <v>227</v>
      </c>
      <c r="Z69" s="140" t="s">
        <v>323</v>
      </c>
      <c r="AA69" s="187"/>
      <c r="AB69" s="93" t="s">
        <v>228</v>
      </c>
      <c r="AC69" s="140" t="s">
        <v>344</v>
      </c>
      <c r="AD69" s="95" t="s">
        <v>470</v>
      </c>
      <c r="AE69" s="140" t="s">
        <v>754</v>
      </c>
      <c r="AF69" s="73">
        <v>2</v>
      </c>
      <c r="AG69" s="98" t="s">
        <v>316</v>
      </c>
      <c r="AH69" s="73">
        <v>4</v>
      </c>
      <c r="AI69" s="230" t="s">
        <v>537</v>
      </c>
      <c r="AJ69" s="223">
        <v>42427</v>
      </c>
    </row>
    <row r="70" spans="1:36" s="27" customFormat="1" ht="40.5" hidden="1" customHeight="1" x14ac:dyDescent="0.2">
      <c r="A70" s="220">
        <v>95</v>
      </c>
      <c r="B70" s="229" t="s">
        <v>98</v>
      </c>
      <c r="C70" s="38" t="s">
        <v>110</v>
      </c>
      <c r="D70" s="30" t="s">
        <v>7</v>
      </c>
      <c r="E70" s="28" t="s">
        <v>2</v>
      </c>
      <c r="F70" s="30" t="s">
        <v>5</v>
      </c>
      <c r="G70" s="52">
        <f t="shared" si="0"/>
        <v>4232693</v>
      </c>
      <c r="H70" s="52">
        <f t="shared" si="9"/>
        <v>3597789</v>
      </c>
      <c r="I70" s="56">
        <v>0</v>
      </c>
      <c r="J70" s="56">
        <v>0</v>
      </c>
      <c r="K70" s="56">
        <v>3597789</v>
      </c>
      <c r="L70" s="79">
        <f t="shared" si="2"/>
        <v>0.84999998818718958</v>
      </c>
      <c r="M70" s="78">
        <f t="shared" si="3"/>
        <v>634904</v>
      </c>
      <c r="N70" s="56">
        <v>634904</v>
      </c>
      <c r="O70" s="79">
        <f t="shared" si="4"/>
        <v>0.15000001181281042</v>
      </c>
      <c r="P70" s="56">
        <v>0</v>
      </c>
      <c r="Q70" s="79">
        <f t="shared" si="5"/>
        <v>0</v>
      </c>
      <c r="R70" s="56">
        <v>0</v>
      </c>
      <c r="S70" s="79">
        <f t="shared" si="6"/>
        <v>0</v>
      </c>
      <c r="T70" s="12" t="s">
        <v>429</v>
      </c>
      <c r="U70" s="170"/>
      <c r="V70" s="182"/>
      <c r="W70" s="31" t="s">
        <v>589</v>
      </c>
      <c r="X70" s="140" t="s">
        <v>642</v>
      </c>
      <c r="Y70" s="31" t="s">
        <v>468</v>
      </c>
      <c r="Z70" s="140" t="s">
        <v>642</v>
      </c>
      <c r="AA70" s="187"/>
      <c r="AB70" s="31" t="s">
        <v>468</v>
      </c>
      <c r="AC70" s="140" t="s">
        <v>643</v>
      </c>
      <c r="AD70" s="93" t="s">
        <v>469</v>
      </c>
      <c r="AE70" s="140" t="s">
        <v>754</v>
      </c>
      <c r="AF70" s="120">
        <v>2</v>
      </c>
      <c r="AG70" s="97" t="s">
        <v>316</v>
      </c>
      <c r="AH70" s="73">
        <v>4</v>
      </c>
      <c r="AI70" s="230" t="s">
        <v>542</v>
      </c>
      <c r="AJ70" s="223">
        <v>42427</v>
      </c>
    </row>
    <row r="71" spans="1:36" ht="54" customHeight="1" x14ac:dyDescent="0.2">
      <c r="A71" s="219">
        <v>48</v>
      </c>
      <c r="B71" s="232" t="s">
        <v>240</v>
      </c>
      <c r="C71" s="35" t="s">
        <v>658</v>
      </c>
      <c r="D71" s="29" t="s">
        <v>7</v>
      </c>
      <c r="E71" s="14" t="s">
        <v>11</v>
      </c>
      <c r="F71" s="29" t="s">
        <v>4</v>
      </c>
      <c r="G71" s="52">
        <f t="shared" si="0"/>
        <v>32823530</v>
      </c>
      <c r="H71" s="52">
        <f t="shared" si="1"/>
        <v>27900000</v>
      </c>
      <c r="I71" s="80">
        <v>0</v>
      </c>
      <c r="J71" s="80">
        <v>27900000</v>
      </c>
      <c r="K71" s="80">
        <v>0</v>
      </c>
      <c r="L71" s="53">
        <f t="shared" si="2"/>
        <v>0.84999998476702532</v>
      </c>
      <c r="M71" s="80">
        <f t="shared" si="3"/>
        <v>4923530</v>
      </c>
      <c r="N71" s="80">
        <v>4923530</v>
      </c>
      <c r="O71" s="53">
        <f t="shared" si="4"/>
        <v>0.15000001523297463</v>
      </c>
      <c r="P71" s="80">
        <v>0</v>
      </c>
      <c r="Q71" s="53">
        <f t="shared" si="5"/>
        <v>0</v>
      </c>
      <c r="R71" s="80">
        <v>0</v>
      </c>
      <c r="S71" s="53">
        <f t="shared" si="6"/>
        <v>0</v>
      </c>
      <c r="T71" s="192" t="s">
        <v>129</v>
      </c>
      <c r="U71" s="25" t="s">
        <v>129</v>
      </c>
      <c r="V71" s="25" t="s">
        <v>129</v>
      </c>
      <c r="W71" s="144" t="s">
        <v>213</v>
      </c>
      <c r="X71" s="140" t="s">
        <v>393</v>
      </c>
      <c r="Y71" s="93" t="s">
        <v>217</v>
      </c>
      <c r="Z71" s="140" t="s">
        <v>393</v>
      </c>
      <c r="AA71" s="153">
        <v>42382</v>
      </c>
      <c r="AB71" s="93" t="s">
        <v>217</v>
      </c>
      <c r="AC71" s="140" t="s">
        <v>455</v>
      </c>
      <c r="AD71" s="93" t="s">
        <v>470</v>
      </c>
      <c r="AE71" s="137" t="s">
        <v>317</v>
      </c>
      <c r="AF71" s="279">
        <v>2</v>
      </c>
      <c r="AG71" s="97" t="s">
        <v>316</v>
      </c>
      <c r="AH71" s="279">
        <v>4</v>
      </c>
      <c r="AI71" s="280" t="s">
        <v>536</v>
      </c>
      <c r="AJ71" s="224">
        <v>42427</v>
      </c>
    </row>
    <row r="72" spans="1:36" s="27" customFormat="1" ht="53.25" hidden="1" customHeight="1" x14ac:dyDescent="0.2">
      <c r="A72" s="220">
        <v>103</v>
      </c>
      <c r="B72" s="232" t="s">
        <v>203</v>
      </c>
      <c r="C72" s="35" t="s">
        <v>204</v>
      </c>
      <c r="D72" s="30" t="s">
        <v>7</v>
      </c>
      <c r="E72" s="28" t="s">
        <v>16</v>
      </c>
      <c r="F72" s="30" t="s">
        <v>3</v>
      </c>
      <c r="G72" s="52">
        <f t="shared" ref="G72:G85" si="10">H72+M72</f>
        <v>112941177</v>
      </c>
      <c r="H72" s="52">
        <f t="shared" ref="H72:H85" si="11">I72+J72+K72</f>
        <v>96000000</v>
      </c>
      <c r="I72" s="56">
        <v>96000000</v>
      </c>
      <c r="J72" s="56">
        <v>0</v>
      </c>
      <c r="K72" s="56">
        <v>0</v>
      </c>
      <c r="L72" s="79">
        <f t="shared" ref="L72:L129" si="12">H72/G72</f>
        <v>0.84999999601562504</v>
      </c>
      <c r="M72" s="78">
        <f t="shared" ref="M72:M85" si="13">N72+P72+R72</f>
        <v>16941177</v>
      </c>
      <c r="N72" s="56">
        <v>0</v>
      </c>
      <c r="O72" s="79">
        <f t="shared" ref="O72:O80" si="14">N72/G72</f>
        <v>0</v>
      </c>
      <c r="P72" s="56">
        <v>16941177</v>
      </c>
      <c r="Q72" s="79">
        <f t="shared" ref="Q72:Q129" si="15">P72/G72</f>
        <v>0.15000000398437499</v>
      </c>
      <c r="R72" s="56">
        <v>0</v>
      </c>
      <c r="S72" s="79">
        <f t="shared" ref="S72:S129" si="16">R72/G72</f>
        <v>0</v>
      </c>
      <c r="T72" s="15" t="s">
        <v>129</v>
      </c>
      <c r="U72" s="191" t="s">
        <v>129</v>
      </c>
      <c r="V72" s="191" t="s">
        <v>129</v>
      </c>
      <c r="W72" s="93" t="s">
        <v>213</v>
      </c>
      <c r="X72" s="140" t="s">
        <v>320</v>
      </c>
      <c r="Y72" s="93" t="s">
        <v>213</v>
      </c>
      <c r="Z72" s="140" t="s">
        <v>320</v>
      </c>
      <c r="AA72" s="154" t="s">
        <v>712</v>
      </c>
      <c r="AB72" s="93" t="s">
        <v>573</v>
      </c>
      <c r="AC72" s="140" t="s">
        <v>640</v>
      </c>
      <c r="AD72" s="93" t="s">
        <v>571</v>
      </c>
      <c r="AE72" s="137" t="s">
        <v>317</v>
      </c>
      <c r="AF72" s="73">
        <v>2</v>
      </c>
      <c r="AG72" s="97" t="s">
        <v>316</v>
      </c>
      <c r="AH72" s="73" t="s">
        <v>630</v>
      </c>
      <c r="AI72" s="230" t="s">
        <v>547</v>
      </c>
      <c r="AJ72" s="223">
        <v>42427</v>
      </c>
    </row>
    <row r="73" spans="1:36" s="27" customFormat="1" ht="48.75" hidden="1" customHeight="1" x14ac:dyDescent="0.2">
      <c r="A73" s="220">
        <v>4</v>
      </c>
      <c r="B73" s="231" t="s">
        <v>108</v>
      </c>
      <c r="C73" s="37" t="s">
        <v>118</v>
      </c>
      <c r="D73" s="25" t="s">
        <v>7</v>
      </c>
      <c r="E73" s="26" t="s">
        <v>17</v>
      </c>
      <c r="F73" s="25" t="s">
        <v>5</v>
      </c>
      <c r="G73" s="80">
        <f t="shared" si="10"/>
        <v>6490095</v>
      </c>
      <c r="H73" s="80">
        <f t="shared" si="11"/>
        <v>5516580</v>
      </c>
      <c r="I73" s="55">
        <v>0</v>
      </c>
      <c r="J73" s="55">
        <v>0</v>
      </c>
      <c r="K73" s="55">
        <v>5516580</v>
      </c>
      <c r="L73" s="53">
        <f t="shared" si="12"/>
        <v>0.84999988443928787</v>
      </c>
      <c r="M73" s="80">
        <f t="shared" si="13"/>
        <v>973515</v>
      </c>
      <c r="N73" s="55">
        <v>973515</v>
      </c>
      <c r="O73" s="53">
        <f t="shared" si="14"/>
        <v>0.15000011556071213</v>
      </c>
      <c r="P73" s="55">
        <v>0</v>
      </c>
      <c r="Q73" s="53">
        <f t="shared" si="15"/>
        <v>0</v>
      </c>
      <c r="R73" s="55">
        <v>0</v>
      </c>
      <c r="S73" s="53">
        <f t="shared" si="16"/>
        <v>0</v>
      </c>
      <c r="T73" s="23" t="s">
        <v>129</v>
      </c>
      <c r="U73" s="176" t="s">
        <v>129</v>
      </c>
      <c r="V73" s="176" t="s">
        <v>129</v>
      </c>
      <c r="W73" s="144" t="s">
        <v>228</v>
      </c>
      <c r="X73" s="140" t="s">
        <v>320</v>
      </c>
      <c r="Y73" s="144" t="s">
        <v>228</v>
      </c>
      <c r="Z73" s="140" t="s">
        <v>320</v>
      </c>
      <c r="AA73" s="269" t="s">
        <v>716</v>
      </c>
      <c r="AB73" s="141" t="s">
        <v>217</v>
      </c>
      <c r="AC73" s="140" t="s">
        <v>379</v>
      </c>
      <c r="AD73" s="144" t="s">
        <v>470</v>
      </c>
      <c r="AE73" s="137" t="s">
        <v>317</v>
      </c>
      <c r="AF73" s="75">
        <v>2</v>
      </c>
      <c r="AG73" s="98" t="s">
        <v>316</v>
      </c>
      <c r="AH73" s="75">
        <v>4</v>
      </c>
      <c r="AI73" s="233" t="s">
        <v>537</v>
      </c>
      <c r="AJ73" s="224">
        <v>42427</v>
      </c>
    </row>
    <row r="74" spans="1:36" ht="38.25" customHeight="1" x14ac:dyDescent="0.2">
      <c r="A74" s="219">
        <v>80</v>
      </c>
      <c r="B74" s="232" t="s">
        <v>174</v>
      </c>
      <c r="C74" s="35" t="s">
        <v>175</v>
      </c>
      <c r="D74" s="29" t="s">
        <v>7</v>
      </c>
      <c r="E74" s="14" t="s">
        <v>11</v>
      </c>
      <c r="F74" s="29" t="s">
        <v>4</v>
      </c>
      <c r="G74" s="52">
        <f t="shared" si="10"/>
        <v>5648462</v>
      </c>
      <c r="H74" s="52">
        <f t="shared" si="11"/>
        <v>4801192</v>
      </c>
      <c r="I74" s="52">
        <v>0</v>
      </c>
      <c r="J74" s="78">
        <v>4801192</v>
      </c>
      <c r="K74" s="78">
        <v>0</v>
      </c>
      <c r="L74" s="79">
        <f t="shared" si="12"/>
        <v>0.84999987607246008</v>
      </c>
      <c r="M74" s="78">
        <f t="shared" si="13"/>
        <v>847270</v>
      </c>
      <c r="N74" s="78">
        <v>847270</v>
      </c>
      <c r="O74" s="79">
        <f t="shared" si="14"/>
        <v>0.15000012392753992</v>
      </c>
      <c r="P74" s="78">
        <v>0</v>
      </c>
      <c r="Q74" s="79">
        <f t="shared" si="15"/>
        <v>0</v>
      </c>
      <c r="R74" s="78">
        <v>0</v>
      </c>
      <c r="S74" s="79">
        <f t="shared" si="16"/>
        <v>0</v>
      </c>
      <c r="T74" s="16" t="s">
        <v>407</v>
      </c>
      <c r="U74" s="158"/>
      <c r="V74" s="159"/>
      <c r="W74" s="93" t="s">
        <v>213</v>
      </c>
      <c r="X74" s="140" t="s">
        <v>445</v>
      </c>
      <c r="Y74" s="93" t="s">
        <v>213</v>
      </c>
      <c r="Z74" s="140" t="s">
        <v>445</v>
      </c>
      <c r="AA74" s="187"/>
      <c r="AB74" s="93" t="s">
        <v>214</v>
      </c>
      <c r="AC74" s="140" t="s">
        <v>515</v>
      </c>
      <c r="AD74" s="93" t="s">
        <v>469</v>
      </c>
      <c r="AE74" s="137" t="s">
        <v>317</v>
      </c>
      <c r="AF74" s="279">
        <v>2</v>
      </c>
      <c r="AG74" s="97" t="s">
        <v>316</v>
      </c>
      <c r="AH74" s="279">
        <v>4</v>
      </c>
      <c r="AI74" s="280">
        <v>42461</v>
      </c>
      <c r="AJ74" s="223">
        <v>42427</v>
      </c>
    </row>
    <row r="75" spans="1:36" s="27" customFormat="1" ht="43.5" hidden="1" customHeight="1" x14ac:dyDescent="0.2">
      <c r="A75" s="220">
        <v>105</v>
      </c>
      <c r="B75" s="241" t="s">
        <v>648</v>
      </c>
      <c r="C75" s="35" t="s">
        <v>116</v>
      </c>
      <c r="D75" s="30" t="s">
        <v>7</v>
      </c>
      <c r="E75" s="28" t="s">
        <v>17</v>
      </c>
      <c r="F75" s="30" t="s">
        <v>5</v>
      </c>
      <c r="G75" s="78">
        <f t="shared" si="10"/>
        <v>27034565</v>
      </c>
      <c r="H75" s="78">
        <f t="shared" si="11"/>
        <v>22979380</v>
      </c>
      <c r="I75" s="81">
        <v>0</v>
      </c>
      <c r="J75" s="81">
        <v>0</v>
      </c>
      <c r="K75" s="81">
        <v>22979380</v>
      </c>
      <c r="L75" s="79">
        <f t="shared" si="12"/>
        <v>0.84999999075257915</v>
      </c>
      <c r="M75" s="78">
        <f>N75+P75+R75</f>
        <v>4055185</v>
      </c>
      <c r="N75" s="81">
        <v>4055185</v>
      </c>
      <c r="O75" s="79">
        <f t="shared" si="14"/>
        <v>0.15000000924742085</v>
      </c>
      <c r="P75" s="81">
        <v>0</v>
      </c>
      <c r="Q75" s="79">
        <f t="shared" si="15"/>
        <v>0</v>
      </c>
      <c r="R75" s="81">
        <v>0</v>
      </c>
      <c r="S75" s="79">
        <f t="shared" si="16"/>
        <v>0</v>
      </c>
      <c r="T75" s="273" t="s">
        <v>468</v>
      </c>
      <c r="U75" s="193" t="s">
        <v>651</v>
      </c>
      <c r="V75" s="22" t="s">
        <v>650</v>
      </c>
      <c r="W75" s="95" t="s">
        <v>468</v>
      </c>
      <c r="X75" s="46" t="s">
        <v>317</v>
      </c>
      <c r="Y75" s="95" t="s">
        <v>468</v>
      </c>
      <c r="Z75" s="140" t="s">
        <v>731</v>
      </c>
      <c r="AA75" s="187"/>
      <c r="AB75" s="95" t="s">
        <v>468</v>
      </c>
      <c r="AC75" s="140" t="s">
        <v>747</v>
      </c>
      <c r="AD75" s="95" t="s">
        <v>469</v>
      </c>
      <c r="AE75" s="137" t="s">
        <v>317</v>
      </c>
      <c r="AF75" s="73">
        <v>2</v>
      </c>
      <c r="AG75" s="98" t="s">
        <v>316</v>
      </c>
      <c r="AH75" s="73">
        <v>4</v>
      </c>
      <c r="AI75" s="230" t="s">
        <v>543</v>
      </c>
      <c r="AJ75" s="223">
        <v>42428</v>
      </c>
    </row>
    <row r="76" spans="1:36" ht="36" hidden="1" customHeight="1" x14ac:dyDescent="0.2">
      <c r="A76" s="220">
        <v>5</v>
      </c>
      <c r="B76" s="234" t="s">
        <v>267</v>
      </c>
      <c r="C76" s="36" t="s">
        <v>268</v>
      </c>
      <c r="D76" s="25" t="s">
        <v>7</v>
      </c>
      <c r="E76" s="26" t="s">
        <v>17</v>
      </c>
      <c r="F76" s="25" t="s">
        <v>5</v>
      </c>
      <c r="G76" s="80">
        <f t="shared" si="10"/>
        <v>3287350</v>
      </c>
      <c r="H76" s="80">
        <f t="shared" si="11"/>
        <v>2794247</v>
      </c>
      <c r="I76" s="55">
        <v>0</v>
      </c>
      <c r="J76" s="55">
        <v>0</v>
      </c>
      <c r="K76" s="55">
        <v>2794247</v>
      </c>
      <c r="L76" s="53">
        <f t="shared" si="12"/>
        <v>0.84999984790180538</v>
      </c>
      <c r="M76" s="80">
        <f t="shared" si="13"/>
        <v>493103</v>
      </c>
      <c r="N76" s="55">
        <v>493103</v>
      </c>
      <c r="O76" s="53">
        <f t="shared" si="14"/>
        <v>0.15000015209819459</v>
      </c>
      <c r="P76" s="55">
        <v>0</v>
      </c>
      <c r="Q76" s="53">
        <f t="shared" si="15"/>
        <v>0</v>
      </c>
      <c r="R76" s="55">
        <v>0</v>
      </c>
      <c r="S76" s="53">
        <f t="shared" si="16"/>
        <v>0</v>
      </c>
      <c r="T76" s="23" t="s">
        <v>129</v>
      </c>
      <c r="U76" s="176" t="s">
        <v>129</v>
      </c>
      <c r="V76" s="176" t="s">
        <v>129</v>
      </c>
      <c r="W76" s="141" t="s">
        <v>218</v>
      </c>
      <c r="X76" s="140" t="s">
        <v>486</v>
      </c>
      <c r="Y76" s="141" t="s">
        <v>218</v>
      </c>
      <c r="Z76" s="140" t="s">
        <v>486</v>
      </c>
      <c r="AA76" s="140" t="s">
        <v>727</v>
      </c>
      <c r="AB76" s="141" t="s">
        <v>229</v>
      </c>
      <c r="AC76" s="140" t="s">
        <v>487</v>
      </c>
      <c r="AD76" s="144" t="s">
        <v>470</v>
      </c>
      <c r="AE76" s="137" t="s">
        <v>745</v>
      </c>
      <c r="AF76" s="75">
        <v>2</v>
      </c>
      <c r="AG76" s="98" t="s">
        <v>316</v>
      </c>
      <c r="AH76" s="75">
        <v>4</v>
      </c>
      <c r="AI76" s="233" t="s">
        <v>542</v>
      </c>
      <c r="AJ76" s="224">
        <v>42427</v>
      </c>
    </row>
    <row r="77" spans="1:36" ht="51" hidden="1" customHeight="1" x14ac:dyDescent="0.2">
      <c r="A77" s="219">
        <v>36</v>
      </c>
      <c r="B77" s="244" t="s">
        <v>257</v>
      </c>
      <c r="C77" s="37" t="s">
        <v>258</v>
      </c>
      <c r="D77" s="25" t="s">
        <v>7</v>
      </c>
      <c r="E77" s="26" t="s">
        <v>19</v>
      </c>
      <c r="F77" s="25" t="s">
        <v>5</v>
      </c>
      <c r="G77" s="80">
        <f t="shared" si="10"/>
        <v>16692798</v>
      </c>
      <c r="H77" s="80">
        <f t="shared" si="11"/>
        <v>14188878</v>
      </c>
      <c r="I77" s="55">
        <v>0</v>
      </c>
      <c r="J77" s="55">
        <v>0</v>
      </c>
      <c r="K77" s="55">
        <v>14188878</v>
      </c>
      <c r="L77" s="53">
        <f t="shared" si="12"/>
        <v>0.84999998202817761</v>
      </c>
      <c r="M77" s="80">
        <f t="shared" si="13"/>
        <v>2503920</v>
      </c>
      <c r="N77" s="55">
        <v>2503920</v>
      </c>
      <c r="O77" s="53">
        <f t="shared" si="14"/>
        <v>0.15000001797182233</v>
      </c>
      <c r="P77" s="55">
        <v>0</v>
      </c>
      <c r="Q77" s="53">
        <f t="shared" si="15"/>
        <v>0</v>
      </c>
      <c r="R77" s="55">
        <v>0</v>
      </c>
      <c r="S77" s="53">
        <f t="shared" si="16"/>
        <v>0</v>
      </c>
      <c r="T77" s="20" t="s">
        <v>129</v>
      </c>
      <c r="U77" s="203" t="s">
        <v>129</v>
      </c>
      <c r="V77" s="203" t="s">
        <v>129</v>
      </c>
      <c r="W77" s="144" t="s">
        <v>218</v>
      </c>
      <c r="X77" s="140" t="s">
        <v>447</v>
      </c>
      <c r="Y77" s="144" t="s">
        <v>218</v>
      </c>
      <c r="Z77" s="140" t="s">
        <v>447</v>
      </c>
      <c r="AA77" s="30"/>
      <c r="AB77" s="144" t="s">
        <v>229</v>
      </c>
      <c r="AC77" s="140" t="s">
        <v>451</v>
      </c>
      <c r="AD77" s="144" t="s">
        <v>470</v>
      </c>
      <c r="AE77" s="137" t="s">
        <v>745</v>
      </c>
      <c r="AF77" s="75">
        <v>2</v>
      </c>
      <c r="AG77" s="97" t="s">
        <v>316</v>
      </c>
      <c r="AH77" s="75">
        <v>4</v>
      </c>
      <c r="AI77" s="233" t="s">
        <v>542</v>
      </c>
      <c r="AJ77" s="224">
        <v>42427</v>
      </c>
    </row>
    <row r="78" spans="1:36" ht="42.75" hidden="1" customHeight="1" x14ac:dyDescent="0.2">
      <c r="A78" s="219">
        <v>46</v>
      </c>
      <c r="B78" s="244" t="s">
        <v>259</v>
      </c>
      <c r="C78" s="37" t="s">
        <v>260</v>
      </c>
      <c r="D78" s="25" t="s">
        <v>7</v>
      </c>
      <c r="E78" s="26" t="s">
        <v>19</v>
      </c>
      <c r="F78" s="25" t="s">
        <v>5</v>
      </c>
      <c r="G78" s="80">
        <f t="shared" si="10"/>
        <v>38692398</v>
      </c>
      <c r="H78" s="80">
        <v>32888538</v>
      </c>
      <c r="I78" s="55">
        <v>0</v>
      </c>
      <c r="J78" s="55">
        <v>0</v>
      </c>
      <c r="K78" s="55">
        <v>33107381</v>
      </c>
      <c r="L78" s="53">
        <f t="shared" si="12"/>
        <v>0.84999999224653899</v>
      </c>
      <c r="M78" s="80">
        <f t="shared" si="13"/>
        <v>5803860</v>
      </c>
      <c r="N78" s="55">
        <v>5803860</v>
      </c>
      <c r="O78" s="53">
        <f t="shared" si="14"/>
        <v>0.15000000775346103</v>
      </c>
      <c r="P78" s="55">
        <v>0</v>
      </c>
      <c r="Q78" s="53">
        <f t="shared" si="15"/>
        <v>0</v>
      </c>
      <c r="R78" s="55">
        <v>0</v>
      </c>
      <c r="S78" s="53">
        <f t="shared" si="16"/>
        <v>0</v>
      </c>
      <c r="T78" s="20" t="s">
        <v>129</v>
      </c>
      <c r="U78" s="20" t="s">
        <v>129</v>
      </c>
      <c r="V78" s="20" t="s">
        <v>129</v>
      </c>
      <c r="W78" s="144" t="s">
        <v>218</v>
      </c>
      <c r="X78" s="140" t="s">
        <v>447</v>
      </c>
      <c r="Y78" s="144" t="s">
        <v>218</v>
      </c>
      <c r="Z78" s="140" t="s">
        <v>447</v>
      </c>
      <c r="AA78" s="30"/>
      <c r="AB78" s="144" t="s">
        <v>229</v>
      </c>
      <c r="AC78" s="140" t="s">
        <v>451</v>
      </c>
      <c r="AD78" s="144" t="s">
        <v>470</v>
      </c>
      <c r="AE78" s="137" t="s">
        <v>745</v>
      </c>
      <c r="AF78" s="75">
        <v>3</v>
      </c>
      <c r="AG78" s="97" t="s">
        <v>316</v>
      </c>
      <c r="AH78" s="75">
        <v>4</v>
      </c>
      <c r="AI78" s="233" t="s">
        <v>542</v>
      </c>
      <c r="AJ78" s="224">
        <v>42427</v>
      </c>
    </row>
    <row r="79" spans="1:36" s="27" customFormat="1" ht="42" hidden="1" customHeight="1" x14ac:dyDescent="0.2">
      <c r="A79" s="219">
        <v>52</v>
      </c>
      <c r="B79" s="231" t="s">
        <v>46</v>
      </c>
      <c r="C79" s="37" t="s">
        <v>290</v>
      </c>
      <c r="D79" s="25" t="s">
        <v>7</v>
      </c>
      <c r="E79" s="26" t="s">
        <v>14</v>
      </c>
      <c r="F79" s="25" t="s">
        <v>4</v>
      </c>
      <c r="G79" s="80">
        <f t="shared" si="10"/>
        <v>23753594</v>
      </c>
      <c r="H79" s="80">
        <f t="shared" si="11"/>
        <v>20190555</v>
      </c>
      <c r="I79" s="55">
        <v>0</v>
      </c>
      <c r="J79" s="55">
        <v>20190555</v>
      </c>
      <c r="K79" s="55">
        <v>0</v>
      </c>
      <c r="L79" s="53">
        <f t="shared" si="12"/>
        <v>0.8500000042098893</v>
      </c>
      <c r="M79" s="80">
        <f t="shared" si="13"/>
        <v>3563039</v>
      </c>
      <c r="N79" s="55">
        <v>3563039</v>
      </c>
      <c r="O79" s="53">
        <f t="shared" si="14"/>
        <v>0.14999999579011075</v>
      </c>
      <c r="P79" s="55">
        <v>0</v>
      </c>
      <c r="Q79" s="53">
        <f t="shared" si="15"/>
        <v>0</v>
      </c>
      <c r="R79" s="55">
        <v>0</v>
      </c>
      <c r="S79" s="53">
        <f t="shared" si="16"/>
        <v>0</v>
      </c>
      <c r="T79" s="141">
        <v>42173</v>
      </c>
      <c r="U79" s="161" t="s">
        <v>620</v>
      </c>
      <c r="V79" s="212" t="s">
        <v>621</v>
      </c>
      <c r="W79" s="144" t="s">
        <v>229</v>
      </c>
      <c r="X79" s="142" t="s">
        <v>445</v>
      </c>
      <c r="Y79" s="144" t="s">
        <v>229</v>
      </c>
      <c r="Z79" s="140" t="s">
        <v>445</v>
      </c>
      <c r="AA79" s="77"/>
      <c r="AB79" s="144" t="s">
        <v>215</v>
      </c>
      <c r="AC79" s="140" t="s">
        <v>453</v>
      </c>
      <c r="AD79" s="144" t="s">
        <v>468</v>
      </c>
      <c r="AE79" s="137" t="s">
        <v>745</v>
      </c>
      <c r="AF79" s="75">
        <v>3</v>
      </c>
      <c r="AG79" s="97" t="s">
        <v>316</v>
      </c>
      <c r="AH79" s="75">
        <v>4</v>
      </c>
      <c r="AI79" s="233" t="s">
        <v>547</v>
      </c>
      <c r="AJ79" s="224">
        <v>42427</v>
      </c>
    </row>
    <row r="80" spans="1:36" ht="43.5" hidden="1" customHeight="1" x14ac:dyDescent="0.2">
      <c r="A80" s="220">
        <v>65</v>
      </c>
      <c r="B80" s="231" t="s">
        <v>46</v>
      </c>
      <c r="C80" s="37" t="s">
        <v>291</v>
      </c>
      <c r="D80" s="25" t="s">
        <v>7</v>
      </c>
      <c r="E80" s="26" t="s">
        <v>14</v>
      </c>
      <c r="F80" s="25" t="s">
        <v>4</v>
      </c>
      <c r="G80" s="80">
        <f t="shared" si="10"/>
        <v>17647059</v>
      </c>
      <c r="H80" s="80">
        <f t="shared" si="11"/>
        <v>15000000</v>
      </c>
      <c r="I80" s="55">
        <v>0</v>
      </c>
      <c r="J80" s="55">
        <v>15000000</v>
      </c>
      <c r="K80" s="55">
        <v>0</v>
      </c>
      <c r="L80" s="53">
        <f t="shared" si="12"/>
        <v>0.84999999150000005</v>
      </c>
      <c r="M80" s="80">
        <f t="shared" si="13"/>
        <v>2647059</v>
      </c>
      <c r="N80" s="55">
        <v>2647059</v>
      </c>
      <c r="O80" s="53">
        <f t="shared" si="14"/>
        <v>0.15000000849999992</v>
      </c>
      <c r="P80" s="55">
        <v>0</v>
      </c>
      <c r="Q80" s="53">
        <f t="shared" si="15"/>
        <v>0</v>
      </c>
      <c r="R80" s="55">
        <v>0</v>
      </c>
      <c r="S80" s="53">
        <f t="shared" si="16"/>
        <v>0</v>
      </c>
      <c r="T80" s="141">
        <v>42173</v>
      </c>
      <c r="U80" s="211"/>
      <c r="V80" s="213"/>
      <c r="W80" s="144" t="s">
        <v>229</v>
      </c>
      <c r="X80" s="142" t="s">
        <v>445</v>
      </c>
      <c r="Y80" s="144" t="s">
        <v>229</v>
      </c>
      <c r="Z80" s="140" t="s">
        <v>445</v>
      </c>
      <c r="AA80" s="77"/>
      <c r="AB80" s="144" t="s">
        <v>215</v>
      </c>
      <c r="AC80" s="140" t="s">
        <v>453</v>
      </c>
      <c r="AD80" s="144" t="s">
        <v>468</v>
      </c>
      <c r="AE80" s="137" t="s">
        <v>745</v>
      </c>
      <c r="AF80" s="75">
        <v>3</v>
      </c>
      <c r="AG80" s="97" t="s">
        <v>316</v>
      </c>
      <c r="AH80" s="75">
        <v>4</v>
      </c>
      <c r="AI80" s="233" t="s">
        <v>547</v>
      </c>
      <c r="AJ80" s="224">
        <v>42427</v>
      </c>
    </row>
    <row r="81" spans="1:36" ht="38.25" customHeight="1" x14ac:dyDescent="0.2">
      <c r="A81" s="219">
        <v>98</v>
      </c>
      <c r="B81" s="229" t="s">
        <v>170</v>
      </c>
      <c r="C81" s="35" t="s">
        <v>172</v>
      </c>
      <c r="D81" s="29" t="s">
        <v>155</v>
      </c>
      <c r="E81" s="14" t="s">
        <v>11</v>
      </c>
      <c r="F81" s="29" t="s">
        <v>4</v>
      </c>
      <c r="G81" s="52">
        <f t="shared" si="10"/>
        <v>171428571</v>
      </c>
      <c r="H81" s="52">
        <f t="shared" si="11"/>
        <v>60000000</v>
      </c>
      <c r="I81" s="80">
        <v>0</v>
      </c>
      <c r="J81" s="80">
        <v>60000000</v>
      </c>
      <c r="K81" s="80">
        <v>0</v>
      </c>
      <c r="L81" s="53">
        <f t="shared" si="12"/>
        <v>0.35000000087499999</v>
      </c>
      <c r="M81" s="80">
        <f t="shared" si="13"/>
        <v>111428571</v>
      </c>
      <c r="N81" s="80">
        <v>0</v>
      </c>
      <c r="O81" s="53">
        <v>0</v>
      </c>
      <c r="P81" s="80">
        <v>0</v>
      </c>
      <c r="Q81" s="53">
        <f t="shared" si="15"/>
        <v>0</v>
      </c>
      <c r="R81" s="80">
        <v>111428571</v>
      </c>
      <c r="S81" s="53">
        <f t="shared" si="16"/>
        <v>0.64999999912499995</v>
      </c>
      <c r="T81" s="63" t="s">
        <v>407</v>
      </c>
      <c r="U81" s="168"/>
      <c r="V81" s="181"/>
      <c r="W81" s="144" t="s">
        <v>216</v>
      </c>
      <c r="X81" s="140" t="s">
        <v>323</v>
      </c>
      <c r="Y81" s="93" t="s">
        <v>216</v>
      </c>
      <c r="Z81" s="140" t="s">
        <v>327</v>
      </c>
      <c r="AA81" s="153">
        <v>42356</v>
      </c>
      <c r="AB81" s="93" t="s">
        <v>468</v>
      </c>
      <c r="AC81" s="140" t="s">
        <v>671</v>
      </c>
      <c r="AD81" s="93" t="s">
        <v>543</v>
      </c>
      <c r="AE81" s="137" t="s">
        <v>744</v>
      </c>
      <c r="AF81" s="279">
        <v>2</v>
      </c>
      <c r="AG81" s="97" t="s">
        <v>316</v>
      </c>
      <c r="AH81" s="279">
        <v>4</v>
      </c>
      <c r="AI81" s="280" t="s">
        <v>758</v>
      </c>
      <c r="AJ81" s="224">
        <v>42427</v>
      </c>
    </row>
    <row r="82" spans="1:36" s="27" customFormat="1" ht="48" customHeight="1" x14ac:dyDescent="0.2">
      <c r="A82" s="220">
        <v>51</v>
      </c>
      <c r="B82" s="232" t="s">
        <v>177</v>
      </c>
      <c r="C82" s="35" t="s">
        <v>248</v>
      </c>
      <c r="D82" s="29" t="s">
        <v>7</v>
      </c>
      <c r="E82" s="14" t="s">
        <v>11</v>
      </c>
      <c r="F82" s="29" t="s">
        <v>4</v>
      </c>
      <c r="G82" s="52">
        <f t="shared" si="10"/>
        <v>30000000</v>
      </c>
      <c r="H82" s="52">
        <f t="shared" si="11"/>
        <v>5000000</v>
      </c>
      <c r="I82" s="80">
        <v>0</v>
      </c>
      <c r="J82" s="80">
        <v>5000000</v>
      </c>
      <c r="K82" s="80">
        <v>0</v>
      </c>
      <c r="L82" s="53">
        <f t="shared" si="12"/>
        <v>0.16666666666666666</v>
      </c>
      <c r="M82" s="80">
        <f t="shared" si="13"/>
        <v>25000000</v>
      </c>
      <c r="N82" s="80">
        <v>3000000</v>
      </c>
      <c r="O82" s="53">
        <f t="shared" ref="O82:O129" si="17">N82/G82</f>
        <v>0.1</v>
      </c>
      <c r="P82" s="80">
        <v>0</v>
      </c>
      <c r="Q82" s="53">
        <f t="shared" si="15"/>
        <v>0</v>
      </c>
      <c r="R82" s="80">
        <v>22000000</v>
      </c>
      <c r="S82" s="53">
        <f t="shared" si="16"/>
        <v>0.73333333333333328</v>
      </c>
      <c r="T82" s="25" t="s">
        <v>410</v>
      </c>
      <c r="U82" s="174"/>
      <c r="V82" s="183"/>
      <c r="W82" s="144" t="s">
        <v>216</v>
      </c>
      <c r="X82" s="140" t="s">
        <v>328</v>
      </c>
      <c r="Y82" s="93" t="s">
        <v>65</v>
      </c>
      <c r="Z82" s="93" t="s">
        <v>65</v>
      </c>
      <c r="AA82" s="93" t="s">
        <v>65</v>
      </c>
      <c r="AB82" s="93" t="s">
        <v>569</v>
      </c>
      <c r="AC82" s="140" t="s">
        <v>568</v>
      </c>
      <c r="AD82" s="93" t="s">
        <v>543</v>
      </c>
      <c r="AE82" s="137" t="s">
        <v>744</v>
      </c>
      <c r="AF82" s="279">
        <v>0</v>
      </c>
      <c r="AG82" s="97" t="s">
        <v>316</v>
      </c>
      <c r="AH82" s="279">
        <v>1</v>
      </c>
      <c r="AI82" s="280" t="s">
        <v>544</v>
      </c>
      <c r="AJ82" s="224">
        <v>42427</v>
      </c>
    </row>
    <row r="83" spans="1:36" s="27" customFormat="1" ht="35.25" customHeight="1" x14ac:dyDescent="0.2">
      <c r="A83" s="220">
        <v>25</v>
      </c>
      <c r="B83" s="232" t="s">
        <v>236</v>
      </c>
      <c r="C83" s="35" t="s">
        <v>237</v>
      </c>
      <c r="D83" s="29" t="s">
        <v>7</v>
      </c>
      <c r="E83" s="14" t="s">
        <v>11</v>
      </c>
      <c r="F83" s="29" t="s">
        <v>4</v>
      </c>
      <c r="G83" s="52">
        <f t="shared" si="10"/>
        <v>30000000</v>
      </c>
      <c r="H83" s="52">
        <f t="shared" si="11"/>
        <v>13000000</v>
      </c>
      <c r="I83" s="80">
        <v>0</v>
      </c>
      <c r="J83" s="80">
        <v>13000000</v>
      </c>
      <c r="K83" s="80">
        <v>0</v>
      </c>
      <c r="L83" s="53">
        <f t="shared" si="12"/>
        <v>0.43333333333333335</v>
      </c>
      <c r="M83" s="80">
        <f t="shared" si="13"/>
        <v>17000000</v>
      </c>
      <c r="N83" s="80">
        <v>0</v>
      </c>
      <c r="O83" s="53">
        <f t="shared" si="17"/>
        <v>0</v>
      </c>
      <c r="P83" s="80">
        <v>0</v>
      </c>
      <c r="Q83" s="53">
        <f t="shared" si="15"/>
        <v>0</v>
      </c>
      <c r="R83" s="80">
        <v>17000000</v>
      </c>
      <c r="S83" s="53">
        <f t="shared" si="16"/>
        <v>0.56666666666666665</v>
      </c>
      <c r="T83" s="25" t="s">
        <v>410</v>
      </c>
      <c r="U83" s="174"/>
      <c r="V83" s="183"/>
      <c r="W83" s="144" t="s">
        <v>216</v>
      </c>
      <c r="X83" s="140" t="s">
        <v>328</v>
      </c>
      <c r="Y83" s="93" t="s">
        <v>65</v>
      </c>
      <c r="Z83" s="93" t="s">
        <v>65</v>
      </c>
      <c r="AA83" s="93" t="s">
        <v>65</v>
      </c>
      <c r="AB83" s="93" t="s">
        <v>217</v>
      </c>
      <c r="AC83" s="140" t="s">
        <v>479</v>
      </c>
      <c r="AD83" s="93" t="s">
        <v>543</v>
      </c>
      <c r="AE83" s="137" t="s">
        <v>744</v>
      </c>
      <c r="AF83" s="279">
        <v>0</v>
      </c>
      <c r="AG83" s="97" t="s">
        <v>316</v>
      </c>
      <c r="AH83" s="279">
        <v>1</v>
      </c>
      <c r="AI83" s="280" t="s">
        <v>544</v>
      </c>
      <c r="AJ83" s="224">
        <v>42427</v>
      </c>
    </row>
    <row r="84" spans="1:36" ht="46.5" customHeight="1" x14ac:dyDescent="0.2">
      <c r="A84" s="219">
        <v>28</v>
      </c>
      <c r="B84" s="232" t="s">
        <v>189</v>
      </c>
      <c r="C84" s="35" t="s">
        <v>699</v>
      </c>
      <c r="D84" s="29" t="s">
        <v>7</v>
      </c>
      <c r="E84" s="14" t="s">
        <v>11</v>
      </c>
      <c r="F84" s="29" t="s">
        <v>4</v>
      </c>
      <c r="G84" s="52">
        <f t="shared" si="10"/>
        <v>35294118</v>
      </c>
      <c r="H84" s="52">
        <f t="shared" si="11"/>
        <v>30000000</v>
      </c>
      <c r="I84" s="78">
        <v>0</v>
      </c>
      <c r="J84" s="78">
        <v>30000000</v>
      </c>
      <c r="K84" s="52">
        <v>0</v>
      </c>
      <c r="L84" s="54">
        <f t="shared" si="12"/>
        <v>0.84999999150000005</v>
      </c>
      <c r="M84" s="52">
        <f t="shared" si="13"/>
        <v>5294118</v>
      </c>
      <c r="N84" s="52">
        <v>0</v>
      </c>
      <c r="O84" s="54">
        <f t="shared" si="17"/>
        <v>0</v>
      </c>
      <c r="P84" s="52">
        <v>0</v>
      </c>
      <c r="Q84" s="54">
        <f t="shared" si="15"/>
        <v>0</v>
      </c>
      <c r="R84" s="52">
        <v>5294118</v>
      </c>
      <c r="S84" s="54">
        <f t="shared" si="16"/>
        <v>0.15000000849999992</v>
      </c>
      <c r="T84" s="16" t="s">
        <v>411</v>
      </c>
      <c r="U84" s="168" t="s">
        <v>224</v>
      </c>
      <c r="V84" s="181" t="s">
        <v>611</v>
      </c>
      <c r="W84" s="95" t="s">
        <v>701</v>
      </c>
      <c r="X84" s="140" t="s">
        <v>328</v>
      </c>
      <c r="Y84" s="93" t="s">
        <v>65</v>
      </c>
      <c r="Z84" s="95" t="s">
        <v>65</v>
      </c>
      <c r="AA84" s="95" t="s">
        <v>65</v>
      </c>
      <c r="AB84" s="93" t="s">
        <v>468</v>
      </c>
      <c r="AC84" s="140" t="s">
        <v>477</v>
      </c>
      <c r="AD84" s="93" t="s">
        <v>543</v>
      </c>
      <c r="AE84" s="137" t="s">
        <v>744</v>
      </c>
      <c r="AF84" s="279">
        <v>2</v>
      </c>
      <c r="AG84" s="97" t="s">
        <v>316</v>
      </c>
      <c r="AH84" s="279">
        <v>10</v>
      </c>
      <c r="AI84" s="280" t="s">
        <v>666</v>
      </c>
      <c r="AJ84" s="223">
        <v>42427</v>
      </c>
    </row>
    <row r="85" spans="1:36" ht="54.75" customHeight="1" x14ac:dyDescent="0.2">
      <c r="A85" s="220">
        <v>43</v>
      </c>
      <c r="B85" s="232" t="s">
        <v>189</v>
      </c>
      <c r="C85" s="35" t="s">
        <v>700</v>
      </c>
      <c r="D85" s="29" t="s">
        <v>7</v>
      </c>
      <c r="E85" s="14" t="s">
        <v>11</v>
      </c>
      <c r="F85" s="29" t="s">
        <v>4</v>
      </c>
      <c r="G85" s="52">
        <f t="shared" si="10"/>
        <v>35294118</v>
      </c>
      <c r="H85" s="52">
        <f t="shared" si="11"/>
        <v>30000000</v>
      </c>
      <c r="I85" s="78">
        <v>0</v>
      </c>
      <c r="J85" s="78">
        <v>30000000</v>
      </c>
      <c r="K85" s="52">
        <v>0</v>
      </c>
      <c r="L85" s="54">
        <f t="shared" si="12"/>
        <v>0.84999999150000005</v>
      </c>
      <c r="M85" s="52">
        <f t="shared" si="13"/>
        <v>5294118</v>
      </c>
      <c r="N85" s="52">
        <v>0</v>
      </c>
      <c r="O85" s="54">
        <f t="shared" si="17"/>
        <v>0</v>
      </c>
      <c r="P85" s="52">
        <v>0</v>
      </c>
      <c r="Q85" s="54">
        <f t="shared" si="15"/>
        <v>0</v>
      </c>
      <c r="R85" s="52">
        <v>5294118</v>
      </c>
      <c r="S85" s="54">
        <f t="shared" si="16"/>
        <v>0.15000000849999992</v>
      </c>
      <c r="T85" s="16" t="s">
        <v>411</v>
      </c>
      <c r="U85" s="168"/>
      <c r="V85" s="181"/>
      <c r="W85" s="95" t="s">
        <v>216</v>
      </c>
      <c r="X85" s="140" t="s">
        <v>328</v>
      </c>
      <c r="Y85" s="93" t="s">
        <v>65</v>
      </c>
      <c r="Z85" s="95" t="s">
        <v>65</v>
      </c>
      <c r="AA85" s="95" t="s">
        <v>65</v>
      </c>
      <c r="AB85" s="93" t="s">
        <v>468</v>
      </c>
      <c r="AC85" s="140" t="s">
        <v>477</v>
      </c>
      <c r="AD85" s="93" t="s">
        <v>543</v>
      </c>
      <c r="AE85" s="137" t="s">
        <v>744</v>
      </c>
      <c r="AF85" s="279">
        <v>2</v>
      </c>
      <c r="AG85" s="97" t="s">
        <v>316</v>
      </c>
      <c r="AH85" s="279">
        <v>10</v>
      </c>
      <c r="AI85" s="280" t="s">
        <v>666</v>
      </c>
      <c r="AJ85" s="223">
        <v>42427</v>
      </c>
    </row>
    <row r="86" spans="1:36" ht="35.25" hidden="1" customHeight="1" x14ac:dyDescent="0.2">
      <c r="A86" s="219">
        <v>104</v>
      </c>
      <c r="B86" s="229" t="s">
        <v>735</v>
      </c>
      <c r="C86" s="38" t="s">
        <v>534</v>
      </c>
      <c r="D86" s="30" t="s">
        <v>7</v>
      </c>
      <c r="E86" s="28" t="s">
        <v>17</v>
      </c>
      <c r="F86" s="30" t="s">
        <v>4</v>
      </c>
      <c r="G86" s="52">
        <v>162810957</v>
      </c>
      <c r="H86" s="52">
        <v>138389313</v>
      </c>
      <c r="I86" s="52">
        <v>0</v>
      </c>
      <c r="J86" s="52">
        <v>138389313</v>
      </c>
      <c r="K86" s="52">
        <v>0</v>
      </c>
      <c r="L86" s="79">
        <f t="shared" si="12"/>
        <v>0.84999999723605824</v>
      </c>
      <c r="M86" s="52">
        <v>24421644</v>
      </c>
      <c r="N86" s="52">
        <v>0</v>
      </c>
      <c r="O86" s="79">
        <f t="shared" si="17"/>
        <v>0</v>
      </c>
      <c r="P86" s="52">
        <v>24421644</v>
      </c>
      <c r="Q86" s="79">
        <f t="shared" si="15"/>
        <v>0.15000000276394174</v>
      </c>
      <c r="R86" s="52">
        <v>0</v>
      </c>
      <c r="S86" s="79">
        <f t="shared" si="16"/>
        <v>0</v>
      </c>
      <c r="T86" s="101" t="s">
        <v>427</v>
      </c>
      <c r="U86" s="206" t="s">
        <v>277</v>
      </c>
      <c r="V86" s="136" t="s">
        <v>622</v>
      </c>
      <c r="W86" s="102" t="s">
        <v>229</v>
      </c>
      <c r="X86" s="140" t="s">
        <v>456</v>
      </c>
      <c r="Y86" s="102" t="s">
        <v>215</v>
      </c>
      <c r="Z86" s="140" t="s">
        <v>743</v>
      </c>
      <c r="AA86" s="187"/>
      <c r="AB86" s="102" t="s">
        <v>470</v>
      </c>
      <c r="AC86" s="51" t="s">
        <v>742</v>
      </c>
      <c r="AD86" s="95" t="s">
        <v>544</v>
      </c>
      <c r="AE86" s="137" t="s">
        <v>744</v>
      </c>
      <c r="AF86" s="74">
        <v>2</v>
      </c>
      <c r="AG86" s="98" t="s">
        <v>316</v>
      </c>
      <c r="AH86" s="73">
        <v>4</v>
      </c>
      <c r="AI86" s="230" t="s">
        <v>646</v>
      </c>
      <c r="AJ86" s="223">
        <v>42427</v>
      </c>
    </row>
    <row r="87" spans="1:36" s="27" customFormat="1" ht="36.75" hidden="1" customHeight="1" x14ac:dyDescent="0.2">
      <c r="A87" s="220">
        <v>13</v>
      </c>
      <c r="B87" s="229" t="s">
        <v>48</v>
      </c>
      <c r="C87" s="38" t="s">
        <v>93</v>
      </c>
      <c r="D87" s="30" t="s">
        <v>7</v>
      </c>
      <c r="E87" s="28" t="s">
        <v>16</v>
      </c>
      <c r="F87" s="30" t="s">
        <v>3</v>
      </c>
      <c r="G87" s="52">
        <f t="shared" ref="G87:G121" si="18">H87+M87</f>
        <v>87191324</v>
      </c>
      <c r="H87" s="52">
        <f t="shared" ref="H87:H112" si="19">I87+J87+K87</f>
        <v>74112625</v>
      </c>
      <c r="I87" s="56">
        <v>74112625</v>
      </c>
      <c r="J87" s="56">
        <v>0</v>
      </c>
      <c r="K87" s="56">
        <v>0</v>
      </c>
      <c r="L87" s="79">
        <f t="shared" si="12"/>
        <v>0.84999999541238758</v>
      </c>
      <c r="M87" s="78">
        <f t="shared" ref="M87:M95" si="20">N87+P87+R87</f>
        <v>13078699</v>
      </c>
      <c r="N87" s="56">
        <v>0</v>
      </c>
      <c r="O87" s="79">
        <f t="shared" si="17"/>
        <v>0</v>
      </c>
      <c r="P87" s="56">
        <v>0</v>
      </c>
      <c r="Q87" s="79">
        <f t="shared" si="15"/>
        <v>0</v>
      </c>
      <c r="R87" s="56">
        <v>13078699</v>
      </c>
      <c r="S87" s="79">
        <f t="shared" si="16"/>
        <v>0.15000000458761242</v>
      </c>
      <c r="T87" s="12" t="s">
        <v>423</v>
      </c>
      <c r="U87" s="177" t="s">
        <v>219</v>
      </c>
      <c r="V87" s="182" t="s">
        <v>386</v>
      </c>
      <c r="W87" s="93" t="s">
        <v>218</v>
      </c>
      <c r="X87" s="140" t="s">
        <v>326</v>
      </c>
      <c r="Y87" s="31" t="s">
        <v>218</v>
      </c>
      <c r="Z87" s="140" t="s">
        <v>326</v>
      </c>
      <c r="AA87" s="154" t="s">
        <v>726</v>
      </c>
      <c r="AB87" s="93" t="s">
        <v>470</v>
      </c>
      <c r="AC87" s="140" t="s">
        <v>671</v>
      </c>
      <c r="AD87" s="93" t="s">
        <v>543</v>
      </c>
      <c r="AE87" s="137" t="s">
        <v>744</v>
      </c>
      <c r="AF87" s="73">
        <v>2</v>
      </c>
      <c r="AG87" s="97" t="s">
        <v>316</v>
      </c>
      <c r="AH87" s="73">
        <v>4</v>
      </c>
      <c r="AI87" s="230" t="s">
        <v>547</v>
      </c>
      <c r="AJ87" s="223">
        <v>42521</v>
      </c>
    </row>
    <row r="88" spans="1:36" s="27" customFormat="1" ht="36.75" hidden="1" customHeight="1" x14ac:dyDescent="0.2">
      <c r="A88" s="220">
        <v>21</v>
      </c>
      <c r="B88" s="234" t="s">
        <v>198</v>
      </c>
      <c r="C88" s="36" t="s">
        <v>247</v>
      </c>
      <c r="D88" s="25" t="s">
        <v>7</v>
      </c>
      <c r="E88" s="26" t="s">
        <v>16</v>
      </c>
      <c r="F88" s="25" t="s">
        <v>3</v>
      </c>
      <c r="G88" s="80">
        <f t="shared" si="18"/>
        <v>126221197</v>
      </c>
      <c r="H88" s="80">
        <f t="shared" si="19"/>
        <v>107288018</v>
      </c>
      <c r="I88" s="55">
        <v>107288018</v>
      </c>
      <c r="J88" s="55">
        <v>0</v>
      </c>
      <c r="K88" s="55">
        <v>0</v>
      </c>
      <c r="L88" s="53">
        <f t="shared" si="12"/>
        <v>0.85000000435742973</v>
      </c>
      <c r="M88" s="80">
        <f t="shared" si="20"/>
        <v>18933179</v>
      </c>
      <c r="N88" s="55">
        <v>0</v>
      </c>
      <c r="O88" s="53">
        <f t="shared" si="17"/>
        <v>0</v>
      </c>
      <c r="P88" s="55">
        <v>0</v>
      </c>
      <c r="Q88" s="53">
        <f t="shared" si="15"/>
        <v>0</v>
      </c>
      <c r="R88" s="55">
        <v>18933179</v>
      </c>
      <c r="S88" s="53">
        <f t="shared" si="16"/>
        <v>0.14999999564257024</v>
      </c>
      <c r="T88" s="20" t="s">
        <v>423</v>
      </c>
      <c r="U88" s="177"/>
      <c r="V88" s="183"/>
      <c r="W88" s="144" t="s">
        <v>217</v>
      </c>
      <c r="X88" s="140" t="s">
        <v>326</v>
      </c>
      <c r="Y88" s="144" t="s">
        <v>217</v>
      </c>
      <c r="Z88" s="140" t="s">
        <v>326</v>
      </c>
      <c r="AA88" s="140" t="s">
        <v>754</v>
      </c>
      <c r="AB88" s="144" t="s">
        <v>470</v>
      </c>
      <c r="AC88" s="140" t="s">
        <v>672</v>
      </c>
      <c r="AD88" s="144" t="s">
        <v>543</v>
      </c>
      <c r="AE88" s="137" t="s">
        <v>744</v>
      </c>
      <c r="AF88" s="75">
        <v>2</v>
      </c>
      <c r="AG88" s="97" t="s">
        <v>317</v>
      </c>
      <c r="AH88" s="75">
        <v>4</v>
      </c>
      <c r="AI88" s="233" t="s">
        <v>547</v>
      </c>
      <c r="AJ88" s="224">
        <v>42521</v>
      </c>
    </row>
    <row r="89" spans="1:36" ht="33.75" hidden="1" customHeight="1" x14ac:dyDescent="0.2">
      <c r="A89" s="220">
        <v>23</v>
      </c>
      <c r="B89" s="231" t="s">
        <v>97</v>
      </c>
      <c r="C89" s="37" t="s">
        <v>119</v>
      </c>
      <c r="D89" s="25" t="s">
        <v>7</v>
      </c>
      <c r="E89" s="26" t="s">
        <v>2</v>
      </c>
      <c r="F89" s="25" t="s">
        <v>5</v>
      </c>
      <c r="G89" s="80">
        <f t="shared" si="18"/>
        <v>5175000</v>
      </c>
      <c r="H89" s="80">
        <f t="shared" si="19"/>
        <v>4398750</v>
      </c>
      <c r="I89" s="55">
        <v>0</v>
      </c>
      <c r="J89" s="55">
        <v>0</v>
      </c>
      <c r="K89" s="55">
        <v>4398750</v>
      </c>
      <c r="L89" s="53">
        <f t="shared" si="12"/>
        <v>0.85</v>
      </c>
      <c r="M89" s="80">
        <f t="shared" si="20"/>
        <v>776250</v>
      </c>
      <c r="N89" s="55">
        <v>776250</v>
      </c>
      <c r="O89" s="53">
        <f t="shared" si="17"/>
        <v>0.15</v>
      </c>
      <c r="P89" s="55">
        <v>0</v>
      </c>
      <c r="Q89" s="53">
        <f t="shared" si="15"/>
        <v>0</v>
      </c>
      <c r="R89" s="55">
        <v>0</v>
      </c>
      <c r="S89" s="53">
        <f t="shared" si="16"/>
        <v>0</v>
      </c>
      <c r="T89" s="20" t="s">
        <v>429</v>
      </c>
      <c r="U89" s="170" t="s">
        <v>230</v>
      </c>
      <c r="V89" s="182" t="s">
        <v>634</v>
      </c>
      <c r="W89" s="144" t="s">
        <v>556</v>
      </c>
      <c r="X89" s="140" t="s">
        <v>677</v>
      </c>
      <c r="Y89" s="144" t="s">
        <v>470</v>
      </c>
      <c r="Z89" s="140" t="s">
        <v>677</v>
      </c>
      <c r="AA89" s="30"/>
      <c r="AB89" s="144" t="s">
        <v>556</v>
      </c>
      <c r="AC89" s="140" t="s">
        <v>672</v>
      </c>
      <c r="AD89" s="144" t="s">
        <v>588</v>
      </c>
      <c r="AE89" s="137" t="s">
        <v>744</v>
      </c>
      <c r="AF89" s="75">
        <v>2</v>
      </c>
      <c r="AG89" s="97" t="s">
        <v>316</v>
      </c>
      <c r="AH89" s="75">
        <v>4</v>
      </c>
      <c r="AI89" s="233" t="s">
        <v>542</v>
      </c>
      <c r="AJ89" s="224">
        <v>42521</v>
      </c>
    </row>
    <row r="90" spans="1:36" s="27" customFormat="1" ht="44.25" hidden="1" customHeight="1" x14ac:dyDescent="0.2">
      <c r="A90" s="221">
        <v>26</v>
      </c>
      <c r="B90" s="234" t="s">
        <v>142</v>
      </c>
      <c r="C90" s="36" t="s">
        <v>261</v>
      </c>
      <c r="D90" s="25" t="s">
        <v>7</v>
      </c>
      <c r="E90" s="26" t="s">
        <v>18</v>
      </c>
      <c r="F90" s="25" t="s">
        <v>5</v>
      </c>
      <c r="G90" s="80">
        <f t="shared" si="18"/>
        <v>318054</v>
      </c>
      <c r="H90" s="80">
        <f t="shared" si="19"/>
        <v>270346</v>
      </c>
      <c r="I90" s="55">
        <v>0</v>
      </c>
      <c r="J90" s="55">
        <v>0</v>
      </c>
      <c r="K90" s="55">
        <v>270346</v>
      </c>
      <c r="L90" s="53">
        <f t="shared" si="12"/>
        <v>0.85000031441201807</v>
      </c>
      <c r="M90" s="80">
        <f t="shared" si="20"/>
        <v>47708</v>
      </c>
      <c r="N90" s="55">
        <v>47708</v>
      </c>
      <c r="O90" s="53">
        <f t="shared" si="17"/>
        <v>0.14999968558798191</v>
      </c>
      <c r="P90" s="55">
        <v>0</v>
      </c>
      <c r="Q90" s="53">
        <f t="shared" si="15"/>
        <v>0</v>
      </c>
      <c r="R90" s="55">
        <v>0</v>
      </c>
      <c r="S90" s="53">
        <f t="shared" si="16"/>
        <v>0</v>
      </c>
      <c r="T90" s="23" t="s">
        <v>129</v>
      </c>
      <c r="U90" s="23" t="s">
        <v>129</v>
      </c>
      <c r="V90" s="23" t="s">
        <v>129</v>
      </c>
      <c r="W90" s="144" t="s">
        <v>468</v>
      </c>
      <c r="X90" s="140" t="s">
        <v>677</v>
      </c>
      <c r="Y90" s="144" t="s">
        <v>468</v>
      </c>
      <c r="Z90" s="140" t="s">
        <v>677</v>
      </c>
      <c r="AA90" s="30"/>
      <c r="AB90" s="144" t="s">
        <v>470</v>
      </c>
      <c r="AC90" s="140" t="s">
        <v>672</v>
      </c>
      <c r="AD90" s="144" t="s">
        <v>543</v>
      </c>
      <c r="AE90" s="137" t="s">
        <v>744</v>
      </c>
      <c r="AF90" s="75">
        <v>2</v>
      </c>
      <c r="AG90" s="97" t="s">
        <v>316</v>
      </c>
      <c r="AH90" s="75">
        <v>4</v>
      </c>
      <c r="AI90" s="233" t="s">
        <v>543</v>
      </c>
      <c r="AJ90" s="224">
        <v>42521</v>
      </c>
    </row>
    <row r="91" spans="1:36" ht="64.5" hidden="1" customHeight="1" x14ac:dyDescent="0.2">
      <c r="A91" s="220">
        <v>127</v>
      </c>
      <c r="B91" s="231" t="s">
        <v>56</v>
      </c>
      <c r="C91" s="37" t="s">
        <v>117</v>
      </c>
      <c r="D91" s="25" t="s">
        <v>7</v>
      </c>
      <c r="E91" s="26" t="s">
        <v>17</v>
      </c>
      <c r="F91" s="25" t="s">
        <v>5</v>
      </c>
      <c r="G91" s="80">
        <f t="shared" si="18"/>
        <v>21937153</v>
      </c>
      <c r="H91" s="80">
        <f t="shared" si="19"/>
        <v>18646580</v>
      </c>
      <c r="I91" s="55">
        <v>0</v>
      </c>
      <c r="J91" s="55">
        <v>0</v>
      </c>
      <c r="K91" s="55">
        <v>18646580</v>
      </c>
      <c r="L91" s="53">
        <f t="shared" si="12"/>
        <v>0.84999999772076162</v>
      </c>
      <c r="M91" s="80">
        <f t="shared" si="20"/>
        <v>3290573</v>
      </c>
      <c r="N91" s="55">
        <v>3290573</v>
      </c>
      <c r="O91" s="53">
        <f t="shared" si="17"/>
        <v>0.15000000227923832</v>
      </c>
      <c r="P91" s="55">
        <v>0</v>
      </c>
      <c r="Q91" s="53">
        <f t="shared" si="15"/>
        <v>0</v>
      </c>
      <c r="R91" s="55">
        <v>0</v>
      </c>
      <c r="S91" s="53">
        <f t="shared" si="16"/>
        <v>0</v>
      </c>
      <c r="T91" s="23" t="s">
        <v>129</v>
      </c>
      <c r="U91" s="23" t="s">
        <v>649</v>
      </c>
      <c r="V91" s="23" t="s">
        <v>129</v>
      </c>
      <c r="W91" s="144" t="s">
        <v>468</v>
      </c>
      <c r="X91" s="46" t="s">
        <v>317</v>
      </c>
      <c r="Y91" s="144" t="s">
        <v>468</v>
      </c>
      <c r="Z91" s="140" t="s">
        <v>757</v>
      </c>
      <c r="AA91" s="30"/>
      <c r="AB91" s="144" t="s">
        <v>470</v>
      </c>
      <c r="AC91" s="140" t="s">
        <v>671</v>
      </c>
      <c r="AD91" s="144" t="s">
        <v>543</v>
      </c>
      <c r="AE91" s="137" t="s">
        <v>744</v>
      </c>
      <c r="AF91" s="75">
        <v>2</v>
      </c>
      <c r="AG91" s="98" t="s">
        <v>316</v>
      </c>
      <c r="AH91" s="75">
        <v>4</v>
      </c>
      <c r="AI91" s="233" t="s">
        <v>544</v>
      </c>
      <c r="AJ91" s="224">
        <v>42429</v>
      </c>
    </row>
    <row r="92" spans="1:36" s="27" customFormat="1" ht="51" hidden="1" customHeight="1" x14ac:dyDescent="0.2">
      <c r="A92" s="219">
        <v>82</v>
      </c>
      <c r="B92" s="229" t="s">
        <v>107</v>
      </c>
      <c r="C92" s="38" t="s">
        <v>586</v>
      </c>
      <c r="D92" s="30" t="s">
        <v>7</v>
      </c>
      <c r="E92" s="28" t="s">
        <v>17</v>
      </c>
      <c r="F92" s="30" t="s">
        <v>5</v>
      </c>
      <c r="G92" s="52">
        <f t="shared" si="18"/>
        <v>23080688</v>
      </c>
      <c r="H92" s="52">
        <f t="shared" si="19"/>
        <v>19618584</v>
      </c>
      <c r="I92" s="56">
        <v>0</v>
      </c>
      <c r="J92" s="56">
        <v>0</v>
      </c>
      <c r="K92" s="56">
        <v>19618584</v>
      </c>
      <c r="L92" s="79">
        <f t="shared" si="12"/>
        <v>0.84999996533898814</v>
      </c>
      <c r="M92" s="78">
        <f t="shared" si="20"/>
        <v>3462104</v>
      </c>
      <c r="N92" s="56">
        <v>3462104</v>
      </c>
      <c r="O92" s="79">
        <f t="shared" si="17"/>
        <v>0.15000003466101183</v>
      </c>
      <c r="P92" s="56">
        <v>0</v>
      </c>
      <c r="Q92" s="79">
        <f t="shared" si="15"/>
        <v>0</v>
      </c>
      <c r="R92" s="56">
        <v>0</v>
      </c>
      <c r="S92" s="79">
        <f t="shared" si="16"/>
        <v>0</v>
      </c>
      <c r="T92" s="33" t="s">
        <v>418</v>
      </c>
      <c r="U92" s="33" t="s">
        <v>625</v>
      </c>
      <c r="V92" s="135" t="s">
        <v>660</v>
      </c>
      <c r="W92" s="95" t="s">
        <v>587</v>
      </c>
      <c r="X92" s="140" t="s">
        <v>677</v>
      </c>
      <c r="Y92" s="95" t="s">
        <v>587</v>
      </c>
      <c r="Z92" s="140" t="s">
        <v>677</v>
      </c>
      <c r="AA92" s="187"/>
      <c r="AB92" s="95" t="s">
        <v>587</v>
      </c>
      <c r="AC92" s="140" t="s">
        <v>672</v>
      </c>
      <c r="AD92" s="95" t="s">
        <v>544</v>
      </c>
      <c r="AE92" s="137" t="s">
        <v>744</v>
      </c>
      <c r="AF92" s="73">
        <v>2</v>
      </c>
      <c r="AG92" s="98" t="s">
        <v>316</v>
      </c>
      <c r="AH92" s="73">
        <v>4</v>
      </c>
      <c r="AI92" s="230" t="s">
        <v>537</v>
      </c>
      <c r="AJ92" s="223">
        <v>42551</v>
      </c>
    </row>
    <row r="93" spans="1:36" ht="57.75" customHeight="1" x14ac:dyDescent="0.2">
      <c r="A93" s="220">
        <v>113</v>
      </c>
      <c r="B93" s="278" t="s">
        <v>529</v>
      </c>
      <c r="C93" s="35" t="s">
        <v>530</v>
      </c>
      <c r="D93" s="29" t="s">
        <v>7</v>
      </c>
      <c r="E93" s="14" t="s">
        <v>11</v>
      </c>
      <c r="F93" s="29" t="s">
        <v>4</v>
      </c>
      <c r="G93" s="52">
        <f t="shared" si="18"/>
        <v>8127343</v>
      </c>
      <c r="H93" s="52">
        <f t="shared" si="19"/>
        <v>6908242</v>
      </c>
      <c r="I93" s="149">
        <v>0</v>
      </c>
      <c r="J93" s="149">
        <v>6908242</v>
      </c>
      <c r="K93" s="149">
        <v>0</v>
      </c>
      <c r="L93" s="150">
        <v>0.85</v>
      </c>
      <c r="M93" s="78">
        <f t="shared" si="20"/>
        <v>1219101</v>
      </c>
      <c r="N93" s="149">
        <v>0</v>
      </c>
      <c r="O93" s="79">
        <f t="shared" si="17"/>
        <v>0</v>
      </c>
      <c r="P93" s="149">
        <v>0</v>
      </c>
      <c r="Q93" s="79">
        <f t="shared" si="15"/>
        <v>0</v>
      </c>
      <c r="R93" s="149">
        <v>1219101</v>
      </c>
      <c r="S93" s="79">
        <f t="shared" si="16"/>
        <v>0.14999994463135122</v>
      </c>
      <c r="T93" s="16" t="s">
        <v>540</v>
      </c>
      <c r="U93" s="168"/>
      <c r="V93" s="181"/>
      <c r="W93" s="95" t="s">
        <v>471</v>
      </c>
      <c r="X93" s="140" t="s">
        <v>531</v>
      </c>
      <c r="Y93" s="93" t="s">
        <v>471</v>
      </c>
      <c r="Z93" s="140" t="s">
        <v>531</v>
      </c>
      <c r="AA93" s="153">
        <v>42459</v>
      </c>
      <c r="AB93" s="93" t="s">
        <v>468</v>
      </c>
      <c r="AC93" s="140" t="s">
        <v>672</v>
      </c>
      <c r="AD93" s="93" t="s">
        <v>528</v>
      </c>
      <c r="AE93" s="137" t="s">
        <v>744</v>
      </c>
      <c r="AF93" s="279">
        <v>3</v>
      </c>
      <c r="AG93" s="97" t="s">
        <v>316</v>
      </c>
      <c r="AH93" s="279">
        <v>4</v>
      </c>
      <c r="AI93" s="280" t="s">
        <v>537</v>
      </c>
      <c r="AJ93" s="223">
        <v>42582</v>
      </c>
    </row>
    <row r="94" spans="1:36" s="27" customFormat="1" ht="45.75" customHeight="1" x14ac:dyDescent="0.2">
      <c r="A94" s="219">
        <v>110</v>
      </c>
      <c r="B94" s="232" t="s">
        <v>194</v>
      </c>
      <c r="C94" s="35" t="s">
        <v>195</v>
      </c>
      <c r="D94" s="30" t="s">
        <v>7</v>
      </c>
      <c r="E94" s="28" t="s">
        <v>11</v>
      </c>
      <c r="F94" s="30" t="s">
        <v>4</v>
      </c>
      <c r="G94" s="52">
        <f t="shared" si="18"/>
        <v>115127027</v>
      </c>
      <c r="H94" s="52">
        <f t="shared" si="19"/>
        <v>97857972</v>
      </c>
      <c r="I94" s="56">
        <v>0</v>
      </c>
      <c r="J94" s="56">
        <v>97857972</v>
      </c>
      <c r="K94" s="56">
        <v>0</v>
      </c>
      <c r="L94" s="79">
        <f t="shared" ref="L94:L98" si="21">H94/G94</f>
        <v>0.84999999174824514</v>
      </c>
      <c r="M94" s="78">
        <f t="shared" si="20"/>
        <v>17269055</v>
      </c>
      <c r="N94" s="56">
        <v>17269055</v>
      </c>
      <c r="O94" s="79">
        <f t="shared" si="17"/>
        <v>0.15000000825175483</v>
      </c>
      <c r="P94" s="56">
        <v>0</v>
      </c>
      <c r="Q94" s="79">
        <f t="shared" si="15"/>
        <v>0</v>
      </c>
      <c r="R94" s="56">
        <v>0</v>
      </c>
      <c r="S94" s="79">
        <f t="shared" si="16"/>
        <v>0</v>
      </c>
      <c r="T94" s="15" t="s">
        <v>416</v>
      </c>
      <c r="U94" s="15" t="s">
        <v>251</v>
      </c>
      <c r="V94" s="140" t="s">
        <v>629</v>
      </c>
      <c r="W94" s="93" t="s">
        <v>217</v>
      </c>
      <c r="X94" s="140" t="s">
        <v>445</v>
      </c>
      <c r="Y94" s="93" t="s">
        <v>214</v>
      </c>
      <c r="Z94" s="140" t="s">
        <v>445</v>
      </c>
      <c r="AA94" s="155"/>
      <c r="AB94" s="93" t="s">
        <v>470</v>
      </c>
      <c r="AC94" s="140" t="s">
        <v>741</v>
      </c>
      <c r="AD94" s="93" t="s">
        <v>543</v>
      </c>
      <c r="AE94" s="97" t="s">
        <v>316</v>
      </c>
      <c r="AF94" s="279">
        <v>2</v>
      </c>
      <c r="AG94" s="97" t="s">
        <v>316</v>
      </c>
      <c r="AH94" s="279">
        <v>4</v>
      </c>
      <c r="AI94" s="280" t="s">
        <v>547</v>
      </c>
      <c r="AJ94" s="223">
        <v>42521</v>
      </c>
    </row>
    <row r="95" spans="1:36" s="27" customFormat="1" ht="48" hidden="1" customHeight="1" x14ac:dyDescent="0.2">
      <c r="A95" s="220">
        <v>57</v>
      </c>
      <c r="B95" s="241" t="s">
        <v>45</v>
      </c>
      <c r="C95" s="96" t="s">
        <v>522</v>
      </c>
      <c r="D95" s="82" t="s">
        <v>7</v>
      </c>
      <c r="E95" s="83" t="s">
        <v>12</v>
      </c>
      <c r="F95" s="82" t="s">
        <v>3</v>
      </c>
      <c r="G95" s="78">
        <f t="shared" si="18"/>
        <v>148910808</v>
      </c>
      <c r="H95" s="78">
        <f t="shared" si="19"/>
        <v>126574186</v>
      </c>
      <c r="I95" s="78">
        <v>126574186</v>
      </c>
      <c r="J95" s="81">
        <v>0</v>
      </c>
      <c r="K95" s="81">
        <v>0</v>
      </c>
      <c r="L95" s="79">
        <f t="shared" si="21"/>
        <v>0.84999999462765663</v>
      </c>
      <c r="M95" s="78">
        <f t="shared" si="20"/>
        <v>22336622</v>
      </c>
      <c r="N95" s="81">
        <v>0</v>
      </c>
      <c r="O95" s="79">
        <f t="shared" si="17"/>
        <v>0</v>
      </c>
      <c r="P95" s="81">
        <v>0</v>
      </c>
      <c r="Q95" s="79">
        <f t="shared" si="15"/>
        <v>0</v>
      </c>
      <c r="R95" s="78">
        <v>22336622</v>
      </c>
      <c r="S95" s="79">
        <f t="shared" si="16"/>
        <v>0.15000000537234343</v>
      </c>
      <c r="T95" s="76" t="s">
        <v>523</v>
      </c>
      <c r="U95" s="178" t="s">
        <v>313</v>
      </c>
      <c r="V95" s="185" t="s">
        <v>619</v>
      </c>
      <c r="W95" s="95" t="s">
        <v>470</v>
      </c>
      <c r="X95" s="140" t="s">
        <v>659</v>
      </c>
      <c r="Y95" s="95" t="s">
        <v>470</v>
      </c>
      <c r="Z95" s="140" t="s">
        <v>659</v>
      </c>
      <c r="AA95" s="95"/>
      <c r="AB95" s="95" t="s">
        <v>470</v>
      </c>
      <c r="AC95" s="140" t="s">
        <v>747</v>
      </c>
      <c r="AD95" s="95" t="s">
        <v>543</v>
      </c>
      <c r="AE95" s="97" t="s">
        <v>316</v>
      </c>
      <c r="AF95" s="73">
        <v>2</v>
      </c>
      <c r="AG95" s="97" t="s">
        <v>316</v>
      </c>
      <c r="AH95" s="73">
        <v>4</v>
      </c>
      <c r="AI95" s="230" t="s">
        <v>549</v>
      </c>
      <c r="AJ95" s="223">
        <v>42428</v>
      </c>
    </row>
    <row r="96" spans="1:36" ht="46.5" hidden="1" customHeight="1" x14ac:dyDescent="0.2">
      <c r="A96" s="219">
        <v>56</v>
      </c>
      <c r="B96" s="231" t="s">
        <v>81</v>
      </c>
      <c r="C96" s="37" t="s">
        <v>115</v>
      </c>
      <c r="D96" s="25" t="s">
        <v>7</v>
      </c>
      <c r="E96" s="26" t="s">
        <v>17</v>
      </c>
      <c r="F96" s="25" t="s">
        <v>5</v>
      </c>
      <c r="G96" s="55">
        <f t="shared" si="18"/>
        <v>39812375</v>
      </c>
      <c r="H96" s="55">
        <v>33840519</v>
      </c>
      <c r="I96" s="55">
        <v>0</v>
      </c>
      <c r="J96" s="55">
        <v>0</v>
      </c>
      <c r="K96" s="55">
        <v>41588653</v>
      </c>
      <c r="L96" s="53">
        <f t="shared" si="21"/>
        <v>0.8500000062794546</v>
      </c>
      <c r="M96" s="80">
        <f>N96</f>
        <v>5971856</v>
      </c>
      <c r="N96" s="55">
        <v>5971856</v>
      </c>
      <c r="O96" s="53">
        <f t="shared" si="17"/>
        <v>0.14999999372054543</v>
      </c>
      <c r="P96" s="55">
        <v>0</v>
      </c>
      <c r="Q96" s="53">
        <f t="shared" si="15"/>
        <v>0</v>
      </c>
      <c r="R96" s="55">
        <v>0</v>
      </c>
      <c r="S96" s="53">
        <f t="shared" si="16"/>
        <v>0</v>
      </c>
      <c r="T96" s="20" t="s">
        <v>408</v>
      </c>
      <c r="U96" s="21" t="s">
        <v>318</v>
      </c>
      <c r="V96" s="139" t="s">
        <v>652</v>
      </c>
      <c r="W96" s="144" t="s">
        <v>470</v>
      </c>
      <c r="X96" s="46" t="s">
        <v>317</v>
      </c>
      <c r="Y96" s="144" t="s">
        <v>470</v>
      </c>
      <c r="Z96" s="140" t="s">
        <v>731</v>
      </c>
      <c r="AA96" s="30"/>
      <c r="AB96" s="144" t="s">
        <v>470</v>
      </c>
      <c r="AC96" s="140" t="s">
        <v>747</v>
      </c>
      <c r="AD96" s="144" t="s">
        <v>544</v>
      </c>
      <c r="AE96" s="97" t="s">
        <v>316</v>
      </c>
      <c r="AF96" s="116">
        <v>2</v>
      </c>
      <c r="AG96" s="98" t="s">
        <v>316</v>
      </c>
      <c r="AH96" s="75">
        <v>4</v>
      </c>
      <c r="AI96" s="233" t="s">
        <v>542</v>
      </c>
      <c r="AJ96" s="224">
        <v>42428</v>
      </c>
    </row>
    <row r="97" spans="1:36" s="27" customFormat="1" ht="51.75" hidden="1" customHeight="1" x14ac:dyDescent="0.2">
      <c r="A97" s="220">
        <v>41</v>
      </c>
      <c r="B97" s="231" t="s">
        <v>55</v>
      </c>
      <c r="C97" s="37" t="s">
        <v>96</v>
      </c>
      <c r="D97" s="25" t="s">
        <v>7</v>
      </c>
      <c r="E97" s="26" t="s">
        <v>17</v>
      </c>
      <c r="F97" s="25" t="s">
        <v>4</v>
      </c>
      <c r="G97" s="80">
        <f t="shared" si="18"/>
        <v>14185198</v>
      </c>
      <c r="H97" s="80">
        <f t="shared" ref="H97:H98" si="22">I97+J97+K97</f>
        <v>12057418</v>
      </c>
      <c r="I97" s="55">
        <v>0</v>
      </c>
      <c r="J97" s="55">
        <v>12057418</v>
      </c>
      <c r="K97" s="55">
        <v>0</v>
      </c>
      <c r="L97" s="53">
        <f t="shared" si="21"/>
        <v>0.84999997885119405</v>
      </c>
      <c r="M97" s="80">
        <f t="shared" ref="M97:M98" si="23">N97+P97+R97</f>
        <v>2127780</v>
      </c>
      <c r="N97" s="55">
        <v>2127780</v>
      </c>
      <c r="O97" s="53">
        <f t="shared" si="17"/>
        <v>0.15000002114880595</v>
      </c>
      <c r="P97" s="55">
        <v>0</v>
      </c>
      <c r="Q97" s="53">
        <f t="shared" si="15"/>
        <v>0</v>
      </c>
      <c r="R97" s="55">
        <v>0</v>
      </c>
      <c r="S97" s="53">
        <f t="shared" si="16"/>
        <v>0</v>
      </c>
      <c r="T97" s="68" t="s">
        <v>428</v>
      </c>
      <c r="U97" s="210" t="s">
        <v>281</v>
      </c>
      <c r="V97" s="137" t="s">
        <v>638</v>
      </c>
      <c r="W97" s="144" t="s">
        <v>468</v>
      </c>
      <c r="X97" s="46" t="s">
        <v>317</v>
      </c>
      <c r="Y97" s="144" t="s">
        <v>468</v>
      </c>
      <c r="Z97" s="51" t="s">
        <v>752</v>
      </c>
      <c r="AA97" s="30"/>
      <c r="AB97" s="144" t="s">
        <v>470</v>
      </c>
      <c r="AC97" s="51" t="s">
        <v>752</v>
      </c>
      <c r="AD97" s="69" t="s">
        <v>528</v>
      </c>
      <c r="AE97" s="97" t="s">
        <v>316</v>
      </c>
      <c r="AF97" s="75">
        <v>3</v>
      </c>
      <c r="AG97" s="98" t="s">
        <v>316</v>
      </c>
      <c r="AH97" s="75">
        <v>4</v>
      </c>
      <c r="AI97" s="233" t="s">
        <v>537</v>
      </c>
      <c r="AJ97" s="224">
        <v>42429</v>
      </c>
    </row>
    <row r="98" spans="1:36" ht="51.75" customHeight="1" x14ac:dyDescent="0.2">
      <c r="A98" s="219">
        <v>70</v>
      </c>
      <c r="B98" s="232" t="s">
        <v>176</v>
      </c>
      <c r="C98" s="35" t="s">
        <v>235</v>
      </c>
      <c r="D98" s="29" t="s">
        <v>7</v>
      </c>
      <c r="E98" s="14" t="s">
        <v>11</v>
      </c>
      <c r="F98" s="29" t="s">
        <v>4</v>
      </c>
      <c r="G98" s="52">
        <f t="shared" si="18"/>
        <v>23529411</v>
      </c>
      <c r="H98" s="52">
        <f t="shared" si="22"/>
        <v>20000000</v>
      </c>
      <c r="I98" s="80">
        <v>0</v>
      </c>
      <c r="J98" s="80">
        <v>20000000</v>
      </c>
      <c r="K98" s="80">
        <v>0</v>
      </c>
      <c r="L98" s="53">
        <f t="shared" si="21"/>
        <v>0.85000002762500093</v>
      </c>
      <c r="M98" s="80">
        <f t="shared" si="23"/>
        <v>3529411</v>
      </c>
      <c r="N98" s="80">
        <v>3529411</v>
      </c>
      <c r="O98" s="53">
        <f t="shared" si="17"/>
        <v>0.1499999723749991</v>
      </c>
      <c r="P98" s="80">
        <v>0</v>
      </c>
      <c r="Q98" s="53">
        <f t="shared" si="15"/>
        <v>0</v>
      </c>
      <c r="R98" s="80">
        <v>0</v>
      </c>
      <c r="S98" s="53">
        <f t="shared" si="16"/>
        <v>0</v>
      </c>
      <c r="T98" s="25" t="s">
        <v>410</v>
      </c>
      <c r="U98" s="208" t="s">
        <v>224</v>
      </c>
      <c r="V98" s="183" t="s">
        <v>611</v>
      </c>
      <c r="W98" s="144" t="s">
        <v>216</v>
      </c>
      <c r="X98" s="140" t="s">
        <v>328</v>
      </c>
      <c r="Y98" s="93" t="s">
        <v>606</v>
      </c>
      <c r="Z98" s="93" t="s">
        <v>65</v>
      </c>
      <c r="AA98" s="93" t="s">
        <v>65</v>
      </c>
      <c r="AB98" s="93" t="s">
        <v>468</v>
      </c>
      <c r="AC98" s="140" t="s">
        <v>696</v>
      </c>
      <c r="AD98" s="93" t="s">
        <v>544</v>
      </c>
      <c r="AE98" s="97" t="s">
        <v>316</v>
      </c>
      <c r="AF98" s="279">
        <v>0</v>
      </c>
      <c r="AG98" s="97" t="s">
        <v>316</v>
      </c>
      <c r="AH98" s="279">
        <v>1</v>
      </c>
      <c r="AI98" s="280" t="s">
        <v>528</v>
      </c>
      <c r="AJ98" s="224">
        <v>42551</v>
      </c>
    </row>
    <row r="99" spans="1:36" ht="41.25" hidden="1" customHeight="1" x14ac:dyDescent="0.2">
      <c r="A99" s="220">
        <v>121</v>
      </c>
      <c r="B99" s="234" t="s">
        <v>179</v>
      </c>
      <c r="C99" s="36" t="s">
        <v>180</v>
      </c>
      <c r="D99" s="25" t="s">
        <v>155</v>
      </c>
      <c r="E99" s="26" t="s">
        <v>12</v>
      </c>
      <c r="F99" s="25" t="s">
        <v>3</v>
      </c>
      <c r="G99" s="80">
        <f t="shared" si="18"/>
        <v>15651680</v>
      </c>
      <c r="H99" s="80">
        <f t="shared" si="19"/>
        <v>5478088</v>
      </c>
      <c r="I99" s="55">
        <v>5478088</v>
      </c>
      <c r="J99" s="55">
        <v>0</v>
      </c>
      <c r="K99" s="55">
        <v>0</v>
      </c>
      <c r="L99" s="53">
        <f t="shared" si="12"/>
        <v>0.35</v>
      </c>
      <c r="M99" s="80">
        <v>10173592</v>
      </c>
      <c r="N99" s="55">
        <v>0</v>
      </c>
      <c r="O99" s="53">
        <f t="shared" si="17"/>
        <v>0</v>
      </c>
      <c r="P99" s="80">
        <v>0</v>
      </c>
      <c r="Q99" s="53">
        <f t="shared" si="15"/>
        <v>0</v>
      </c>
      <c r="R99" s="80">
        <v>10173592</v>
      </c>
      <c r="S99" s="53">
        <f t="shared" si="16"/>
        <v>0.65</v>
      </c>
      <c r="T99" s="20" t="s">
        <v>421</v>
      </c>
      <c r="U99" s="170" t="s">
        <v>284</v>
      </c>
      <c r="V99" s="182" t="s">
        <v>618</v>
      </c>
      <c r="W99" s="144" t="s">
        <v>470</v>
      </c>
      <c r="X99" s="46" t="s">
        <v>317</v>
      </c>
      <c r="Y99" s="144" t="s">
        <v>470</v>
      </c>
      <c r="Z99" s="140" t="s">
        <v>731</v>
      </c>
      <c r="AA99" s="95"/>
      <c r="AB99" s="144" t="s">
        <v>470</v>
      </c>
      <c r="AC99" s="46" t="s">
        <v>317</v>
      </c>
      <c r="AD99" s="144" t="s">
        <v>543</v>
      </c>
      <c r="AE99" s="97" t="s">
        <v>316</v>
      </c>
      <c r="AF99" s="75">
        <v>5</v>
      </c>
      <c r="AG99" s="97" t="s">
        <v>316</v>
      </c>
      <c r="AH99" s="75">
        <v>4</v>
      </c>
      <c r="AI99" s="233" t="s">
        <v>567</v>
      </c>
      <c r="AJ99" s="224">
        <v>42428</v>
      </c>
    </row>
    <row r="100" spans="1:36" ht="39.75" hidden="1" customHeight="1" x14ac:dyDescent="0.2">
      <c r="A100" s="219">
        <v>122</v>
      </c>
      <c r="B100" s="234" t="s">
        <v>181</v>
      </c>
      <c r="C100" s="36" t="s">
        <v>535</v>
      </c>
      <c r="D100" s="25" t="s">
        <v>155</v>
      </c>
      <c r="E100" s="26" t="s">
        <v>12</v>
      </c>
      <c r="F100" s="25" t="s">
        <v>3</v>
      </c>
      <c r="G100" s="80">
        <f t="shared" si="18"/>
        <v>76228329</v>
      </c>
      <c r="H100" s="80">
        <f t="shared" si="19"/>
        <v>26679915</v>
      </c>
      <c r="I100" s="80">
        <v>26679915</v>
      </c>
      <c r="J100" s="55">
        <v>0</v>
      </c>
      <c r="K100" s="55">
        <v>0</v>
      </c>
      <c r="L100" s="53">
        <f t="shared" si="12"/>
        <v>0.34999999803222764</v>
      </c>
      <c r="M100" s="80">
        <v>49548414</v>
      </c>
      <c r="N100" s="55">
        <v>0</v>
      </c>
      <c r="O100" s="53">
        <f t="shared" si="17"/>
        <v>0</v>
      </c>
      <c r="P100" s="80">
        <v>0</v>
      </c>
      <c r="Q100" s="53">
        <f t="shared" si="15"/>
        <v>0</v>
      </c>
      <c r="R100" s="80">
        <v>49548414</v>
      </c>
      <c r="S100" s="53">
        <f t="shared" si="16"/>
        <v>0.65000000196777241</v>
      </c>
      <c r="T100" s="20" t="s">
        <v>520</v>
      </c>
      <c r="U100" s="170"/>
      <c r="V100" s="182"/>
      <c r="W100" s="144" t="s">
        <v>470</v>
      </c>
      <c r="X100" s="46" t="s">
        <v>317</v>
      </c>
      <c r="Y100" s="144" t="s">
        <v>470</v>
      </c>
      <c r="Z100" s="140" t="s">
        <v>731</v>
      </c>
      <c r="AA100" s="95"/>
      <c r="AB100" s="144" t="s">
        <v>470</v>
      </c>
      <c r="AC100" s="46" t="s">
        <v>317</v>
      </c>
      <c r="AD100" s="144" t="s">
        <v>543</v>
      </c>
      <c r="AE100" s="97" t="s">
        <v>316</v>
      </c>
      <c r="AF100" s="75">
        <v>5</v>
      </c>
      <c r="AG100" s="97" t="s">
        <v>316</v>
      </c>
      <c r="AH100" s="75">
        <v>4</v>
      </c>
      <c r="AI100" s="233" t="s">
        <v>567</v>
      </c>
      <c r="AJ100" s="224">
        <v>42428</v>
      </c>
    </row>
    <row r="101" spans="1:36" ht="34.5" customHeight="1" x14ac:dyDescent="0.2">
      <c r="A101" s="219">
        <v>20</v>
      </c>
      <c r="B101" s="229" t="s">
        <v>168</v>
      </c>
      <c r="C101" s="35" t="s">
        <v>171</v>
      </c>
      <c r="D101" s="29" t="s">
        <v>155</v>
      </c>
      <c r="E101" s="14" t="s">
        <v>11</v>
      </c>
      <c r="F101" s="29" t="s">
        <v>4</v>
      </c>
      <c r="G101" s="52">
        <f t="shared" si="18"/>
        <v>37058823</v>
      </c>
      <c r="H101" s="52">
        <f t="shared" si="19"/>
        <v>31500000</v>
      </c>
      <c r="I101" s="80">
        <v>0</v>
      </c>
      <c r="J101" s="80">
        <v>31500000</v>
      </c>
      <c r="K101" s="80">
        <v>0</v>
      </c>
      <c r="L101" s="53">
        <f t="shared" si="12"/>
        <v>0.85000001214285736</v>
      </c>
      <c r="M101" s="80">
        <f t="shared" ref="M101:M112" si="24">N101+P101+R101</f>
        <v>5558823</v>
      </c>
      <c r="N101" s="80">
        <v>4323529</v>
      </c>
      <c r="O101" s="53">
        <f t="shared" si="17"/>
        <v>0.11666665722222208</v>
      </c>
      <c r="P101" s="80">
        <v>0</v>
      </c>
      <c r="Q101" s="53">
        <f t="shared" si="15"/>
        <v>0</v>
      </c>
      <c r="R101" s="80">
        <v>1235294</v>
      </c>
      <c r="S101" s="53">
        <f t="shared" si="16"/>
        <v>3.3333330634920597E-2</v>
      </c>
      <c r="T101" s="63" t="s">
        <v>407</v>
      </c>
      <c r="U101" s="168"/>
      <c r="V101" s="181"/>
      <c r="W101" s="144" t="s">
        <v>470</v>
      </c>
      <c r="X101" s="140" t="s">
        <v>694</v>
      </c>
      <c r="Y101" s="93" t="s">
        <v>470</v>
      </c>
      <c r="Z101" s="140" t="s">
        <v>694</v>
      </c>
      <c r="AA101" s="95"/>
      <c r="AB101" s="93" t="s">
        <v>469</v>
      </c>
      <c r="AC101" s="46" t="s">
        <v>317</v>
      </c>
      <c r="AD101" s="93" t="s">
        <v>476</v>
      </c>
      <c r="AE101" s="97" t="s">
        <v>316</v>
      </c>
      <c r="AF101" s="279">
        <v>2</v>
      </c>
      <c r="AG101" s="97" t="s">
        <v>316</v>
      </c>
      <c r="AH101" s="279">
        <v>4</v>
      </c>
      <c r="AI101" s="280" t="s">
        <v>537</v>
      </c>
      <c r="AJ101" s="224">
        <v>42613</v>
      </c>
    </row>
    <row r="102" spans="1:36" s="27" customFormat="1" ht="51.75" hidden="1" customHeight="1" x14ac:dyDescent="0.2">
      <c r="A102" s="220">
        <v>67</v>
      </c>
      <c r="B102" s="240" t="s">
        <v>165</v>
      </c>
      <c r="C102" s="35" t="s">
        <v>243</v>
      </c>
      <c r="D102" s="29" t="s">
        <v>7</v>
      </c>
      <c r="E102" s="14" t="s">
        <v>17</v>
      </c>
      <c r="F102" s="29" t="s">
        <v>4</v>
      </c>
      <c r="G102" s="52">
        <f t="shared" si="18"/>
        <v>115252616</v>
      </c>
      <c r="H102" s="52">
        <f t="shared" si="19"/>
        <v>97964724</v>
      </c>
      <c r="I102" s="52">
        <v>0</v>
      </c>
      <c r="J102" s="52">
        <v>97964724</v>
      </c>
      <c r="K102" s="52">
        <v>0</v>
      </c>
      <c r="L102" s="79">
        <f t="shared" si="12"/>
        <v>0.85000000347063709</v>
      </c>
      <c r="M102" s="78">
        <f t="shared" si="24"/>
        <v>17287892</v>
      </c>
      <c r="N102" s="52">
        <v>17287892</v>
      </c>
      <c r="O102" s="79">
        <f t="shared" si="17"/>
        <v>0.14999999652936294</v>
      </c>
      <c r="P102" s="52">
        <v>0</v>
      </c>
      <c r="Q102" s="79">
        <f t="shared" si="15"/>
        <v>0</v>
      </c>
      <c r="R102" s="52">
        <v>0</v>
      </c>
      <c r="S102" s="79">
        <f t="shared" si="16"/>
        <v>0</v>
      </c>
      <c r="T102" s="16" t="s">
        <v>407</v>
      </c>
      <c r="U102" s="168"/>
      <c r="V102" s="181"/>
      <c r="W102" s="95" t="s">
        <v>470</v>
      </c>
      <c r="X102" s="46" t="s">
        <v>317</v>
      </c>
      <c r="Y102" s="95" t="s">
        <v>470</v>
      </c>
      <c r="Z102" s="140" t="s">
        <v>756</v>
      </c>
      <c r="AA102" s="95"/>
      <c r="AB102" s="95" t="s">
        <v>580</v>
      </c>
      <c r="AC102" s="46" t="s">
        <v>317</v>
      </c>
      <c r="AD102" s="95" t="s">
        <v>476</v>
      </c>
      <c r="AE102" s="97" t="s">
        <v>316</v>
      </c>
      <c r="AF102" s="73">
        <v>3</v>
      </c>
      <c r="AG102" s="97" t="s">
        <v>316</v>
      </c>
      <c r="AH102" s="73">
        <v>4</v>
      </c>
      <c r="AI102" s="230" t="s">
        <v>537</v>
      </c>
      <c r="AJ102" s="223">
        <v>42429</v>
      </c>
    </row>
    <row r="103" spans="1:36" s="27" customFormat="1" ht="54" hidden="1" customHeight="1" x14ac:dyDescent="0.2">
      <c r="A103" s="220">
        <v>123</v>
      </c>
      <c r="B103" s="231" t="s">
        <v>43</v>
      </c>
      <c r="C103" s="37" t="s">
        <v>289</v>
      </c>
      <c r="D103" s="25" t="s">
        <v>7</v>
      </c>
      <c r="E103" s="26" t="s">
        <v>12</v>
      </c>
      <c r="F103" s="25" t="s">
        <v>4</v>
      </c>
      <c r="G103" s="80">
        <f t="shared" si="18"/>
        <v>32733629</v>
      </c>
      <c r="H103" s="80">
        <f t="shared" si="19"/>
        <v>27823584</v>
      </c>
      <c r="I103" s="55">
        <v>0</v>
      </c>
      <c r="J103" s="55">
        <v>27823584</v>
      </c>
      <c r="K103" s="55">
        <v>0</v>
      </c>
      <c r="L103" s="53">
        <f t="shared" si="12"/>
        <v>0.84999998014274558</v>
      </c>
      <c r="M103" s="80">
        <f t="shared" si="24"/>
        <v>4910045</v>
      </c>
      <c r="N103" s="80">
        <v>0</v>
      </c>
      <c r="O103" s="53">
        <f t="shared" si="17"/>
        <v>0</v>
      </c>
      <c r="P103" s="80">
        <v>3273364</v>
      </c>
      <c r="Q103" s="53">
        <f t="shared" si="15"/>
        <v>0.10000003360458445</v>
      </c>
      <c r="R103" s="80">
        <v>1636681</v>
      </c>
      <c r="S103" s="53">
        <f t="shared" si="16"/>
        <v>4.9999986252669999E-2</v>
      </c>
      <c r="T103" s="64" t="s">
        <v>420</v>
      </c>
      <c r="U103" s="48" t="s">
        <v>222</v>
      </c>
      <c r="V103" s="132" t="s">
        <v>616</v>
      </c>
      <c r="W103" s="144" t="s">
        <v>470</v>
      </c>
      <c r="X103" s="46" t="s">
        <v>317</v>
      </c>
      <c r="Y103" s="144" t="s">
        <v>470</v>
      </c>
      <c r="Z103" s="140" t="s">
        <v>323</v>
      </c>
      <c r="AA103" s="95"/>
      <c r="AB103" s="144" t="s">
        <v>470</v>
      </c>
      <c r="AC103" s="46" t="s">
        <v>317</v>
      </c>
      <c r="AD103" s="144" t="s">
        <v>543</v>
      </c>
      <c r="AE103" s="97" t="s">
        <v>316</v>
      </c>
      <c r="AF103" s="75">
        <v>2</v>
      </c>
      <c r="AG103" s="97" t="s">
        <v>316</v>
      </c>
      <c r="AH103" s="75">
        <v>4</v>
      </c>
      <c r="AI103" s="233" t="s">
        <v>471</v>
      </c>
      <c r="AJ103" s="224">
        <v>42429</v>
      </c>
    </row>
    <row r="104" spans="1:36" ht="47.25" hidden="1" customHeight="1" x14ac:dyDescent="0.2">
      <c r="A104" s="220">
        <v>63</v>
      </c>
      <c r="B104" s="234" t="s">
        <v>182</v>
      </c>
      <c r="C104" s="36" t="s">
        <v>185</v>
      </c>
      <c r="D104" s="25" t="s">
        <v>7</v>
      </c>
      <c r="E104" s="26" t="s">
        <v>12</v>
      </c>
      <c r="F104" s="25" t="s">
        <v>4</v>
      </c>
      <c r="G104" s="80">
        <f t="shared" si="18"/>
        <v>4000000</v>
      </c>
      <c r="H104" s="80">
        <f t="shared" si="19"/>
        <v>3400000</v>
      </c>
      <c r="I104" s="55">
        <v>0</v>
      </c>
      <c r="J104" s="80">
        <v>3400000</v>
      </c>
      <c r="K104" s="55">
        <v>0</v>
      </c>
      <c r="L104" s="53">
        <f t="shared" si="12"/>
        <v>0.85</v>
      </c>
      <c r="M104" s="80">
        <f t="shared" si="24"/>
        <v>600000</v>
      </c>
      <c r="N104" s="80">
        <v>0</v>
      </c>
      <c r="O104" s="53">
        <f t="shared" si="17"/>
        <v>0</v>
      </c>
      <c r="P104" s="80">
        <v>600000</v>
      </c>
      <c r="Q104" s="53">
        <f t="shared" si="15"/>
        <v>0.15</v>
      </c>
      <c r="R104" s="55">
        <v>0</v>
      </c>
      <c r="S104" s="53">
        <f t="shared" si="16"/>
        <v>0</v>
      </c>
      <c r="T104" s="23" t="s">
        <v>129</v>
      </c>
      <c r="U104" s="23" t="s">
        <v>129</v>
      </c>
      <c r="V104" s="23" t="s">
        <v>129</v>
      </c>
      <c r="W104" s="144" t="s">
        <v>470</v>
      </c>
      <c r="X104" s="46" t="s">
        <v>317</v>
      </c>
      <c r="Y104" s="144" t="s">
        <v>470</v>
      </c>
      <c r="Z104" s="140" t="s">
        <v>323</v>
      </c>
      <c r="AA104" s="95"/>
      <c r="AB104" s="144" t="s">
        <v>469</v>
      </c>
      <c r="AC104" s="46" t="s">
        <v>317</v>
      </c>
      <c r="AD104" s="144" t="s">
        <v>528</v>
      </c>
      <c r="AE104" s="97" t="s">
        <v>316</v>
      </c>
      <c r="AF104" s="75">
        <v>2</v>
      </c>
      <c r="AG104" s="97" t="s">
        <v>316</v>
      </c>
      <c r="AH104" s="75">
        <v>4</v>
      </c>
      <c r="AI104" s="233" t="s">
        <v>537</v>
      </c>
      <c r="AJ104" s="224">
        <v>42430</v>
      </c>
    </row>
    <row r="105" spans="1:36" s="27" customFormat="1" ht="39.75" hidden="1" customHeight="1" x14ac:dyDescent="0.2">
      <c r="A105" s="219">
        <v>62</v>
      </c>
      <c r="B105" s="231" t="s">
        <v>49</v>
      </c>
      <c r="C105" s="37" t="s">
        <v>94</v>
      </c>
      <c r="D105" s="25" t="s">
        <v>7</v>
      </c>
      <c r="E105" s="26" t="s">
        <v>16</v>
      </c>
      <c r="F105" s="25" t="s">
        <v>3</v>
      </c>
      <c r="G105" s="80">
        <f t="shared" si="18"/>
        <v>13511489</v>
      </c>
      <c r="H105" s="80">
        <f t="shared" si="19"/>
        <v>11484765</v>
      </c>
      <c r="I105" s="55">
        <v>11484765</v>
      </c>
      <c r="J105" s="55">
        <v>0</v>
      </c>
      <c r="K105" s="55">
        <v>0</v>
      </c>
      <c r="L105" s="53">
        <f t="shared" si="12"/>
        <v>0.84999995189279287</v>
      </c>
      <c r="M105" s="80">
        <f t="shared" si="24"/>
        <v>2026724</v>
      </c>
      <c r="N105" s="55">
        <v>0</v>
      </c>
      <c r="O105" s="53">
        <f t="shared" si="17"/>
        <v>0</v>
      </c>
      <c r="P105" s="55">
        <v>0</v>
      </c>
      <c r="Q105" s="53">
        <f t="shared" si="15"/>
        <v>0</v>
      </c>
      <c r="R105" s="55">
        <v>2026724</v>
      </c>
      <c r="S105" s="53">
        <f t="shared" si="16"/>
        <v>0.15000004810720713</v>
      </c>
      <c r="T105" s="20" t="s">
        <v>423</v>
      </c>
      <c r="U105" s="177"/>
      <c r="V105" s="182"/>
      <c r="W105" s="144" t="s">
        <v>214</v>
      </c>
      <c r="X105" s="140" t="s">
        <v>447</v>
      </c>
      <c r="Y105" s="144" t="s">
        <v>214</v>
      </c>
      <c r="Z105" s="140" t="s">
        <v>447</v>
      </c>
      <c r="AA105" s="154" t="s">
        <v>716</v>
      </c>
      <c r="AB105" s="144" t="s">
        <v>469</v>
      </c>
      <c r="AC105" s="46" t="s">
        <v>317</v>
      </c>
      <c r="AD105" s="144" t="s">
        <v>575</v>
      </c>
      <c r="AE105" s="97" t="s">
        <v>316</v>
      </c>
      <c r="AF105" s="75">
        <v>2</v>
      </c>
      <c r="AG105" s="97" t="s">
        <v>316</v>
      </c>
      <c r="AH105" s="75">
        <v>4</v>
      </c>
      <c r="AI105" s="233" t="s">
        <v>547</v>
      </c>
      <c r="AJ105" s="224">
        <v>42551</v>
      </c>
    </row>
    <row r="106" spans="1:36" ht="37.5" hidden="1" customHeight="1" x14ac:dyDescent="0.2">
      <c r="A106" s="220">
        <v>125</v>
      </c>
      <c r="B106" s="234" t="s">
        <v>201</v>
      </c>
      <c r="C106" s="36" t="s">
        <v>202</v>
      </c>
      <c r="D106" s="25" t="s">
        <v>7</v>
      </c>
      <c r="E106" s="26" t="s">
        <v>16</v>
      </c>
      <c r="F106" s="25" t="s">
        <v>3</v>
      </c>
      <c r="G106" s="80">
        <f t="shared" si="18"/>
        <v>44357210</v>
      </c>
      <c r="H106" s="80">
        <f t="shared" si="19"/>
        <v>37703628</v>
      </c>
      <c r="I106" s="55">
        <v>37703628</v>
      </c>
      <c r="J106" s="55">
        <v>0</v>
      </c>
      <c r="K106" s="55">
        <v>0</v>
      </c>
      <c r="L106" s="53">
        <f t="shared" si="12"/>
        <v>0.84999998872787541</v>
      </c>
      <c r="M106" s="80">
        <f t="shared" si="24"/>
        <v>6653582</v>
      </c>
      <c r="N106" s="80">
        <v>4620148</v>
      </c>
      <c r="O106" s="53">
        <f t="shared" si="17"/>
        <v>0.1041577682636036</v>
      </c>
      <c r="P106" s="80">
        <v>2033434</v>
      </c>
      <c r="Q106" s="53">
        <f t="shared" si="15"/>
        <v>4.584224300852105E-2</v>
      </c>
      <c r="R106" s="55">
        <v>0</v>
      </c>
      <c r="S106" s="53">
        <f t="shared" si="16"/>
        <v>0</v>
      </c>
      <c r="T106" s="21" t="s">
        <v>424</v>
      </c>
      <c r="U106" s="24" t="s">
        <v>384</v>
      </c>
      <c r="V106" s="138" t="s">
        <v>608</v>
      </c>
      <c r="W106" s="144" t="s">
        <v>215</v>
      </c>
      <c r="X106" s="140" t="s">
        <v>494</v>
      </c>
      <c r="Y106" s="144" t="s">
        <v>469</v>
      </c>
      <c r="Z106" s="51" t="s">
        <v>753</v>
      </c>
      <c r="AA106" s="77"/>
      <c r="AB106" s="144" t="s">
        <v>544</v>
      </c>
      <c r="AC106" s="97" t="s">
        <v>316</v>
      </c>
      <c r="AD106" s="144" t="s">
        <v>476</v>
      </c>
      <c r="AE106" s="97" t="s">
        <v>316</v>
      </c>
      <c r="AF106" s="75">
        <v>2</v>
      </c>
      <c r="AG106" s="97" t="s">
        <v>316</v>
      </c>
      <c r="AH106" s="75">
        <v>4</v>
      </c>
      <c r="AI106" s="233" t="s">
        <v>547</v>
      </c>
      <c r="AJ106" s="224">
        <v>42613</v>
      </c>
    </row>
    <row r="107" spans="1:36" s="27" customFormat="1" ht="52.5" customHeight="1" x14ac:dyDescent="0.2">
      <c r="A107" s="220">
        <v>11</v>
      </c>
      <c r="B107" s="229" t="s">
        <v>40</v>
      </c>
      <c r="C107" s="38" t="s">
        <v>88</v>
      </c>
      <c r="D107" s="30" t="s">
        <v>7</v>
      </c>
      <c r="E107" s="28" t="s">
        <v>11</v>
      </c>
      <c r="F107" s="30" t="s">
        <v>3</v>
      </c>
      <c r="G107" s="52">
        <f t="shared" si="18"/>
        <v>38300036</v>
      </c>
      <c r="H107" s="52">
        <f t="shared" si="19"/>
        <v>32555030</v>
      </c>
      <c r="I107" s="55">
        <v>32555030</v>
      </c>
      <c r="J107" s="55">
        <v>0</v>
      </c>
      <c r="K107" s="55">
        <v>0</v>
      </c>
      <c r="L107" s="53">
        <f t="shared" si="12"/>
        <v>0.84999998433421842</v>
      </c>
      <c r="M107" s="80">
        <f t="shared" si="24"/>
        <v>5745006</v>
      </c>
      <c r="N107" s="55">
        <v>5745006</v>
      </c>
      <c r="O107" s="53">
        <f t="shared" si="17"/>
        <v>0.15000001566578161</v>
      </c>
      <c r="P107" s="55">
        <v>0</v>
      </c>
      <c r="Q107" s="53">
        <f t="shared" si="15"/>
        <v>0</v>
      </c>
      <c r="R107" s="55">
        <v>0</v>
      </c>
      <c r="S107" s="53">
        <f t="shared" si="16"/>
        <v>0</v>
      </c>
      <c r="T107" s="34" t="s">
        <v>414</v>
      </c>
      <c r="U107" s="207" t="s">
        <v>514</v>
      </c>
      <c r="V107" s="132" t="s">
        <v>632</v>
      </c>
      <c r="W107" s="144" t="s">
        <v>470</v>
      </c>
      <c r="X107" s="46" t="s">
        <v>317</v>
      </c>
      <c r="Y107" s="93" t="s">
        <v>470</v>
      </c>
      <c r="Z107" s="51" t="s">
        <v>752</v>
      </c>
      <c r="AA107" s="95"/>
      <c r="AB107" s="93" t="s">
        <v>543</v>
      </c>
      <c r="AC107" s="97" t="s">
        <v>316</v>
      </c>
      <c r="AD107" s="93" t="s">
        <v>548</v>
      </c>
      <c r="AE107" s="97" t="s">
        <v>316</v>
      </c>
      <c r="AF107" s="279">
        <v>2</v>
      </c>
      <c r="AG107" s="97" t="s">
        <v>316</v>
      </c>
      <c r="AH107" s="279">
        <v>4</v>
      </c>
      <c r="AI107" s="280" t="s">
        <v>541</v>
      </c>
      <c r="AJ107" s="224">
        <v>42430</v>
      </c>
    </row>
    <row r="108" spans="1:36" ht="44.25" hidden="1" customHeight="1" x14ac:dyDescent="0.2">
      <c r="A108" s="219">
        <v>6</v>
      </c>
      <c r="B108" s="240" t="s">
        <v>166</v>
      </c>
      <c r="C108" s="35" t="s">
        <v>245</v>
      </c>
      <c r="D108" s="29" t="s">
        <v>7</v>
      </c>
      <c r="E108" s="14" t="s">
        <v>17</v>
      </c>
      <c r="F108" s="29" t="s">
        <v>4</v>
      </c>
      <c r="G108" s="52">
        <f t="shared" si="18"/>
        <v>32552786</v>
      </c>
      <c r="H108" s="52">
        <f t="shared" si="19"/>
        <v>27669868</v>
      </c>
      <c r="I108" s="52">
        <v>0</v>
      </c>
      <c r="J108" s="52">
        <v>27669868</v>
      </c>
      <c r="K108" s="52">
        <v>0</v>
      </c>
      <c r="L108" s="79">
        <f t="shared" si="12"/>
        <v>0.84999999692806627</v>
      </c>
      <c r="M108" s="78">
        <f t="shared" si="24"/>
        <v>4882918</v>
      </c>
      <c r="N108" s="52">
        <v>4882918</v>
      </c>
      <c r="O108" s="79">
        <f t="shared" si="17"/>
        <v>0.1500000030719337</v>
      </c>
      <c r="P108" s="52">
        <v>0</v>
      </c>
      <c r="Q108" s="79">
        <f t="shared" si="15"/>
        <v>0</v>
      </c>
      <c r="R108" s="52">
        <v>0</v>
      </c>
      <c r="S108" s="79">
        <f t="shared" si="16"/>
        <v>0</v>
      </c>
      <c r="T108" s="16" t="s">
        <v>407</v>
      </c>
      <c r="U108" s="168"/>
      <c r="V108" s="181"/>
      <c r="W108" s="95" t="s">
        <v>468</v>
      </c>
      <c r="X108" s="46" t="s">
        <v>317</v>
      </c>
      <c r="Y108" s="95" t="s">
        <v>468</v>
      </c>
      <c r="Z108" s="46" t="s">
        <v>317</v>
      </c>
      <c r="AA108" s="95"/>
      <c r="AB108" s="95" t="s">
        <v>468</v>
      </c>
      <c r="AC108" s="46" t="s">
        <v>317</v>
      </c>
      <c r="AD108" s="95" t="s">
        <v>528</v>
      </c>
      <c r="AE108" s="97" t="s">
        <v>316</v>
      </c>
      <c r="AF108" s="73">
        <v>2</v>
      </c>
      <c r="AG108" s="97" t="s">
        <v>316</v>
      </c>
      <c r="AH108" s="73">
        <v>4</v>
      </c>
      <c r="AI108" s="230" t="s">
        <v>536</v>
      </c>
      <c r="AJ108" s="223">
        <v>42429</v>
      </c>
    </row>
    <row r="109" spans="1:36" ht="48" hidden="1" customHeight="1" x14ac:dyDescent="0.2">
      <c r="A109" s="219">
        <v>124</v>
      </c>
      <c r="B109" s="229" t="s">
        <v>34</v>
      </c>
      <c r="C109" s="38" t="s">
        <v>103</v>
      </c>
      <c r="D109" s="30" t="s">
        <v>7</v>
      </c>
      <c r="E109" s="28" t="s">
        <v>17</v>
      </c>
      <c r="F109" s="30" t="s">
        <v>4</v>
      </c>
      <c r="G109" s="52">
        <f t="shared" si="18"/>
        <v>44641656</v>
      </c>
      <c r="H109" s="52">
        <f t="shared" si="19"/>
        <v>37945407</v>
      </c>
      <c r="I109" s="56">
        <v>0</v>
      </c>
      <c r="J109" s="60">
        <v>37945407</v>
      </c>
      <c r="K109" s="56">
        <v>0</v>
      </c>
      <c r="L109" s="79">
        <f t="shared" si="12"/>
        <v>0.84999998655963838</v>
      </c>
      <c r="M109" s="78">
        <f t="shared" si="24"/>
        <v>6696249</v>
      </c>
      <c r="N109" s="56">
        <v>6696249</v>
      </c>
      <c r="O109" s="79">
        <f t="shared" si="17"/>
        <v>0.15000001344036162</v>
      </c>
      <c r="P109" s="56">
        <v>0</v>
      </c>
      <c r="Q109" s="79">
        <f t="shared" si="15"/>
        <v>0</v>
      </c>
      <c r="R109" s="56">
        <v>0</v>
      </c>
      <c r="S109" s="79">
        <f t="shared" si="16"/>
        <v>0</v>
      </c>
      <c r="T109" s="67" t="s">
        <v>426</v>
      </c>
      <c r="U109" s="15" t="s">
        <v>282</v>
      </c>
      <c r="V109" s="137" t="s">
        <v>637</v>
      </c>
      <c r="W109" s="95" t="s">
        <v>470</v>
      </c>
      <c r="X109" s="46" t="s">
        <v>317</v>
      </c>
      <c r="Y109" s="95" t="s">
        <v>470</v>
      </c>
      <c r="Z109" s="46" t="s">
        <v>317</v>
      </c>
      <c r="AA109" s="187"/>
      <c r="AB109" s="95" t="s">
        <v>470</v>
      </c>
      <c r="AC109" s="46" t="s">
        <v>317</v>
      </c>
      <c r="AD109" s="95" t="s">
        <v>476</v>
      </c>
      <c r="AE109" s="97" t="s">
        <v>316</v>
      </c>
      <c r="AF109" s="73">
        <v>2</v>
      </c>
      <c r="AG109" s="98" t="s">
        <v>316</v>
      </c>
      <c r="AH109" s="73">
        <v>4</v>
      </c>
      <c r="AI109" s="230" t="s">
        <v>537</v>
      </c>
      <c r="AJ109" s="223">
        <v>42429</v>
      </c>
    </row>
    <row r="110" spans="1:36" ht="37.5" hidden="1" customHeight="1" x14ac:dyDescent="0.2">
      <c r="A110" s="220">
        <v>15</v>
      </c>
      <c r="B110" s="232" t="s">
        <v>152</v>
      </c>
      <c r="C110" s="40" t="s">
        <v>153</v>
      </c>
      <c r="D110" s="30" t="s">
        <v>7</v>
      </c>
      <c r="E110" s="28" t="s">
        <v>16</v>
      </c>
      <c r="F110" s="30" t="s">
        <v>3</v>
      </c>
      <c r="G110" s="52">
        <f t="shared" si="18"/>
        <v>8345106</v>
      </c>
      <c r="H110" s="52">
        <f t="shared" si="19"/>
        <v>7093340</v>
      </c>
      <c r="I110" s="56">
        <v>7093340</v>
      </c>
      <c r="J110" s="56">
        <v>0</v>
      </c>
      <c r="K110" s="56">
        <v>0</v>
      </c>
      <c r="L110" s="79">
        <f t="shared" si="12"/>
        <v>0.84999998801692878</v>
      </c>
      <c r="M110" s="78">
        <f t="shared" si="24"/>
        <v>1251766</v>
      </c>
      <c r="N110" s="56">
        <v>0</v>
      </c>
      <c r="O110" s="79">
        <f t="shared" si="17"/>
        <v>0</v>
      </c>
      <c r="P110" s="56">
        <v>1251766</v>
      </c>
      <c r="Q110" s="79">
        <f t="shared" si="15"/>
        <v>0.15000001198307128</v>
      </c>
      <c r="R110" s="56">
        <v>0</v>
      </c>
      <c r="S110" s="79">
        <f t="shared" si="16"/>
        <v>0</v>
      </c>
      <c r="T110" s="12" t="s">
        <v>423</v>
      </c>
      <c r="U110" s="177"/>
      <c r="V110" s="182"/>
      <c r="W110" s="93" t="s">
        <v>470</v>
      </c>
      <c r="X110" s="46" t="s">
        <v>317</v>
      </c>
      <c r="Y110" s="93" t="s">
        <v>470</v>
      </c>
      <c r="Z110" s="46" t="s">
        <v>317</v>
      </c>
      <c r="AA110" s="155"/>
      <c r="AB110" s="93" t="s">
        <v>469</v>
      </c>
      <c r="AC110" s="46" t="s">
        <v>317</v>
      </c>
      <c r="AD110" s="93" t="s">
        <v>544</v>
      </c>
      <c r="AE110" s="97" t="s">
        <v>316</v>
      </c>
      <c r="AF110" s="73">
        <v>2</v>
      </c>
      <c r="AG110" s="97" t="s">
        <v>316</v>
      </c>
      <c r="AH110" s="73">
        <v>4</v>
      </c>
      <c r="AI110" s="230" t="s">
        <v>547</v>
      </c>
      <c r="AJ110" s="223">
        <v>42430</v>
      </c>
    </row>
    <row r="111" spans="1:36" ht="36.75" hidden="1" customHeight="1" x14ac:dyDescent="0.2">
      <c r="A111" s="220">
        <v>27</v>
      </c>
      <c r="B111" s="231" t="s">
        <v>101</v>
      </c>
      <c r="C111" s="37" t="s">
        <v>121</v>
      </c>
      <c r="D111" s="25" t="s">
        <v>7</v>
      </c>
      <c r="E111" s="26" t="s">
        <v>19</v>
      </c>
      <c r="F111" s="25" t="s">
        <v>5</v>
      </c>
      <c r="G111" s="80">
        <f t="shared" si="18"/>
        <v>22765950</v>
      </c>
      <c r="H111" s="80">
        <f t="shared" si="19"/>
        <v>19351057</v>
      </c>
      <c r="I111" s="55">
        <v>0</v>
      </c>
      <c r="J111" s="55">
        <v>0</v>
      </c>
      <c r="K111" s="55">
        <v>19351057</v>
      </c>
      <c r="L111" s="53">
        <f t="shared" si="12"/>
        <v>0.84999997803737604</v>
      </c>
      <c r="M111" s="80">
        <f t="shared" si="24"/>
        <v>3414893</v>
      </c>
      <c r="N111" s="55">
        <v>3414893</v>
      </c>
      <c r="O111" s="53">
        <f t="shared" si="17"/>
        <v>0.15000002196262402</v>
      </c>
      <c r="P111" s="55">
        <v>0</v>
      </c>
      <c r="Q111" s="53">
        <f t="shared" si="15"/>
        <v>0</v>
      </c>
      <c r="R111" s="55">
        <v>0</v>
      </c>
      <c r="S111" s="53">
        <f t="shared" si="16"/>
        <v>0</v>
      </c>
      <c r="T111" s="20" t="s">
        <v>430</v>
      </c>
      <c r="U111" s="20" t="s">
        <v>220</v>
      </c>
      <c r="V111" s="46" t="s">
        <v>636</v>
      </c>
      <c r="W111" s="144" t="s">
        <v>469</v>
      </c>
      <c r="X111" s="97" t="s">
        <v>316</v>
      </c>
      <c r="Y111" s="144" t="s">
        <v>469</v>
      </c>
      <c r="Z111" s="46" t="s">
        <v>317</v>
      </c>
      <c r="AA111" s="30"/>
      <c r="AB111" s="144" t="s">
        <v>469</v>
      </c>
      <c r="AC111" s="46" t="s">
        <v>317</v>
      </c>
      <c r="AD111" s="144" t="s">
        <v>639</v>
      </c>
      <c r="AE111" s="97" t="s">
        <v>316</v>
      </c>
      <c r="AF111" s="75">
        <v>2</v>
      </c>
      <c r="AG111" s="97" t="s">
        <v>316</v>
      </c>
      <c r="AH111" s="75">
        <v>4</v>
      </c>
      <c r="AI111" s="233" t="s">
        <v>542</v>
      </c>
      <c r="AJ111" s="224">
        <v>42551</v>
      </c>
    </row>
    <row r="112" spans="1:36" s="27" customFormat="1" ht="39" hidden="1" customHeight="1" x14ac:dyDescent="0.2">
      <c r="A112" s="219">
        <v>38</v>
      </c>
      <c r="B112" s="229" t="s">
        <v>100</v>
      </c>
      <c r="C112" s="38" t="s">
        <v>120</v>
      </c>
      <c r="D112" s="30" t="s">
        <v>7</v>
      </c>
      <c r="E112" s="28" t="s">
        <v>19</v>
      </c>
      <c r="F112" s="30" t="s">
        <v>5</v>
      </c>
      <c r="G112" s="52">
        <f t="shared" si="18"/>
        <v>9960103</v>
      </c>
      <c r="H112" s="52">
        <f t="shared" si="19"/>
        <v>8466087</v>
      </c>
      <c r="I112" s="56">
        <v>0</v>
      </c>
      <c r="J112" s="56">
        <v>0</v>
      </c>
      <c r="K112" s="56">
        <v>8466087</v>
      </c>
      <c r="L112" s="79">
        <f t="shared" si="12"/>
        <v>0.84999994477968754</v>
      </c>
      <c r="M112" s="78">
        <f t="shared" si="24"/>
        <v>1494016</v>
      </c>
      <c r="N112" s="56">
        <v>1494016</v>
      </c>
      <c r="O112" s="79">
        <f t="shared" si="17"/>
        <v>0.15000005522031248</v>
      </c>
      <c r="P112" s="56">
        <v>0</v>
      </c>
      <c r="Q112" s="79">
        <f t="shared" si="15"/>
        <v>0</v>
      </c>
      <c r="R112" s="56">
        <v>0</v>
      </c>
      <c r="S112" s="79">
        <f t="shared" si="16"/>
        <v>0</v>
      </c>
      <c r="T112" s="12" t="s">
        <v>430</v>
      </c>
      <c r="U112" s="12" t="s">
        <v>220</v>
      </c>
      <c r="V112" s="46" t="s">
        <v>635</v>
      </c>
      <c r="W112" s="95" t="s">
        <v>469</v>
      </c>
      <c r="X112" s="97" t="s">
        <v>316</v>
      </c>
      <c r="Y112" s="95" t="s">
        <v>469</v>
      </c>
      <c r="Z112" s="46" t="s">
        <v>317</v>
      </c>
      <c r="AA112" s="187"/>
      <c r="AB112" s="95" t="s">
        <v>469</v>
      </c>
      <c r="AC112" s="46" t="s">
        <v>317</v>
      </c>
      <c r="AD112" s="95" t="s">
        <v>544</v>
      </c>
      <c r="AE112" s="97" t="s">
        <v>316</v>
      </c>
      <c r="AF112" s="73">
        <v>2</v>
      </c>
      <c r="AG112" s="97" t="s">
        <v>316</v>
      </c>
      <c r="AH112" s="73">
        <v>4</v>
      </c>
      <c r="AI112" s="230" t="s">
        <v>542</v>
      </c>
      <c r="AJ112" s="223">
        <v>42551</v>
      </c>
    </row>
    <row r="113" spans="1:36" ht="54" hidden="1" customHeight="1" x14ac:dyDescent="0.2">
      <c r="A113" s="220">
        <v>109</v>
      </c>
      <c r="B113" s="246" t="s">
        <v>524</v>
      </c>
      <c r="C113" s="121" t="s">
        <v>525</v>
      </c>
      <c r="D113" s="123" t="s">
        <v>7</v>
      </c>
      <c r="E113" s="122" t="s">
        <v>17</v>
      </c>
      <c r="F113" s="123" t="s">
        <v>4</v>
      </c>
      <c r="G113" s="103" t="s">
        <v>526</v>
      </c>
      <c r="H113" s="103" t="s">
        <v>526</v>
      </c>
      <c r="I113" s="103">
        <v>0</v>
      </c>
      <c r="J113" s="103" t="s">
        <v>526</v>
      </c>
      <c r="K113" s="103">
        <v>0</v>
      </c>
      <c r="L113" s="104">
        <v>0.85</v>
      </c>
      <c r="M113" s="103" t="s">
        <v>526</v>
      </c>
      <c r="N113" s="103" t="s">
        <v>526</v>
      </c>
      <c r="O113" s="104">
        <v>0.15</v>
      </c>
      <c r="P113" s="103">
        <v>0</v>
      </c>
      <c r="Q113" s="104">
        <v>0</v>
      </c>
      <c r="R113" s="103">
        <v>0</v>
      </c>
      <c r="S113" s="104">
        <v>0</v>
      </c>
      <c r="T113" s="16" t="s">
        <v>540</v>
      </c>
      <c r="U113" s="168"/>
      <c r="V113" s="181"/>
      <c r="W113" s="95" t="s">
        <v>470</v>
      </c>
      <c r="X113" s="46" t="s">
        <v>317</v>
      </c>
      <c r="Y113" s="95" t="s">
        <v>469</v>
      </c>
      <c r="Z113" s="46" t="s">
        <v>317</v>
      </c>
      <c r="AA113" s="95"/>
      <c r="AB113" s="95" t="s">
        <v>527</v>
      </c>
      <c r="AC113" s="46" t="s">
        <v>317</v>
      </c>
      <c r="AD113" s="95" t="s">
        <v>528</v>
      </c>
      <c r="AE113" s="97" t="s">
        <v>316</v>
      </c>
      <c r="AF113" s="73">
        <v>2</v>
      </c>
      <c r="AG113" s="97" t="s">
        <v>316</v>
      </c>
      <c r="AH113" s="73">
        <v>4</v>
      </c>
      <c r="AI113" s="230" t="s">
        <v>536</v>
      </c>
      <c r="AJ113" s="223">
        <v>42582</v>
      </c>
    </row>
    <row r="114" spans="1:36" ht="50.25" hidden="1" customHeight="1" x14ac:dyDescent="0.2">
      <c r="A114" s="220">
        <v>99</v>
      </c>
      <c r="B114" s="231" t="s">
        <v>102</v>
      </c>
      <c r="C114" s="37" t="s">
        <v>84</v>
      </c>
      <c r="D114" s="25" t="s">
        <v>7</v>
      </c>
      <c r="E114" s="26" t="s">
        <v>19</v>
      </c>
      <c r="F114" s="25" t="s">
        <v>4</v>
      </c>
      <c r="G114" s="80">
        <f t="shared" ref="G114" si="25">H114+M114</f>
        <v>178983828</v>
      </c>
      <c r="H114" s="80">
        <f t="shared" ref="H114" si="26">I114+J114+K114</f>
        <v>152136253</v>
      </c>
      <c r="I114" s="55">
        <v>0</v>
      </c>
      <c r="J114" s="55">
        <v>152136253</v>
      </c>
      <c r="K114" s="55">
        <v>0</v>
      </c>
      <c r="L114" s="53">
        <f t="shared" ref="L114" si="27">H114/G114</f>
        <v>0.84999999553032246</v>
      </c>
      <c r="M114" s="80">
        <f t="shared" ref="M114" si="28">N114+P114+R114</f>
        <v>26847575</v>
      </c>
      <c r="N114" s="55">
        <v>16199965</v>
      </c>
      <c r="O114" s="53">
        <f t="shared" ref="O114" si="29">N114/G114</f>
        <v>9.0510775085221665E-2</v>
      </c>
      <c r="P114" s="55">
        <v>0</v>
      </c>
      <c r="Q114" s="53">
        <f t="shared" ref="Q114" si="30">P114/G114</f>
        <v>0</v>
      </c>
      <c r="R114" s="55">
        <v>10647610</v>
      </c>
      <c r="S114" s="53">
        <f t="shared" ref="S114" si="31">R114/G114</f>
        <v>5.9489229384455895E-2</v>
      </c>
      <c r="T114" s="20" t="s">
        <v>430</v>
      </c>
      <c r="U114" s="203" t="s">
        <v>220</v>
      </c>
      <c r="V114" s="209" t="s">
        <v>636</v>
      </c>
      <c r="W114" s="144" t="s">
        <v>469</v>
      </c>
      <c r="X114" s="97" t="s">
        <v>316</v>
      </c>
      <c r="Y114" s="144" t="s">
        <v>469</v>
      </c>
      <c r="Z114" s="46" t="s">
        <v>317</v>
      </c>
      <c r="AA114" s="30"/>
      <c r="AB114" s="144" t="s">
        <v>469</v>
      </c>
      <c r="AC114" s="46" t="s">
        <v>317</v>
      </c>
      <c r="AD114" s="144" t="s">
        <v>548</v>
      </c>
      <c r="AE114" s="97" t="s">
        <v>316</v>
      </c>
      <c r="AF114" s="75">
        <v>2</v>
      </c>
      <c r="AG114" s="97" t="s">
        <v>316</v>
      </c>
      <c r="AH114" s="75">
        <v>4</v>
      </c>
      <c r="AI114" s="233" t="s">
        <v>469</v>
      </c>
      <c r="AJ114" s="224">
        <v>42643</v>
      </c>
    </row>
    <row r="115" spans="1:36" ht="48.75" hidden="1" customHeight="1" x14ac:dyDescent="0.2">
      <c r="A115" s="219">
        <v>24</v>
      </c>
      <c r="B115" s="234" t="s">
        <v>269</v>
      </c>
      <c r="C115" s="36" t="s">
        <v>302</v>
      </c>
      <c r="D115" s="25" t="s">
        <v>155</v>
      </c>
      <c r="E115" s="26" t="s">
        <v>17</v>
      </c>
      <c r="F115" s="25" t="s">
        <v>5</v>
      </c>
      <c r="G115" s="80">
        <f t="shared" si="18"/>
        <v>17172695</v>
      </c>
      <c r="H115" s="80">
        <f>I115+J115+K115</f>
        <v>14596790</v>
      </c>
      <c r="I115" s="55">
        <v>0</v>
      </c>
      <c r="J115" s="55">
        <v>0</v>
      </c>
      <c r="K115" s="55">
        <f>10722723+3874067</f>
        <v>14596790</v>
      </c>
      <c r="L115" s="53">
        <f t="shared" si="12"/>
        <v>0.84999995632601644</v>
      </c>
      <c r="M115" s="80">
        <f>N115+P115+R115</f>
        <v>2575905</v>
      </c>
      <c r="N115" s="55">
        <f>1892246+683659</f>
        <v>2575905</v>
      </c>
      <c r="O115" s="53">
        <f t="shared" si="17"/>
        <v>0.15000004367398362</v>
      </c>
      <c r="P115" s="55">
        <v>0</v>
      </c>
      <c r="Q115" s="53">
        <f t="shared" si="15"/>
        <v>0</v>
      </c>
      <c r="R115" s="55">
        <v>0</v>
      </c>
      <c r="S115" s="53">
        <f t="shared" si="16"/>
        <v>0</v>
      </c>
      <c r="T115" s="23" t="s">
        <v>129</v>
      </c>
      <c r="U115" s="23" t="s">
        <v>129</v>
      </c>
      <c r="V115" s="23" t="s">
        <v>129</v>
      </c>
      <c r="W115" s="144" t="s">
        <v>470</v>
      </c>
      <c r="X115" s="98" t="s">
        <v>316</v>
      </c>
      <c r="Y115" s="144" t="s">
        <v>470</v>
      </c>
      <c r="Z115" s="46" t="s">
        <v>317</v>
      </c>
      <c r="AA115" s="30"/>
      <c r="AB115" s="144" t="s">
        <v>470</v>
      </c>
      <c r="AC115" s="98" t="s">
        <v>316</v>
      </c>
      <c r="AD115" s="144" t="s">
        <v>543</v>
      </c>
      <c r="AE115" s="97" t="s">
        <v>316</v>
      </c>
      <c r="AF115" s="75">
        <v>2</v>
      </c>
      <c r="AG115" s="98" t="s">
        <v>316</v>
      </c>
      <c r="AH115" s="75">
        <v>4</v>
      </c>
      <c r="AI115" s="233" t="s">
        <v>537</v>
      </c>
      <c r="AJ115" s="224">
        <v>42430</v>
      </c>
    </row>
    <row r="116" spans="1:36" ht="47.25" customHeight="1" x14ac:dyDescent="0.2">
      <c r="A116" s="220">
        <v>79</v>
      </c>
      <c r="B116" s="229" t="s">
        <v>41</v>
      </c>
      <c r="C116" s="38" t="s">
        <v>89</v>
      </c>
      <c r="D116" s="30" t="s">
        <v>7</v>
      </c>
      <c r="E116" s="28" t="s">
        <v>11</v>
      </c>
      <c r="F116" s="30" t="s">
        <v>3</v>
      </c>
      <c r="G116" s="52">
        <f t="shared" si="18"/>
        <v>62581758</v>
      </c>
      <c r="H116" s="52">
        <f t="shared" ref="H116:H121" si="32">I116+J116+K116</f>
        <v>53194494</v>
      </c>
      <c r="I116" s="56">
        <v>53194494</v>
      </c>
      <c r="J116" s="56">
        <v>0</v>
      </c>
      <c r="K116" s="56">
        <v>0</v>
      </c>
      <c r="L116" s="79">
        <f t="shared" si="12"/>
        <v>0.84999999520627079</v>
      </c>
      <c r="M116" s="78">
        <f t="shared" ref="M116:M121" si="33">N116+P116+R116</f>
        <v>9387264</v>
      </c>
      <c r="N116" s="56">
        <v>0</v>
      </c>
      <c r="O116" s="79">
        <f t="shared" si="17"/>
        <v>0</v>
      </c>
      <c r="P116" s="56">
        <v>0</v>
      </c>
      <c r="Q116" s="79">
        <f t="shared" si="15"/>
        <v>0</v>
      </c>
      <c r="R116" s="56">
        <v>9387264</v>
      </c>
      <c r="S116" s="79">
        <f t="shared" si="16"/>
        <v>0.15000000479372919</v>
      </c>
      <c r="T116" s="100">
        <v>42490</v>
      </c>
      <c r="U116" s="15" t="s">
        <v>252</v>
      </c>
      <c r="V116" s="134" t="s">
        <v>316</v>
      </c>
      <c r="W116" s="95" t="s">
        <v>469</v>
      </c>
      <c r="X116" s="98" t="s">
        <v>316</v>
      </c>
      <c r="Y116" s="93" t="s">
        <v>469</v>
      </c>
      <c r="Z116" s="46" t="s">
        <v>317</v>
      </c>
      <c r="AA116" s="155"/>
      <c r="AB116" s="93" t="s">
        <v>543</v>
      </c>
      <c r="AC116" s="97" t="s">
        <v>316</v>
      </c>
      <c r="AD116" s="93" t="s">
        <v>476</v>
      </c>
      <c r="AE116" s="97" t="s">
        <v>316</v>
      </c>
      <c r="AF116" s="279">
        <v>2</v>
      </c>
      <c r="AG116" s="97" t="s">
        <v>316</v>
      </c>
      <c r="AH116" s="279">
        <v>4</v>
      </c>
      <c r="AI116" s="280" t="s">
        <v>537</v>
      </c>
      <c r="AJ116" s="223">
        <v>42613</v>
      </c>
    </row>
    <row r="117" spans="1:36" s="27" customFormat="1" ht="50.25" hidden="1" customHeight="1" x14ac:dyDescent="0.2">
      <c r="A117" s="220">
        <v>81</v>
      </c>
      <c r="B117" s="231" t="s">
        <v>54</v>
      </c>
      <c r="C117" s="37" t="s">
        <v>122</v>
      </c>
      <c r="D117" s="25" t="s">
        <v>7</v>
      </c>
      <c r="E117" s="26" t="s">
        <v>18</v>
      </c>
      <c r="F117" s="25" t="s">
        <v>5</v>
      </c>
      <c r="G117" s="80">
        <f t="shared" si="18"/>
        <v>10596211</v>
      </c>
      <c r="H117" s="80">
        <f t="shared" si="32"/>
        <v>9006779</v>
      </c>
      <c r="I117" s="55">
        <v>0</v>
      </c>
      <c r="J117" s="55">
        <v>0</v>
      </c>
      <c r="K117" s="55">
        <v>9006779</v>
      </c>
      <c r="L117" s="53">
        <f t="shared" si="12"/>
        <v>0.84999996696932512</v>
      </c>
      <c r="M117" s="80">
        <f t="shared" si="33"/>
        <v>1589432</v>
      </c>
      <c r="N117" s="55">
        <v>1589432</v>
      </c>
      <c r="O117" s="53">
        <f t="shared" si="17"/>
        <v>0.15000003303067483</v>
      </c>
      <c r="P117" s="55">
        <v>0</v>
      </c>
      <c r="Q117" s="53">
        <f t="shared" si="15"/>
        <v>0</v>
      </c>
      <c r="R117" s="55">
        <v>0</v>
      </c>
      <c r="S117" s="53">
        <f t="shared" si="16"/>
        <v>0</v>
      </c>
      <c r="T117" s="23" t="s">
        <v>129</v>
      </c>
      <c r="U117" s="197" t="s">
        <v>129</v>
      </c>
      <c r="V117" s="197" t="s">
        <v>129</v>
      </c>
      <c r="W117" s="144" t="s">
        <v>544</v>
      </c>
      <c r="X117" s="97" t="s">
        <v>316</v>
      </c>
      <c r="Y117" s="144" t="s">
        <v>584</v>
      </c>
      <c r="Z117" s="97" t="s">
        <v>316</v>
      </c>
      <c r="AA117" s="30"/>
      <c r="AB117" s="144" t="s">
        <v>544</v>
      </c>
      <c r="AC117" s="97" t="s">
        <v>316</v>
      </c>
      <c r="AD117" s="144" t="s">
        <v>476</v>
      </c>
      <c r="AE117" s="97" t="s">
        <v>316</v>
      </c>
      <c r="AF117" s="75">
        <v>2</v>
      </c>
      <c r="AG117" s="97" t="s">
        <v>316</v>
      </c>
      <c r="AH117" s="75">
        <v>4</v>
      </c>
      <c r="AI117" s="233" t="s">
        <v>537</v>
      </c>
      <c r="AJ117" s="224">
        <v>42613</v>
      </c>
    </row>
    <row r="118" spans="1:36" s="27" customFormat="1" ht="39.75" hidden="1" customHeight="1" x14ac:dyDescent="0.2">
      <c r="A118" s="219">
        <v>16</v>
      </c>
      <c r="B118" s="232" t="s">
        <v>27</v>
      </c>
      <c r="C118" s="35" t="s">
        <v>24</v>
      </c>
      <c r="D118" s="30" t="s">
        <v>7</v>
      </c>
      <c r="E118" s="28" t="s">
        <v>18</v>
      </c>
      <c r="F118" s="30" t="s">
        <v>4</v>
      </c>
      <c r="G118" s="52">
        <f t="shared" si="18"/>
        <v>44441977</v>
      </c>
      <c r="H118" s="52">
        <f t="shared" si="32"/>
        <v>37775681</v>
      </c>
      <c r="I118" s="56">
        <v>0</v>
      </c>
      <c r="J118" s="56">
        <v>37775681</v>
      </c>
      <c r="K118" s="56">
        <v>0</v>
      </c>
      <c r="L118" s="79">
        <f t="shared" si="12"/>
        <v>0.85000001237568712</v>
      </c>
      <c r="M118" s="78">
        <f t="shared" si="33"/>
        <v>6666296</v>
      </c>
      <c r="N118" s="56">
        <v>4188081</v>
      </c>
      <c r="O118" s="79">
        <f t="shared" si="17"/>
        <v>9.4237054305662413E-2</v>
      </c>
      <c r="P118" s="56">
        <v>2478215</v>
      </c>
      <c r="Q118" s="79">
        <f t="shared" si="15"/>
        <v>5.5762933318650516E-2</v>
      </c>
      <c r="R118" s="56">
        <v>0</v>
      </c>
      <c r="S118" s="79">
        <f t="shared" si="16"/>
        <v>0</v>
      </c>
      <c r="T118" s="12" t="s">
        <v>129</v>
      </c>
      <c r="U118" s="22" t="s">
        <v>626</v>
      </c>
      <c r="V118" s="32" t="s">
        <v>129</v>
      </c>
      <c r="W118" s="95" t="s">
        <v>544</v>
      </c>
      <c r="X118" s="97" t="s">
        <v>316</v>
      </c>
      <c r="Y118" s="95" t="s">
        <v>544</v>
      </c>
      <c r="Z118" s="97" t="s">
        <v>316</v>
      </c>
      <c r="AA118" s="187"/>
      <c r="AB118" s="95" t="s">
        <v>528</v>
      </c>
      <c r="AC118" s="97" t="s">
        <v>316</v>
      </c>
      <c r="AD118" s="95" t="s">
        <v>548</v>
      </c>
      <c r="AE118" s="97" t="s">
        <v>316</v>
      </c>
      <c r="AF118" s="120">
        <v>2</v>
      </c>
      <c r="AG118" s="97" t="s">
        <v>316</v>
      </c>
      <c r="AH118" s="73">
        <v>4</v>
      </c>
      <c r="AI118" s="230" t="s">
        <v>542</v>
      </c>
      <c r="AJ118" s="223">
        <v>42643</v>
      </c>
    </row>
    <row r="119" spans="1:36" s="27" customFormat="1" ht="60" hidden="1" customHeight="1" x14ac:dyDescent="0.2">
      <c r="A119" s="220">
        <v>55</v>
      </c>
      <c r="B119" s="232" t="s">
        <v>183</v>
      </c>
      <c r="C119" s="35" t="s">
        <v>278</v>
      </c>
      <c r="D119" s="30" t="s">
        <v>7</v>
      </c>
      <c r="E119" s="28" t="s">
        <v>12</v>
      </c>
      <c r="F119" s="30" t="s">
        <v>3</v>
      </c>
      <c r="G119" s="52">
        <f t="shared" si="18"/>
        <v>16643483</v>
      </c>
      <c r="H119" s="52">
        <f t="shared" si="32"/>
        <v>14146960</v>
      </c>
      <c r="I119" s="56">
        <v>14146960</v>
      </c>
      <c r="J119" s="58">
        <v>0</v>
      </c>
      <c r="K119" s="56">
        <v>0</v>
      </c>
      <c r="L119" s="79">
        <f t="shared" si="12"/>
        <v>0.84999996695403235</v>
      </c>
      <c r="M119" s="78">
        <f t="shared" si="33"/>
        <v>2496523</v>
      </c>
      <c r="N119" s="56">
        <v>2496523</v>
      </c>
      <c r="O119" s="79">
        <f t="shared" si="17"/>
        <v>0.1500000330459676</v>
      </c>
      <c r="P119" s="56">
        <v>0</v>
      </c>
      <c r="Q119" s="79">
        <f t="shared" si="15"/>
        <v>0</v>
      </c>
      <c r="R119" s="56">
        <v>0</v>
      </c>
      <c r="S119" s="79">
        <f t="shared" si="16"/>
        <v>0</v>
      </c>
      <c r="T119" s="15" t="s">
        <v>129</v>
      </c>
      <c r="U119" s="15" t="s">
        <v>129</v>
      </c>
      <c r="V119" s="15" t="s">
        <v>129</v>
      </c>
      <c r="W119" s="95" t="s">
        <v>528</v>
      </c>
      <c r="X119" s="97" t="s">
        <v>316</v>
      </c>
      <c r="Y119" s="95" t="s">
        <v>528</v>
      </c>
      <c r="Z119" s="97" t="s">
        <v>316</v>
      </c>
      <c r="AA119" s="95"/>
      <c r="AB119" s="95" t="s">
        <v>528</v>
      </c>
      <c r="AC119" s="97" t="s">
        <v>316</v>
      </c>
      <c r="AD119" s="99" t="s">
        <v>548</v>
      </c>
      <c r="AE119" s="97" t="s">
        <v>316</v>
      </c>
      <c r="AF119" s="73">
        <v>2</v>
      </c>
      <c r="AG119" s="97" t="s">
        <v>316</v>
      </c>
      <c r="AH119" s="73">
        <v>4</v>
      </c>
      <c r="AI119" s="230" t="s">
        <v>537</v>
      </c>
      <c r="AJ119" s="223">
        <v>42643</v>
      </c>
    </row>
    <row r="120" spans="1:36" s="27" customFormat="1" ht="37.5" hidden="1" customHeight="1" x14ac:dyDescent="0.2">
      <c r="A120" s="220">
        <v>3</v>
      </c>
      <c r="B120" s="232" t="s">
        <v>205</v>
      </c>
      <c r="C120" s="35" t="s">
        <v>91</v>
      </c>
      <c r="D120" s="30" t="s">
        <v>7</v>
      </c>
      <c r="E120" s="28" t="s">
        <v>16</v>
      </c>
      <c r="F120" s="30" t="s">
        <v>3</v>
      </c>
      <c r="G120" s="52">
        <f t="shared" si="18"/>
        <v>14725609</v>
      </c>
      <c r="H120" s="52">
        <f t="shared" si="32"/>
        <v>12516768</v>
      </c>
      <c r="I120" s="56">
        <v>12516768</v>
      </c>
      <c r="J120" s="56">
        <v>0</v>
      </c>
      <c r="K120" s="56">
        <v>0</v>
      </c>
      <c r="L120" s="79">
        <f t="shared" si="12"/>
        <v>0.85000002376811712</v>
      </c>
      <c r="M120" s="78">
        <f t="shared" si="33"/>
        <v>2208841</v>
      </c>
      <c r="N120" s="56">
        <v>0</v>
      </c>
      <c r="O120" s="79">
        <f t="shared" si="17"/>
        <v>0</v>
      </c>
      <c r="P120" s="56">
        <v>2208841</v>
      </c>
      <c r="Q120" s="79">
        <f t="shared" si="15"/>
        <v>0.14999997623188283</v>
      </c>
      <c r="R120" s="56">
        <v>0</v>
      </c>
      <c r="S120" s="79">
        <f t="shared" si="16"/>
        <v>0</v>
      </c>
      <c r="T120" s="66">
        <v>42369</v>
      </c>
      <c r="U120" s="15" t="s">
        <v>231</v>
      </c>
      <c r="V120" s="136" t="s">
        <v>615</v>
      </c>
      <c r="W120" s="93" t="s">
        <v>215</v>
      </c>
      <c r="X120" s="140" t="s">
        <v>494</v>
      </c>
      <c r="Y120" s="93" t="s">
        <v>528</v>
      </c>
      <c r="Z120" s="97" t="s">
        <v>316</v>
      </c>
      <c r="AA120" s="154" t="s">
        <v>712</v>
      </c>
      <c r="AB120" s="93" t="s">
        <v>476</v>
      </c>
      <c r="AC120" s="97" t="s">
        <v>316</v>
      </c>
      <c r="AD120" s="93" t="s">
        <v>548</v>
      </c>
      <c r="AE120" s="97" t="s">
        <v>316</v>
      </c>
      <c r="AF120" s="73">
        <v>2</v>
      </c>
      <c r="AG120" s="97" t="s">
        <v>316</v>
      </c>
      <c r="AH120" s="73">
        <v>4</v>
      </c>
      <c r="AI120" s="230" t="s">
        <v>542</v>
      </c>
      <c r="AJ120" s="223">
        <v>42643</v>
      </c>
    </row>
    <row r="121" spans="1:36" s="27" customFormat="1" ht="40.5" hidden="1" customHeight="1" x14ac:dyDescent="0.2">
      <c r="A121" s="219">
        <v>44</v>
      </c>
      <c r="B121" s="234" t="s">
        <v>196</v>
      </c>
      <c r="C121" s="36" t="s">
        <v>197</v>
      </c>
      <c r="D121" s="25" t="s">
        <v>7</v>
      </c>
      <c r="E121" s="26" t="s">
        <v>16</v>
      </c>
      <c r="F121" s="25" t="s">
        <v>3</v>
      </c>
      <c r="G121" s="80">
        <f t="shared" si="18"/>
        <v>407810999</v>
      </c>
      <c r="H121" s="80">
        <f t="shared" si="32"/>
        <v>346639348</v>
      </c>
      <c r="I121" s="55">
        <v>346639348</v>
      </c>
      <c r="J121" s="55">
        <v>0</v>
      </c>
      <c r="K121" s="55">
        <v>0</v>
      </c>
      <c r="L121" s="53">
        <f t="shared" si="12"/>
        <v>0.84999999718006625</v>
      </c>
      <c r="M121" s="80">
        <f t="shared" si="33"/>
        <v>61171651</v>
      </c>
      <c r="N121" s="55">
        <v>0</v>
      </c>
      <c r="O121" s="53">
        <f t="shared" si="17"/>
        <v>0</v>
      </c>
      <c r="P121" s="55">
        <v>0</v>
      </c>
      <c r="Q121" s="53">
        <f t="shared" si="15"/>
        <v>0</v>
      </c>
      <c r="R121" s="55">
        <v>61171651</v>
      </c>
      <c r="S121" s="53">
        <f t="shared" si="16"/>
        <v>0.15000000281993375</v>
      </c>
      <c r="T121" s="20" t="s">
        <v>423</v>
      </c>
      <c r="U121" s="177"/>
      <c r="V121" s="183"/>
      <c r="W121" s="144" t="s">
        <v>476</v>
      </c>
      <c r="X121" s="97" t="s">
        <v>316</v>
      </c>
      <c r="Y121" s="144" t="s">
        <v>572</v>
      </c>
      <c r="Z121" s="97" t="s">
        <v>316</v>
      </c>
      <c r="AA121" s="77"/>
      <c r="AB121" s="144" t="s">
        <v>574</v>
      </c>
      <c r="AC121" s="97" t="s">
        <v>316</v>
      </c>
      <c r="AD121" s="144" t="s">
        <v>521</v>
      </c>
      <c r="AE121" s="97" t="s">
        <v>316</v>
      </c>
      <c r="AF121" s="75">
        <v>2</v>
      </c>
      <c r="AG121" s="97" t="s">
        <v>316</v>
      </c>
      <c r="AH121" s="75" t="s">
        <v>630</v>
      </c>
      <c r="AI121" s="233" t="s">
        <v>547</v>
      </c>
      <c r="AJ121" s="224">
        <v>42674</v>
      </c>
    </row>
    <row r="122" spans="1:36" ht="40.5" hidden="1" customHeight="1" x14ac:dyDescent="0.2">
      <c r="A122" s="220">
        <v>69</v>
      </c>
      <c r="B122" s="234" t="s">
        <v>269</v>
      </c>
      <c r="C122" s="36" t="s">
        <v>303</v>
      </c>
      <c r="D122" s="25" t="s">
        <v>155</v>
      </c>
      <c r="E122" s="26" t="s">
        <v>17</v>
      </c>
      <c r="F122" s="25" t="s">
        <v>5</v>
      </c>
      <c r="G122" s="80">
        <f>H122+M122</f>
        <v>17172696</v>
      </c>
      <c r="H122" s="80">
        <v>14596791</v>
      </c>
      <c r="I122" s="55">
        <v>0</v>
      </c>
      <c r="J122" s="55">
        <v>0</v>
      </c>
      <c r="K122" s="55">
        <f>10722724+3874067</f>
        <v>14596791</v>
      </c>
      <c r="L122" s="53">
        <f t="shared" si="12"/>
        <v>0.8499999650608151</v>
      </c>
      <c r="M122" s="80">
        <f>M115</f>
        <v>2575905</v>
      </c>
      <c r="N122" s="55">
        <f>M122</f>
        <v>2575905</v>
      </c>
      <c r="O122" s="53">
        <f t="shared" si="17"/>
        <v>0.15000003493918485</v>
      </c>
      <c r="P122" s="55">
        <v>0</v>
      </c>
      <c r="Q122" s="53">
        <f t="shared" si="15"/>
        <v>0</v>
      </c>
      <c r="R122" s="55">
        <v>0</v>
      </c>
      <c r="S122" s="53">
        <f t="shared" si="16"/>
        <v>0</v>
      </c>
      <c r="T122" s="23" t="s">
        <v>129</v>
      </c>
      <c r="U122" s="23" t="s">
        <v>129</v>
      </c>
      <c r="V122" s="23" t="s">
        <v>129</v>
      </c>
      <c r="W122" s="144" t="s">
        <v>470</v>
      </c>
      <c r="X122" s="98" t="s">
        <v>316</v>
      </c>
      <c r="Y122" s="144" t="s">
        <v>476</v>
      </c>
      <c r="Z122" s="98" t="s">
        <v>316</v>
      </c>
      <c r="AA122" s="30"/>
      <c r="AB122" s="144" t="s">
        <v>585</v>
      </c>
      <c r="AC122" s="98" t="s">
        <v>316</v>
      </c>
      <c r="AD122" s="144" t="s">
        <v>567</v>
      </c>
      <c r="AE122" s="97" t="s">
        <v>316</v>
      </c>
      <c r="AF122" s="75">
        <v>2</v>
      </c>
      <c r="AG122" s="98" t="s">
        <v>316</v>
      </c>
      <c r="AH122" s="75">
        <v>4</v>
      </c>
      <c r="AI122" s="233" t="s">
        <v>542</v>
      </c>
      <c r="AJ122" s="224">
        <v>42735</v>
      </c>
    </row>
    <row r="123" spans="1:36" ht="40.5" customHeight="1" x14ac:dyDescent="0.2">
      <c r="A123" s="219">
        <v>96</v>
      </c>
      <c r="B123" s="229" t="s">
        <v>167</v>
      </c>
      <c r="C123" s="35" t="s">
        <v>698</v>
      </c>
      <c r="D123" s="29" t="s">
        <v>155</v>
      </c>
      <c r="E123" s="14" t="s">
        <v>11</v>
      </c>
      <c r="F123" s="29" t="s">
        <v>4</v>
      </c>
      <c r="G123" s="52">
        <f>H123+M123</f>
        <v>25018615</v>
      </c>
      <c r="H123" s="52">
        <f>I123+J123+K123</f>
        <v>20014892</v>
      </c>
      <c r="I123" s="80">
        <v>0</v>
      </c>
      <c r="J123" s="80">
        <v>20014892</v>
      </c>
      <c r="K123" s="80">
        <v>0</v>
      </c>
      <c r="L123" s="53">
        <f t="shared" si="12"/>
        <v>0.8</v>
      </c>
      <c r="M123" s="80">
        <f>N123+P123+R123</f>
        <v>5003723</v>
      </c>
      <c r="N123" s="80">
        <v>0</v>
      </c>
      <c r="O123" s="53">
        <f t="shared" si="17"/>
        <v>0</v>
      </c>
      <c r="P123" s="80">
        <v>0</v>
      </c>
      <c r="Q123" s="53">
        <f t="shared" si="15"/>
        <v>0</v>
      </c>
      <c r="R123" s="80">
        <v>5003723</v>
      </c>
      <c r="S123" s="53">
        <f t="shared" si="16"/>
        <v>0.2</v>
      </c>
      <c r="T123" s="63" t="s">
        <v>407</v>
      </c>
      <c r="U123" s="168"/>
      <c r="V123" s="181"/>
      <c r="W123" s="144" t="s">
        <v>283</v>
      </c>
      <c r="X123" s="140" t="s">
        <v>320</v>
      </c>
      <c r="Y123" s="93" t="s">
        <v>213</v>
      </c>
      <c r="Z123" s="140" t="s">
        <v>320</v>
      </c>
      <c r="AA123" s="95"/>
      <c r="AB123" s="93" t="s">
        <v>521</v>
      </c>
      <c r="AC123" s="97" t="s">
        <v>316</v>
      </c>
      <c r="AD123" s="93" t="s">
        <v>665</v>
      </c>
      <c r="AE123" s="97" t="s">
        <v>316</v>
      </c>
      <c r="AF123" s="93" t="s">
        <v>707</v>
      </c>
      <c r="AG123" s="97" t="s">
        <v>316</v>
      </c>
      <c r="AH123" s="279">
        <v>4</v>
      </c>
      <c r="AI123" s="280" t="s">
        <v>707</v>
      </c>
      <c r="AJ123" s="224">
        <v>42766</v>
      </c>
    </row>
    <row r="124" spans="1:36" ht="45.75" customHeight="1" x14ac:dyDescent="0.2">
      <c r="A124" s="220">
        <v>101</v>
      </c>
      <c r="B124" s="232" t="s">
        <v>178</v>
      </c>
      <c r="C124" s="35" t="s">
        <v>249</v>
      </c>
      <c r="D124" s="29" t="s">
        <v>7</v>
      </c>
      <c r="E124" s="14" t="s">
        <v>11</v>
      </c>
      <c r="F124" s="29" t="s">
        <v>4</v>
      </c>
      <c r="G124" s="52">
        <f>H124+M124</f>
        <v>15784135</v>
      </c>
      <c r="H124" s="52">
        <f>I124+J124+K124</f>
        <v>13416515</v>
      </c>
      <c r="I124" s="80">
        <v>0</v>
      </c>
      <c r="J124" s="80">
        <v>13416515</v>
      </c>
      <c r="K124" s="80">
        <v>0</v>
      </c>
      <c r="L124" s="53">
        <f t="shared" si="12"/>
        <v>0.85000001583868867</v>
      </c>
      <c r="M124" s="80">
        <f>N124+P124+R124</f>
        <v>2367620</v>
      </c>
      <c r="N124" s="80">
        <v>2367620</v>
      </c>
      <c r="O124" s="53">
        <f t="shared" si="17"/>
        <v>0.14999998416131133</v>
      </c>
      <c r="P124" s="80">
        <v>0</v>
      </c>
      <c r="Q124" s="53">
        <f t="shared" si="15"/>
        <v>0</v>
      </c>
      <c r="R124" s="80">
        <v>0</v>
      </c>
      <c r="S124" s="53">
        <f t="shared" si="16"/>
        <v>0</v>
      </c>
      <c r="T124" s="25" t="s">
        <v>410</v>
      </c>
      <c r="U124" s="174"/>
      <c r="V124" s="183"/>
      <c r="W124" s="144" t="s">
        <v>216</v>
      </c>
      <c r="X124" s="140" t="s">
        <v>328</v>
      </c>
      <c r="Y124" s="93" t="s">
        <v>65</v>
      </c>
      <c r="Z124" s="93" t="s">
        <v>65</v>
      </c>
      <c r="AA124" s="93" t="s">
        <v>65</v>
      </c>
      <c r="AB124" s="93" t="s">
        <v>468</v>
      </c>
      <c r="AC124" s="46" t="s">
        <v>317</v>
      </c>
      <c r="AD124" s="93" t="s">
        <v>665</v>
      </c>
      <c r="AE124" s="97" t="s">
        <v>316</v>
      </c>
      <c r="AF124" s="279">
        <v>2</v>
      </c>
      <c r="AG124" s="97" t="s">
        <v>316</v>
      </c>
      <c r="AH124" s="279">
        <v>6</v>
      </c>
      <c r="AI124" s="280" t="s">
        <v>667</v>
      </c>
      <c r="AJ124" s="224">
        <v>42766</v>
      </c>
    </row>
    <row r="125" spans="1:36" s="27" customFormat="1" ht="56.25" hidden="1" customHeight="1" x14ac:dyDescent="0.2">
      <c r="A125" s="220">
        <v>9</v>
      </c>
      <c r="B125" s="240" t="s">
        <v>163</v>
      </c>
      <c r="C125" s="96" t="s">
        <v>164</v>
      </c>
      <c r="D125" s="94" t="s">
        <v>155</v>
      </c>
      <c r="E125" s="19" t="s">
        <v>17</v>
      </c>
      <c r="F125" s="94" t="s">
        <v>4</v>
      </c>
      <c r="G125" s="52">
        <f>H125+M125</f>
        <v>34000000</v>
      </c>
      <c r="H125" s="52">
        <f>I125+J125+K125</f>
        <v>28900000</v>
      </c>
      <c r="I125" s="78">
        <v>0</v>
      </c>
      <c r="J125" s="78">
        <v>28900000</v>
      </c>
      <c r="K125" s="78">
        <v>0</v>
      </c>
      <c r="L125" s="79">
        <f t="shared" si="12"/>
        <v>0.85</v>
      </c>
      <c r="M125" s="78">
        <f>N125+P125+R125</f>
        <v>5100000</v>
      </c>
      <c r="N125" s="78">
        <v>1972000</v>
      </c>
      <c r="O125" s="79">
        <f t="shared" si="17"/>
        <v>5.8000000000000003E-2</v>
      </c>
      <c r="P125" s="78">
        <v>0</v>
      </c>
      <c r="Q125" s="79">
        <f t="shared" si="15"/>
        <v>0</v>
      </c>
      <c r="R125" s="52">
        <v>3128000</v>
      </c>
      <c r="S125" s="79">
        <f t="shared" si="16"/>
        <v>9.1999999999999998E-2</v>
      </c>
      <c r="T125" s="62" t="s">
        <v>407</v>
      </c>
      <c r="U125" s="168"/>
      <c r="V125" s="181"/>
      <c r="W125" s="95" t="s">
        <v>476</v>
      </c>
      <c r="X125" s="97" t="s">
        <v>316</v>
      </c>
      <c r="Y125" s="95" t="s">
        <v>476</v>
      </c>
      <c r="Z125" s="97" t="s">
        <v>316</v>
      </c>
      <c r="AA125" s="95"/>
      <c r="AB125" s="95" t="s">
        <v>581</v>
      </c>
      <c r="AC125" s="97" t="s">
        <v>316</v>
      </c>
      <c r="AD125" s="95" t="s">
        <v>582</v>
      </c>
      <c r="AE125" s="97" t="s">
        <v>316</v>
      </c>
      <c r="AF125" s="73">
        <v>2</v>
      </c>
      <c r="AG125" s="97" t="s">
        <v>316</v>
      </c>
      <c r="AH125" s="73">
        <v>4</v>
      </c>
      <c r="AI125" s="230" t="s">
        <v>537</v>
      </c>
      <c r="AJ125" s="223">
        <v>42825</v>
      </c>
    </row>
    <row r="126" spans="1:36" s="27" customFormat="1" ht="36" hidden="1" customHeight="1" x14ac:dyDescent="0.2">
      <c r="A126" s="219">
        <v>50</v>
      </c>
      <c r="B126" s="234" t="s">
        <v>255</v>
      </c>
      <c r="C126" s="36" t="s">
        <v>315</v>
      </c>
      <c r="D126" s="25" t="s">
        <v>7</v>
      </c>
      <c r="E126" s="26" t="s">
        <v>17</v>
      </c>
      <c r="F126" s="25" t="s">
        <v>5</v>
      </c>
      <c r="G126" s="55">
        <f>H126+M126</f>
        <v>4874359</v>
      </c>
      <c r="H126" s="80">
        <f>I126+J126+K126</f>
        <v>4092205</v>
      </c>
      <c r="I126" s="55">
        <v>0</v>
      </c>
      <c r="J126" s="55">
        <v>0</v>
      </c>
      <c r="K126" s="55">
        <v>4092205</v>
      </c>
      <c r="L126" s="53">
        <f t="shared" si="12"/>
        <v>0.83953705502610698</v>
      </c>
      <c r="M126" s="80">
        <f>N126+P126+R126</f>
        <v>782154</v>
      </c>
      <c r="N126" s="80">
        <v>782154</v>
      </c>
      <c r="O126" s="53">
        <f t="shared" si="17"/>
        <v>0.16046294497389299</v>
      </c>
      <c r="P126" s="55">
        <v>0</v>
      </c>
      <c r="Q126" s="53">
        <f t="shared" si="15"/>
        <v>0</v>
      </c>
      <c r="R126" s="55">
        <v>0</v>
      </c>
      <c r="S126" s="53">
        <f t="shared" si="16"/>
        <v>0</v>
      </c>
      <c r="T126" s="23" t="s">
        <v>129</v>
      </c>
      <c r="U126" s="23" t="s">
        <v>129</v>
      </c>
      <c r="V126" s="23" t="s">
        <v>129</v>
      </c>
      <c r="W126" s="141" t="s">
        <v>150</v>
      </c>
      <c r="X126" s="98" t="s">
        <v>316</v>
      </c>
      <c r="Y126" s="141" t="s">
        <v>154</v>
      </c>
      <c r="Z126" s="98" t="s">
        <v>316</v>
      </c>
      <c r="AA126" s="30"/>
      <c r="AB126" s="141" t="s">
        <v>154</v>
      </c>
      <c r="AC126" s="98" t="s">
        <v>316</v>
      </c>
      <c r="AD126" s="141" t="s">
        <v>149</v>
      </c>
      <c r="AE126" s="97" t="s">
        <v>316</v>
      </c>
      <c r="AF126" s="75">
        <v>2</v>
      </c>
      <c r="AG126" s="98" t="s">
        <v>316</v>
      </c>
      <c r="AH126" s="75">
        <v>4</v>
      </c>
      <c r="AI126" s="233" t="s">
        <v>542</v>
      </c>
      <c r="AJ126" s="224">
        <v>42825</v>
      </c>
    </row>
    <row r="127" spans="1:36" ht="43.5" hidden="1" customHeight="1" x14ac:dyDescent="0.2">
      <c r="A127" s="219">
        <v>22</v>
      </c>
      <c r="B127" s="234" t="s">
        <v>663</v>
      </c>
      <c r="C127" s="36" t="s">
        <v>664</v>
      </c>
      <c r="D127" s="25" t="s">
        <v>155</v>
      </c>
      <c r="E127" s="26" t="s">
        <v>12</v>
      </c>
      <c r="F127" s="25" t="s">
        <v>3</v>
      </c>
      <c r="G127" s="80">
        <v>26240711</v>
      </c>
      <c r="H127" s="80">
        <v>9184249</v>
      </c>
      <c r="I127" s="80">
        <v>9184249</v>
      </c>
      <c r="J127" s="55">
        <v>0</v>
      </c>
      <c r="K127" s="55">
        <v>0</v>
      </c>
      <c r="L127" s="53">
        <f t="shared" si="12"/>
        <v>0.35000000571630852</v>
      </c>
      <c r="M127" s="80">
        <v>17056462</v>
      </c>
      <c r="N127" s="55">
        <v>0</v>
      </c>
      <c r="O127" s="53">
        <f t="shared" si="17"/>
        <v>0</v>
      </c>
      <c r="P127" s="80">
        <v>0</v>
      </c>
      <c r="Q127" s="53">
        <f t="shared" si="15"/>
        <v>0</v>
      </c>
      <c r="R127" s="80">
        <v>17056462</v>
      </c>
      <c r="S127" s="53">
        <f t="shared" si="16"/>
        <v>0.64999999428369148</v>
      </c>
      <c r="T127" s="20" t="s">
        <v>421</v>
      </c>
      <c r="U127" s="170"/>
      <c r="V127" s="182"/>
      <c r="W127" s="144" t="s">
        <v>470</v>
      </c>
      <c r="X127" s="46" t="s">
        <v>317</v>
      </c>
      <c r="Y127" s="144" t="s">
        <v>521</v>
      </c>
      <c r="Z127" s="97" t="s">
        <v>316</v>
      </c>
      <c r="AA127" s="95"/>
      <c r="AB127" s="144" t="s">
        <v>521</v>
      </c>
      <c r="AC127" s="97" t="s">
        <v>316</v>
      </c>
      <c r="AD127" s="144" t="s">
        <v>149</v>
      </c>
      <c r="AE127" s="97" t="s">
        <v>316</v>
      </c>
      <c r="AF127" s="75">
        <v>5</v>
      </c>
      <c r="AG127" s="97" t="s">
        <v>316</v>
      </c>
      <c r="AH127" s="75">
        <v>4</v>
      </c>
      <c r="AI127" s="233" t="s">
        <v>149</v>
      </c>
      <c r="AJ127" s="224">
        <v>42825</v>
      </c>
    </row>
    <row r="128" spans="1:36" s="27" customFormat="1" ht="39" hidden="1" customHeight="1" x14ac:dyDescent="0.2">
      <c r="A128" s="219">
        <v>84</v>
      </c>
      <c r="B128" s="229" t="s">
        <v>33</v>
      </c>
      <c r="C128" s="38" t="s">
        <v>295</v>
      </c>
      <c r="D128" s="30" t="s">
        <v>155</v>
      </c>
      <c r="E128" s="28" t="s">
        <v>17</v>
      </c>
      <c r="F128" s="30" t="s">
        <v>5</v>
      </c>
      <c r="G128" s="52">
        <f>H128+M128</f>
        <v>5407500</v>
      </c>
      <c r="H128" s="52">
        <f>I128+J128+K128</f>
        <v>4596375</v>
      </c>
      <c r="I128" s="56">
        <v>0</v>
      </c>
      <c r="J128" s="56">
        <v>0</v>
      </c>
      <c r="K128" s="78">
        <v>4596375</v>
      </c>
      <c r="L128" s="79">
        <f t="shared" si="12"/>
        <v>0.85</v>
      </c>
      <c r="M128" s="78">
        <f>N128+P128+R128</f>
        <v>811125</v>
      </c>
      <c r="N128" s="78">
        <v>811125</v>
      </c>
      <c r="O128" s="79">
        <f t="shared" si="17"/>
        <v>0.15</v>
      </c>
      <c r="P128" s="56">
        <v>0</v>
      </c>
      <c r="Q128" s="79">
        <f t="shared" si="15"/>
        <v>0</v>
      </c>
      <c r="R128" s="56">
        <v>0</v>
      </c>
      <c r="S128" s="79">
        <f t="shared" si="16"/>
        <v>0</v>
      </c>
      <c r="T128" s="15" t="s">
        <v>129</v>
      </c>
      <c r="U128" s="15" t="s">
        <v>129</v>
      </c>
      <c r="V128" s="15" t="s">
        <v>129</v>
      </c>
      <c r="W128" s="95" t="s">
        <v>567</v>
      </c>
      <c r="X128" s="98" t="s">
        <v>316</v>
      </c>
      <c r="Y128" s="31" t="s">
        <v>149</v>
      </c>
      <c r="Z128" s="98" t="s">
        <v>316</v>
      </c>
      <c r="AA128" s="187"/>
      <c r="AB128" s="31" t="s">
        <v>149</v>
      </c>
      <c r="AC128" s="98" t="s">
        <v>316</v>
      </c>
      <c r="AD128" s="31" t="s">
        <v>156</v>
      </c>
      <c r="AE128" s="97" t="s">
        <v>316</v>
      </c>
      <c r="AF128" s="120">
        <v>2</v>
      </c>
      <c r="AG128" s="98" t="s">
        <v>316</v>
      </c>
      <c r="AH128" s="73">
        <v>4</v>
      </c>
      <c r="AI128" s="230" t="s">
        <v>542</v>
      </c>
      <c r="AJ128" s="223">
        <v>42916</v>
      </c>
    </row>
    <row r="129" spans="1:36" s="27" customFormat="1" ht="31.5" hidden="1" customHeight="1" x14ac:dyDescent="0.2">
      <c r="A129" s="220">
        <v>85</v>
      </c>
      <c r="B129" s="247" t="s">
        <v>33</v>
      </c>
      <c r="C129" s="147" t="s">
        <v>296</v>
      </c>
      <c r="D129" s="30" t="s">
        <v>155</v>
      </c>
      <c r="E129" s="28" t="s">
        <v>17</v>
      </c>
      <c r="F129" s="30" t="s">
        <v>5</v>
      </c>
      <c r="G129" s="52">
        <f t="shared" ref="G129:G132" si="34">H129+M129</f>
        <v>5407500</v>
      </c>
      <c r="H129" s="52">
        <v>4596375</v>
      </c>
      <c r="I129" s="56">
        <v>0</v>
      </c>
      <c r="J129" s="56">
        <v>0</v>
      </c>
      <c r="K129" s="78">
        <v>4596375</v>
      </c>
      <c r="L129" s="79">
        <f t="shared" si="12"/>
        <v>0.85</v>
      </c>
      <c r="M129" s="78">
        <f>N129</f>
        <v>811125</v>
      </c>
      <c r="N129" s="78">
        <v>811125</v>
      </c>
      <c r="O129" s="79">
        <f t="shared" si="17"/>
        <v>0.15</v>
      </c>
      <c r="P129" s="56">
        <v>0</v>
      </c>
      <c r="Q129" s="79">
        <f t="shared" si="15"/>
        <v>0</v>
      </c>
      <c r="R129" s="56">
        <v>0</v>
      </c>
      <c r="S129" s="79">
        <f t="shared" si="16"/>
        <v>0</v>
      </c>
      <c r="T129" s="15" t="s">
        <v>129</v>
      </c>
      <c r="U129" s="15" t="s">
        <v>129</v>
      </c>
      <c r="V129" s="15" t="s">
        <v>129</v>
      </c>
      <c r="W129" s="95" t="s">
        <v>567</v>
      </c>
      <c r="X129" s="98" t="s">
        <v>316</v>
      </c>
      <c r="Y129" s="31" t="s">
        <v>149</v>
      </c>
      <c r="Z129" s="98" t="s">
        <v>316</v>
      </c>
      <c r="AA129" s="187"/>
      <c r="AB129" s="31" t="s">
        <v>149</v>
      </c>
      <c r="AC129" s="98" t="s">
        <v>316</v>
      </c>
      <c r="AD129" s="31" t="s">
        <v>156</v>
      </c>
      <c r="AE129" s="97" t="s">
        <v>316</v>
      </c>
      <c r="AF129" s="120">
        <v>2</v>
      </c>
      <c r="AG129" s="98" t="s">
        <v>316</v>
      </c>
      <c r="AH129" s="73">
        <v>4</v>
      </c>
      <c r="AI129" s="230" t="s">
        <v>542</v>
      </c>
      <c r="AJ129" s="223">
        <v>42916</v>
      </c>
    </row>
    <row r="130" spans="1:36" ht="39.75" hidden="1" customHeight="1" x14ac:dyDescent="0.2">
      <c r="A130" s="219">
        <v>86</v>
      </c>
      <c r="B130" s="231" t="s">
        <v>67</v>
      </c>
      <c r="C130" s="37" t="s">
        <v>297</v>
      </c>
      <c r="D130" s="25" t="s">
        <v>155</v>
      </c>
      <c r="E130" s="26" t="s">
        <v>17</v>
      </c>
      <c r="F130" s="25" t="s">
        <v>5</v>
      </c>
      <c r="G130" s="25">
        <f t="shared" si="34"/>
        <v>11446897</v>
      </c>
      <c r="H130" s="80">
        <f>I130+J130+K130</f>
        <v>9729862</v>
      </c>
      <c r="I130" s="55">
        <v>0</v>
      </c>
      <c r="J130" s="55">
        <v>0</v>
      </c>
      <c r="K130" s="55">
        <v>9729862</v>
      </c>
      <c r="L130" s="53">
        <f>H130/G130</f>
        <v>0.84999996068803629</v>
      </c>
      <c r="M130" s="80">
        <f t="shared" ref="M130:M135" si="35">N130+P130+R130</f>
        <v>1717035</v>
      </c>
      <c r="N130" s="55">
        <v>1717035</v>
      </c>
      <c r="O130" s="53">
        <f>N130/G130</f>
        <v>0.15000003931196376</v>
      </c>
      <c r="P130" s="55">
        <v>0</v>
      </c>
      <c r="Q130" s="53">
        <f>P130/G130</f>
        <v>0</v>
      </c>
      <c r="R130" s="55">
        <v>0</v>
      </c>
      <c r="S130" s="53">
        <f>R130/G130</f>
        <v>0</v>
      </c>
      <c r="T130" s="23" t="s">
        <v>129</v>
      </c>
      <c r="U130" s="23" t="s">
        <v>129</v>
      </c>
      <c r="V130" s="23" t="s">
        <v>129</v>
      </c>
      <c r="W130" s="144" t="s">
        <v>567</v>
      </c>
      <c r="X130" s="98" t="s">
        <v>316</v>
      </c>
      <c r="Y130" s="141" t="s">
        <v>149</v>
      </c>
      <c r="Z130" s="98" t="s">
        <v>316</v>
      </c>
      <c r="AA130" s="30"/>
      <c r="AB130" s="141" t="s">
        <v>149</v>
      </c>
      <c r="AC130" s="98" t="s">
        <v>316</v>
      </c>
      <c r="AD130" s="141" t="s">
        <v>156</v>
      </c>
      <c r="AE130" s="97" t="s">
        <v>316</v>
      </c>
      <c r="AF130" s="116">
        <v>2</v>
      </c>
      <c r="AG130" s="98" t="s">
        <v>316</v>
      </c>
      <c r="AH130" s="75">
        <v>4</v>
      </c>
      <c r="AI130" s="233" t="s">
        <v>542</v>
      </c>
      <c r="AJ130" s="224">
        <v>42916</v>
      </c>
    </row>
    <row r="131" spans="1:36" s="27" customFormat="1" ht="39" hidden="1" customHeight="1" x14ac:dyDescent="0.2">
      <c r="A131" s="220">
        <v>87</v>
      </c>
      <c r="B131" s="248" t="s">
        <v>67</v>
      </c>
      <c r="C131" s="148" t="s">
        <v>298</v>
      </c>
      <c r="D131" s="25" t="s">
        <v>155</v>
      </c>
      <c r="E131" s="26" t="s">
        <v>17</v>
      </c>
      <c r="F131" s="25" t="s">
        <v>5</v>
      </c>
      <c r="G131" s="25">
        <f t="shared" si="34"/>
        <v>11446895</v>
      </c>
      <c r="H131" s="80">
        <v>9729861</v>
      </c>
      <c r="I131" s="55">
        <v>0</v>
      </c>
      <c r="J131" s="55">
        <v>0</v>
      </c>
      <c r="K131" s="55">
        <v>9729861</v>
      </c>
      <c r="L131" s="53">
        <f t="shared" ref="L131:L141" si="36">H131/G131</f>
        <v>0.85000002183998369</v>
      </c>
      <c r="M131" s="80">
        <f t="shared" si="35"/>
        <v>1717034</v>
      </c>
      <c r="N131" s="55">
        <v>1717034</v>
      </c>
      <c r="O131" s="53">
        <f t="shared" ref="O131:O141" si="37">N131/G131</f>
        <v>0.14999997816001631</v>
      </c>
      <c r="P131" s="55">
        <v>0</v>
      </c>
      <c r="Q131" s="53">
        <f t="shared" ref="Q131:Q141" si="38">P131/G131</f>
        <v>0</v>
      </c>
      <c r="R131" s="55">
        <v>0</v>
      </c>
      <c r="S131" s="53">
        <f t="shared" ref="S131:S132" si="39">R131/G131</f>
        <v>0</v>
      </c>
      <c r="T131" s="23" t="s">
        <v>129</v>
      </c>
      <c r="U131" s="23" t="s">
        <v>129</v>
      </c>
      <c r="V131" s="23" t="s">
        <v>129</v>
      </c>
      <c r="W131" s="144" t="s">
        <v>567</v>
      </c>
      <c r="X131" s="98" t="s">
        <v>316</v>
      </c>
      <c r="Y131" s="141" t="s">
        <v>149</v>
      </c>
      <c r="Z131" s="98" t="s">
        <v>316</v>
      </c>
      <c r="AA131" s="30"/>
      <c r="AB131" s="141" t="s">
        <v>149</v>
      </c>
      <c r="AC131" s="98" t="s">
        <v>316</v>
      </c>
      <c r="AD131" s="141" t="s">
        <v>156</v>
      </c>
      <c r="AE131" s="97" t="s">
        <v>316</v>
      </c>
      <c r="AF131" s="116">
        <v>2</v>
      </c>
      <c r="AG131" s="98" t="s">
        <v>316</v>
      </c>
      <c r="AH131" s="75">
        <v>4</v>
      </c>
      <c r="AI131" s="233" t="s">
        <v>542</v>
      </c>
      <c r="AJ131" s="224">
        <v>42916</v>
      </c>
    </row>
    <row r="132" spans="1:36" ht="42" hidden="1" customHeight="1" x14ac:dyDescent="0.2">
      <c r="A132" s="219">
        <v>88</v>
      </c>
      <c r="B132" s="248" t="s">
        <v>67</v>
      </c>
      <c r="C132" s="148" t="s">
        <v>299</v>
      </c>
      <c r="D132" s="25" t="s">
        <v>155</v>
      </c>
      <c r="E132" s="26" t="s">
        <v>17</v>
      </c>
      <c r="F132" s="25" t="s">
        <v>5</v>
      </c>
      <c r="G132" s="25">
        <f t="shared" si="34"/>
        <v>11446893</v>
      </c>
      <c r="H132" s="80">
        <v>9729860</v>
      </c>
      <c r="I132" s="55">
        <v>0</v>
      </c>
      <c r="J132" s="55">
        <v>0</v>
      </c>
      <c r="K132" s="55">
        <v>9729860</v>
      </c>
      <c r="L132" s="53">
        <f t="shared" si="36"/>
        <v>0.85000008299195251</v>
      </c>
      <c r="M132" s="80">
        <f t="shared" si="35"/>
        <v>1717033</v>
      </c>
      <c r="N132" s="55">
        <v>1717033</v>
      </c>
      <c r="O132" s="53">
        <f t="shared" si="37"/>
        <v>0.14999991700804752</v>
      </c>
      <c r="P132" s="55">
        <v>0</v>
      </c>
      <c r="Q132" s="53">
        <f t="shared" si="38"/>
        <v>0</v>
      </c>
      <c r="R132" s="55">
        <v>0</v>
      </c>
      <c r="S132" s="53">
        <f t="shared" si="39"/>
        <v>0</v>
      </c>
      <c r="T132" s="23" t="s">
        <v>129</v>
      </c>
      <c r="U132" s="23" t="s">
        <v>129</v>
      </c>
      <c r="V132" s="23" t="s">
        <v>129</v>
      </c>
      <c r="W132" s="144" t="s">
        <v>567</v>
      </c>
      <c r="X132" s="98" t="s">
        <v>316</v>
      </c>
      <c r="Y132" s="141" t="s">
        <v>149</v>
      </c>
      <c r="Z132" s="98" t="s">
        <v>316</v>
      </c>
      <c r="AA132" s="30"/>
      <c r="AB132" s="141" t="s">
        <v>149</v>
      </c>
      <c r="AC132" s="98" t="s">
        <v>316</v>
      </c>
      <c r="AD132" s="141" t="s">
        <v>156</v>
      </c>
      <c r="AE132" s="97" t="s">
        <v>316</v>
      </c>
      <c r="AF132" s="116">
        <v>2</v>
      </c>
      <c r="AG132" s="98" t="s">
        <v>316</v>
      </c>
      <c r="AH132" s="75">
        <v>4</v>
      </c>
      <c r="AI132" s="233" t="s">
        <v>542</v>
      </c>
      <c r="AJ132" s="224">
        <v>42916</v>
      </c>
    </row>
    <row r="133" spans="1:36" ht="45.75" hidden="1" customHeight="1" x14ac:dyDescent="0.2">
      <c r="A133" s="220">
        <v>89</v>
      </c>
      <c r="B133" s="249" t="s">
        <v>104</v>
      </c>
      <c r="C133" s="42" t="s">
        <v>113</v>
      </c>
      <c r="D133" s="30" t="s">
        <v>155</v>
      </c>
      <c r="E133" s="28" t="s">
        <v>17</v>
      </c>
      <c r="F133" s="30" t="s">
        <v>5</v>
      </c>
      <c r="G133" s="52">
        <f>H133+M133</f>
        <v>20000000</v>
      </c>
      <c r="H133" s="52">
        <f>I133+J133+K133</f>
        <v>17000000</v>
      </c>
      <c r="I133" s="56">
        <v>0</v>
      </c>
      <c r="J133" s="56">
        <v>0</v>
      </c>
      <c r="K133" s="78">
        <v>17000000</v>
      </c>
      <c r="L133" s="79">
        <f t="shared" si="36"/>
        <v>0.85</v>
      </c>
      <c r="M133" s="78">
        <f t="shared" si="35"/>
        <v>3000000</v>
      </c>
      <c r="N133" s="78">
        <v>3000000</v>
      </c>
      <c r="O133" s="79">
        <f t="shared" si="37"/>
        <v>0.15</v>
      </c>
      <c r="P133" s="56">
        <v>0</v>
      </c>
      <c r="Q133" s="79">
        <f t="shared" si="38"/>
        <v>0</v>
      </c>
      <c r="R133" s="56">
        <v>0</v>
      </c>
      <c r="S133" s="79">
        <f>R133/G133</f>
        <v>0</v>
      </c>
      <c r="T133" s="32" t="s">
        <v>129</v>
      </c>
      <c r="U133" s="15" t="s">
        <v>129</v>
      </c>
      <c r="V133" s="15" t="s">
        <v>129</v>
      </c>
      <c r="W133" s="95" t="s">
        <v>149</v>
      </c>
      <c r="X133" s="98" t="s">
        <v>316</v>
      </c>
      <c r="Y133" s="95" t="s">
        <v>149</v>
      </c>
      <c r="Z133" s="98" t="s">
        <v>316</v>
      </c>
      <c r="AA133" s="187"/>
      <c r="AB133" s="95" t="s">
        <v>149</v>
      </c>
      <c r="AC133" s="98" t="s">
        <v>316</v>
      </c>
      <c r="AD133" s="95" t="s">
        <v>156</v>
      </c>
      <c r="AE133" s="97" t="s">
        <v>316</v>
      </c>
      <c r="AF133" s="73">
        <v>2</v>
      </c>
      <c r="AG133" s="98" t="s">
        <v>316</v>
      </c>
      <c r="AH133" s="73">
        <v>4</v>
      </c>
      <c r="AI133" s="230" t="s">
        <v>542</v>
      </c>
      <c r="AJ133" s="223">
        <v>42916</v>
      </c>
    </row>
    <row r="134" spans="1:36" s="27" customFormat="1" ht="49.5" hidden="1" customHeight="1" x14ac:dyDescent="0.2">
      <c r="A134" s="220">
        <v>53</v>
      </c>
      <c r="B134" s="234" t="s">
        <v>184</v>
      </c>
      <c r="C134" s="36" t="s">
        <v>186</v>
      </c>
      <c r="D134" s="25" t="s">
        <v>7</v>
      </c>
      <c r="E134" s="26" t="s">
        <v>12</v>
      </c>
      <c r="F134" s="25" t="s">
        <v>4</v>
      </c>
      <c r="G134" s="80">
        <f>H134+M134</f>
        <v>13647059</v>
      </c>
      <c r="H134" s="80">
        <f>I134+J134+K134</f>
        <v>11600000</v>
      </c>
      <c r="I134" s="55">
        <v>0</v>
      </c>
      <c r="J134" s="80">
        <v>11600000</v>
      </c>
      <c r="K134" s="55">
        <v>0</v>
      </c>
      <c r="L134" s="53">
        <f t="shared" si="36"/>
        <v>0.84999998900862084</v>
      </c>
      <c r="M134" s="80">
        <f t="shared" si="35"/>
        <v>2047059</v>
      </c>
      <c r="N134" s="80">
        <v>2047059</v>
      </c>
      <c r="O134" s="53">
        <f t="shared" si="37"/>
        <v>0.15000001099137916</v>
      </c>
      <c r="P134" s="55">
        <v>0</v>
      </c>
      <c r="Q134" s="53">
        <f t="shared" si="38"/>
        <v>0</v>
      </c>
      <c r="R134" s="55">
        <v>0</v>
      </c>
      <c r="S134" s="53">
        <f>R134/G134</f>
        <v>0</v>
      </c>
      <c r="T134" s="23" t="s">
        <v>645</v>
      </c>
      <c r="U134" s="34" t="s">
        <v>644</v>
      </c>
      <c r="V134" s="23" t="s">
        <v>129</v>
      </c>
      <c r="W134" s="144" t="s">
        <v>156</v>
      </c>
      <c r="X134" s="97" t="s">
        <v>316</v>
      </c>
      <c r="Y134" s="144" t="s">
        <v>157</v>
      </c>
      <c r="Z134" s="97" t="s">
        <v>316</v>
      </c>
      <c r="AA134" s="95"/>
      <c r="AB134" s="144" t="s">
        <v>157</v>
      </c>
      <c r="AC134" s="97" t="s">
        <v>316</v>
      </c>
      <c r="AD134" s="144" t="s">
        <v>160</v>
      </c>
      <c r="AE134" s="97" t="s">
        <v>316</v>
      </c>
      <c r="AF134" s="75">
        <v>2</v>
      </c>
      <c r="AG134" s="97" t="s">
        <v>316</v>
      </c>
      <c r="AH134" s="75">
        <v>4</v>
      </c>
      <c r="AI134" s="233" t="s">
        <v>542</v>
      </c>
      <c r="AJ134" s="224">
        <v>43100</v>
      </c>
    </row>
    <row r="135" spans="1:36" ht="47.25" hidden="1" customHeight="1" x14ac:dyDescent="0.2">
      <c r="A135" s="219">
        <v>92</v>
      </c>
      <c r="B135" s="232" t="s">
        <v>264</v>
      </c>
      <c r="C135" s="35" t="s">
        <v>300</v>
      </c>
      <c r="D135" s="30" t="s">
        <v>155</v>
      </c>
      <c r="E135" s="28" t="s">
        <v>17</v>
      </c>
      <c r="F135" s="30" t="s">
        <v>5</v>
      </c>
      <c r="G135" s="52">
        <f t="shared" ref="G135:G136" si="40">H135+M135</f>
        <v>3090262</v>
      </c>
      <c r="H135" s="52">
        <f>I135+J135+K135</f>
        <v>2626723</v>
      </c>
      <c r="I135" s="56">
        <v>0</v>
      </c>
      <c r="J135" s="56">
        <v>0</v>
      </c>
      <c r="K135" s="56">
        <v>2626723</v>
      </c>
      <c r="L135" s="54">
        <f t="shared" si="36"/>
        <v>0.85000009707914737</v>
      </c>
      <c r="M135" s="52">
        <f t="shared" si="35"/>
        <v>463539</v>
      </c>
      <c r="N135" s="56">
        <v>0</v>
      </c>
      <c r="O135" s="54">
        <f t="shared" si="37"/>
        <v>0</v>
      </c>
      <c r="P135" s="56">
        <v>0</v>
      </c>
      <c r="Q135" s="54">
        <f t="shared" si="38"/>
        <v>0</v>
      </c>
      <c r="R135" s="56">
        <v>463539</v>
      </c>
      <c r="S135" s="54">
        <f>R135/G135</f>
        <v>0.14999990292085266</v>
      </c>
      <c r="T135" s="32" t="s">
        <v>129</v>
      </c>
      <c r="U135" s="32" t="s">
        <v>129</v>
      </c>
      <c r="V135" s="15" t="s">
        <v>129</v>
      </c>
      <c r="W135" s="95" t="s">
        <v>157</v>
      </c>
      <c r="X135" s="98" t="s">
        <v>316</v>
      </c>
      <c r="Y135" s="95" t="s">
        <v>157</v>
      </c>
      <c r="Z135" s="98" t="s">
        <v>316</v>
      </c>
      <c r="AA135" s="187"/>
      <c r="AB135" s="95" t="s">
        <v>157</v>
      </c>
      <c r="AC135" s="98" t="s">
        <v>316</v>
      </c>
      <c r="AD135" s="95" t="s">
        <v>160</v>
      </c>
      <c r="AE135" s="98" t="s">
        <v>316</v>
      </c>
      <c r="AF135" s="73">
        <v>2</v>
      </c>
      <c r="AG135" s="98" t="s">
        <v>316</v>
      </c>
      <c r="AH135" s="73">
        <v>4</v>
      </c>
      <c r="AI135" s="230" t="s">
        <v>542</v>
      </c>
      <c r="AJ135" s="223">
        <v>43100</v>
      </c>
    </row>
    <row r="136" spans="1:36" ht="44.25" hidden="1" customHeight="1" x14ac:dyDescent="0.2">
      <c r="A136" s="220">
        <v>93</v>
      </c>
      <c r="B136" s="232" t="s">
        <v>264</v>
      </c>
      <c r="C136" s="35" t="s">
        <v>301</v>
      </c>
      <c r="D136" s="30" t="s">
        <v>155</v>
      </c>
      <c r="E136" s="28" t="s">
        <v>17</v>
      </c>
      <c r="F136" s="30" t="s">
        <v>5</v>
      </c>
      <c r="G136" s="52">
        <f t="shared" si="40"/>
        <v>1130925</v>
      </c>
      <c r="H136" s="52">
        <v>961286</v>
      </c>
      <c r="I136" s="56">
        <v>0</v>
      </c>
      <c r="J136" s="56">
        <v>0</v>
      </c>
      <c r="K136" s="56">
        <v>961286</v>
      </c>
      <c r="L136" s="54">
        <f t="shared" si="36"/>
        <v>0.8499997789420165</v>
      </c>
      <c r="M136" s="52">
        <f>N136+R136</f>
        <v>169639</v>
      </c>
      <c r="N136" s="56">
        <v>0</v>
      </c>
      <c r="O136" s="54">
        <f t="shared" si="37"/>
        <v>0</v>
      </c>
      <c r="P136" s="56">
        <v>0</v>
      </c>
      <c r="Q136" s="54">
        <f t="shared" si="38"/>
        <v>0</v>
      </c>
      <c r="R136" s="56">
        <v>169639</v>
      </c>
      <c r="S136" s="54">
        <f>R136/G136</f>
        <v>0.1500002210579835</v>
      </c>
      <c r="T136" s="32" t="s">
        <v>129</v>
      </c>
      <c r="U136" s="32" t="s">
        <v>129</v>
      </c>
      <c r="V136" s="15" t="s">
        <v>129</v>
      </c>
      <c r="W136" s="95" t="s">
        <v>157</v>
      </c>
      <c r="X136" s="98" t="s">
        <v>316</v>
      </c>
      <c r="Y136" s="95" t="s">
        <v>157</v>
      </c>
      <c r="Z136" s="98" t="s">
        <v>316</v>
      </c>
      <c r="AA136" s="187"/>
      <c r="AB136" s="95" t="s">
        <v>157</v>
      </c>
      <c r="AC136" s="98" t="s">
        <v>316</v>
      </c>
      <c r="AD136" s="95" t="s">
        <v>160</v>
      </c>
      <c r="AE136" s="98" t="s">
        <v>316</v>
      </c>
      <c r="AF136" s="73">
        <v>2</v>
      </c>
      <c r="AG136" s="98" t="s">
        <v>316</v>
      </c>
      <c r="AH136" s="73">
        <v>4</v>
      </c>
      <c r="AI136" s="230" t="s">
        <v>542</v>
      </c>
      <c r="AJ136" s="223">
        <v>43100</v>
      </c>
    </row>
    <row r="137" spans="1:36" s="27" customFormat="1" ht="48" hidden="1" customHeight="1" x14ac:dyDescent="0.2">
      <c r="A137" s="220">
        <v>77</v>
      </c>
      <c r="B137" s="234" t="s">
        <v>206</v>
      </c>
      <c r="C137" s="36" t="s">
        <v>207</v>
      </c>
      <c r="D137" s="25" t="s">
        <v>7</v>
      </c>
      <c r="E137" s="26" t="s">
        <v>18</v>
      </c>
      <c r="F137" s="25" t="s">
        <v>5</v>
      </c>
      <c r="G137" s="80">
        <f>H137+M137</f>
        <v>3258896</v>
      </c>
      <c r="H137" s="80">
        <f>I137+J137+K137</f>
        <v>2770061</v>
      </c>
      <c r="I137" s="55">
        <v>0</v>
      </c>
      <c r="J137" s="55">
        <v>0</v>
      </c>
      <c r="K137" s="55">
        <v>2770061</v>
      </c>
      <c r="L137" s="53">
        <f t="shared" si="36"/>
        <v>0.84999981588857088</v>
      </c>
      <c r="M137" s="80">
        <f>N137+P137+R137</f>
        <v>488835</v>
      </c>
      <c r="N137" s="55">
        <v>488835</v>
      </c>
      <c r="O137" s="53">
        <f t="shared" si="37"/>
        <v>0.15000018411142915</v>
      </c>
      <c r="P137" s="55">
        <v>0</v>
      </c>
      <c r="Q137" s="53">
        <f t="shared" si="38"/>
        <v>0</v>
      </c>
      <c r="R137" s="55">
        <v>0</v>
      </c>
      <c r="S137" s="53">
        <f t="shared" ref="S137:S142" si="41">R137/G137</f>
        <v>0</v>
      </c>
      <c r="T137" s="23" t="s">
        <v>129</v>
      </c>
      <c r="U137" s="23" t="s">
        <v>129</v>
      </c>
      <c r="V137" s="23" t="s">
        <v>129</v>
      </c>
      <c r="W137" s="144" t="s">
        <v>160</v>
      </c>
      <c r="X137" s="97" t="s">
        <v>316</v>
      </c>
      <c r="Y137" s="144" t="s">
        <v>160</v>
      </c>
      <c r="Z137" s="97" t="s">
        <v>316</v>
      </c>
      <c r="AA137" s="187"/>
      <c r="AB137" s="144" t="s">
        <v>160</v>
      </c>
      <c r="AC137" s="97" t="s">
        <v>316</v>
      </c>
      <c r="AD137" s="144" t="s">
        <v>162</v>
      </c>
      <c r="AE137" s="97" t="s">
        <v>316</v>
      </c>
      <c r="AF137" s="75">
        <v>2</v>
      </c>
      <c r="AG137" s="97" t="s">
        <v>316</v>
      </c>
      <c r="AH137" s="75">
        <v>4</v>
      </c>
      <c r="AI137" s="233" t="s">
        <v>542</v>
      </c>
      <c r="AJ137" s="224">
        <v>43190</v>
      </c>
    </row>
    <row r="138" spans="1:36" s="27" customFormat="1" ht="63" hidden="1" customHeight="1" x14ac:dyDescent="0.2">
      <c r="A138" s="220">
        <v>135</v>
      </c>
      <c r="B138" s="231" t="s">
        <v>125</v>
      </c>
      <c r="C138" s="37" t="s">
        <v>311</v>
      </c>
      <c r="D138" s="25" t="s">
        <v>7</v>
      </c>
      <c r="E138" s="26" t="s">
        <v>13</v>
      </c>
      <c r="F138" s="25" t="s">
        <v>3</v>
      </c>
      <c r="G138" s="80">
        <f>H138+M138</f>
        <v>23950418</v>
      </c>
      <c r="H138" s="80">
        <f>I138+J138+K138</f>
        <v>20357855</v>
      </c>
      <c r="I138" s="55">
        <v>20357855</v>
      </c>
      <c r="J138" s="55">
        <v>0</v>
      </c>
      <c r="K138" s="55">
        <v>0</v>
      </c>
      <c r="L138" s="53">
        <f t="shared" si="36"/>
        <v>0.84999998747412253</v>
      </c>
      <c r="M138" s="80">
        <f>N138+P138+R138</f>
        <v>3592563</v>
      </c>
      <c r="N138" s="55">
        <v>3592563</v>
      </c>
      <c r="O138" s="53">
        <f t="shared" si="37"/>
        <v>0.15000001252587741</v>
      </c>
      <c r="P138" s="55">
        <v>0</v>
      </c>
      <c r="Q138" s="53">
        <f t="shared" si="38"/>
        <v>0</v>
      </c>
      <c r="R138" s="55">
        <v>0</v>
      </c>
      <c r="S138" s="53">
        <f t="shared" si="41"/>
        <v>0</v>
      </c>
      <c r="T138" s="25" t="s">
        <v>129</v>
      </c>
      <c r="U138" s="25" t="s">
        <v>129</v>
      </c>
      <c r="V138" s="25" t="s">
        <v>129</v>
      </c>
      <c r="W138" s="25" t="s">
        <v>129</v>
      </c>
      <c r="X138" s="97" t="s">
        <v>316</v>
      </c>
      <c r="Y138" s="25" t="s">
        <v>131</v>
      </c>
      <c r="Z138" s="97" t="s">
        <v>316</v>
      </c>
      <c r="AA138" s="95"/>
      <c r="AB138" s="25" t="s">
        <v>132</v>
      </c>
      <c r="AC138" s="97" t="s">
        <v>316</v>
      </c>
      <c r="AD138" s="25" t="s">
        <v>133</v>
      </c>
      <c r="AE138" s="97" t="s">
        <v>316</v>
      </c>
      <c r="AF138" s="116">
        <v>2</v>
      </c>
      <c r="AG138" s="97" t="s">
        <v>316</v>
      </c>
      <c r="AH138" s="75">
        <v>4</v>
      </c>
      <c r="AI138" s="233" t="s">
        <v>542</v>
      </c>
      <c r="AJ138" s="224">
        <v>43373</v>
      </c>
    </row>
    <row r="139" spans="1:36" ht="61.5" hidden="1" customHeight="1" x14ac:dyDescent="0.2">
      <c r="A139" s="220">
        <v>131</v>
      </c>
      <c r="B139" s="231" t="s">
        <v>127</v>
      </c>
      <c r="C139" s="37" t="s">
        <v>307</v>
      </c>
      <c r="D139" s="25" t="s">
        <v>7</v>
      </c>
      <c r="E139" s="26" t="s">
        <v>13</v>
      </c>
      <c r="F139" s="25" t="s">
        <v>5</v>
      </c>
      <c r="G139" s="80">
        <f>H139+M139</f>
        <v>4900048</v>
      </c>
      <c r="H139" s="80">
        <f>I139+J139+K139</f>
        <v>4165040</v>
      </c>
      <c r="I139" s="55">
        <v>0</v>
      </c>
      <c r="J139" s="55">
        <v>0</v>
      </c>
      <c r="K139" s="55">
        <v>4165040</v>
      </c>
      <c r="L139" s="53">
        <f t="shared" si="36"/>
        <v>0.8499998367362932</v>
      </c>
      <c r="M139" s="80">
        <f>N139+P139+R139</f>
        <v>735008</v>
      </c>
      <c r="N139" s="55">
        <v>735008</v>
      </c>
      <c r="O139" s="53">
        <f t="shared" si="37"/>
        <v>0.1500001632637068</v>
      </c>
      <c r="P139" s="55">
        <v>0</v>
      </c>
      <c r="Q139" s="53">
        <f t="shared" si="38"/>
        <v>0</v>
      </c>
      <c r="R139" s="55">
        <v>0</v>
      </c>
      <c r="S139" s="53">
        <f t="shared" si="41"/>
        <v>0</v>
      </c>
      <c r="T139" s="25" t="s">
        <v>129</v>
      </c>
      <c r="U139" s="25" t="s">
        <v>129</v>
      </c>
      <c r="V139" s="25" t="s">
        <v>129</v>
      </c>
      <c r="W139" s="25" t="s">
        <v>129</v>
      </c>
      <c r="X139" s="97" t="s">
        <v>316</v>
      </c>
      <c r="Y139" s="25" t="s">
        <v>131</v>
      </c>
      <c r="Z139" s="97" t="s">
        <v>316</v>
      </c>
      <c r="AA139" s="95"/>
      <c r="AB139" s="25" t="s">
        <v>132</v>
      </c>
      <c r="AC139" s="97" t="s">
        <v>316</v>
      </c>
      <c r="AD139" s="25" t="s">
        <v>133</v>
      </c>
      <c r="AE139" s="97" t="s">
        <v>316</v>
      </c>
      <c r="AF139" s="116">
        <v>2</v>
      </c>
      <c r="AG139" s="97" t="s">
        <v>316</v>
      </c>
      <c r="AH139" s="75">
        <v>4</v>
      </c>
      <c r="AI139" s="233" t="s">
        <v>542</v>
      </c>
      <c r="AJ139" s="224">
        <v>43373</v>
      </c>
    </row>
    <row r="140" spans="1:36" ht="56.25" hidden="1" customHeight="1" x14ac:dyDescent="0.2">
      <c r="A140" s="220">
        <v>133</v>
      </c>
      <c r="B140" s="229" t="s">
        <v>126</v>
      </c>
      <c r="C140" s="38" t="s">
        <v>309</v>
      </c>
      <c r="D140" s="30" t="s">
        <v>7</v>
      </c>
      <c r="E140" s="28" t="s">
        <v>13</v>
      </c>
      <c r="F140" s="30" t="s">
        <v>4</v>
      </c>
      <c r="G140" s="52">
        <f>H140+M140</f>
        <v>23047385</v>
      </c>
      <c r="H140" s="52">
        <f>I140+J140+K140</f>
        <v>19590277</v>
      </c>
      <c r="I140" s="56">
        <v>0</v>
      </c>
      <c r="J140" s="56">
        <v>19590277</v>
      </c>
      <c r="K140" s="56">
        <v>0</v>
      </c>
      <c r="L140" s="79">
        <f t="shared" si="36"/>
        <v>0.84999998915278241</v>
      </c>
      <c r="M140" s="78">
        <f>N140+P140+R140</f>
        <v>3457108</v>
      </c>
      <c r="N140" s="56">
        <v>3457108</v>
      </c>
      <c r="O140" s="79">
        <f t="shared" si="37"/>
        <v>0.15000001084721759</v>
      </c>
      <c r="P140" s="56">
        <v>0</v>
      </c>
      <c r="Q140" s="79">
        <f t="shared" si="38"/>
        <v>0</v>
      </c>
      <c r="R140" s="56">
        <v>0</v>
      </c>
      <c r="S140" s="79">
        <f t="shared" si="41"/>
        <v>0</v>
      </c>
      <c r="T140" s="32" t="s">
        <v>129</v>
      </c>
      <c r="U140" s="32" t="s">
        <v>129</v>
      </c>
      <c r="V140" s="32" t="s">
        <v>129</v>
      </c>
      <c r="W140" s="30" t="s">
        <v>129</v>
      </c>
      <c r="X140" s="97" t="s">
        <v>316</v>
      </c>
      <c r="Y140" s="30" t="s">
        <v>131</v>
      </c>
      <c r="Z140" s="97" t="s">
        <v>316</v>
      </c>
      <c r="AA140" s="95"/>
      <c r="AB140" s="30" t="s">
        <v>132</v>
      </c>
      <c r="AC140" s="97" t="s">
        <v>316</v>
      </c>
      <c r="AD140" s="30" t="s">
        <v>133</v>
      </c>
      <c r="AE140" s="97" t="s">
        <v>316</v>
      </c>
      <c r="AF140" s="120">
        <v>2</v>
      </c>
      <c r="AG140" s="97" t="s">
        <v>316</v>
      </c>
      <c r="AH140" s="73">
        <v>4</v>
      </c>
      <c r="AI140" s="230" t="s">
        <v>542</v>
      </c>
      <c r="AJ140" s="223">
        <v>43373</v>
      </c>
    </row>
    <row r="141" spans="1:36" ht="74.25" hidden="1" customHeight="1" x14ac:dyDescent="0.2">
      <c r="A141" s="220">
        <v>129</v>
      </c>
      <c r="B141" s="229" t="s">
        <v>128</v>
      </c>
      <c r="C141" s="38" t="s">
        <v>305</v>
      </c>
      <c r="D141" s="30" t="s">
        <v>7</v>
      </c>
      <c r="E141" s="28" t="s">
        <v>13</v>
      </c>
      <c r="F141" s="30" t="s">
        <v>5</v>
      </c>
      <c r="G141" s="52">
        <f>H141+M141</f>
        <v>13500000</v>
      </c>
      <c r="H141" s="52">
        <f>I141+J141+K141</f>
        <v>11475000</v>
      </c>
      <c r="I141" s="56">
        <v>0</v>
      </c>
      <c r="J141" s="56">
        <v>0</v>
      </c>
      <c r="K141" s="56">
        <v>11475000</v>
      </c>
      <c r="L141" s="79">
        <f t="shared" si="36"/>
        <v>0.85</v>
      </c>
      <c r="M141" s="78">
        <f>N141+P141+R141</f>
        <v>2025000</v>
      </c>
      <c r="N141" s="56">
        <v>2025000</v>
      </c>
      <c r="O141" s="79">
        <f t="shared" si="37"/>
        <v>0.15</v>
      </c>
      <c r="P141" s="56">
        <v>0</v>
      </c>
      <c r="Q141" s="79">
        <f t="shared" si="38"/>
        <v>0</v>
      </c>
      <c r="R141" s="56">
        <v>0</v>
      </c>
      <c r="S141" s="79">
        <f t="shared" si="41"/>
        <v>0</v>
      </c>
      <c r="T141" s="32" t="s">
        <v>129</v>
      </c>
      <c r="U141" s="32" t="s">
        <v>129</v>
      </c>
      <c r="V141" s="32" t="s">
        <v>129</v>
      </c>
      <c r="W141" s="30" t="s">
        <v>129</v>
      </c>
      <c r="X141" s="97" t="s">
        <v>316</v>
      </c>
      <c r="Y141" s="30" t="s">
        <v>131</v>
      </c>
      <c r="Z141" s="97" t="s">
        <v>316</v>
      </c>
      <c r="AA141" s="77"/>
      <c r="AB141" s="30" t="s">
        <v>132</v>
      </c>
      <c r="AC141" s="97" t="s">
        <v>316</v>
      </c>
      <c r="AD141" s="30" t="s">
        <v>133</v>
      </c>
      <c r="AE141" s="97" t="s">
        <v>316</v>
      </c>
      <c r="AF141" s="120">
        <v>2</v>
      </c>
      <c r="AG141" s="97" t="s">
        <v>316</v>
      </c>
      <c r="AH141" s="73">
        <v>4</v>
      </c>
      <c r="AI141" s="230" t="s">
        <v>542</v>
      </c>
      <c r="AJ141" s="223">
        <v>43373</v>
      </c>
    </row>
    <row r="142" spans="1:36" s="27" customFormat="1" ht="61.5" hidden="1" customHeight="1" thickBot="1" x14ac:dyDescent="0.25">
      <c r="A142" s="219">
        <v>12</v>
      </c>
      <c r="B142" s="250" t="s">
        <v>169</v>
      </c>
      <c r="C142" s="251" t="s">
        <v>705</v>
      </c>
      <c r="D142" s="252"/>
      <c r="E142" s="253"/>
      <c r="F142" s="252"/>
      <c r="G142" s="254"/>
      <c r="H142" s="254"/>
      <c r="I142" s="254">
        <v>0</v>
      </c>
      <c r="J142" s="254">
        <v>0</v>
      </c>
      <c r="K142" s="254">
        <v>0</v>
      </c>
      <c r="L142" s="255">
        <v>0</v>
      </c>
      <c r="M142" s="254">
        <v>0</v>
      </c>
      <c r="N142" s="254">
        <v>0</v>
      </c>
      <c r="O142" s="255">
        <v>0</v>
      </c>
      <c r="P142" s="254">
        <v>0</v>
      </c>
      <c r="Q142" s="255">
        <v>0</v>
      </c>
      <c r="R142" s="254">
        <v>0</v>
      </c>
      <c r="S142" s="255" t="e">
        <f t="shared" si="41"/>
        <v>#DIV/0!</v>
      </c>
      <c r="T142" s="256" t="s">
        <v>407</v>
      </c>
      <c r="U142" s="257"/>
      <c r="V142" s="258"/>
      <c r="W142" s="259" t="s">
        <v>215</v>
      </c>
      <c r="X142" s="259" t="s">
        <v>475</v>
      </c>
      <c r="Y142" s="260"/>
      <c r="Z142" s="261"/>
      <c r="AA142" s="261"/>
      <c r="AB142" s="261"/>
      <c r="AC142" s="262"/>
      <c r="AD142" s="261"/>
      <c r="AE142" s="262"/>
      <c r="AF142" s="263"/>
      <c r="AG142" s="262"/>
      <c r="AH142" s="263"/>
      <c r="AI142" s="264"/>
      <c r="AJ142" s="224"/>
    </row>
    <row r="143" spans="1:36" s="114" customFormat="1" ht="35.25" hidden="1" customHeight="1" x14ac:dyDescent="0.2">
      <c r="A143" s="105"/>
      <c r="B143" s="204" t="s">
        <v>695</v>
      </c>
      <c r="D143" s="108"/>
      <c r="E143" s="109"/>
      <c r="F143" s="108"/>
      <c r="G143" s="110"/>
      <c r="H143" s="110"/>
      <c r="I143" s="110"/>
      <c r="J143" s="110"/>
      <c r="K143" s="110"/>
      <c r="L143" s="110"/>
      <c r="M143" s="110"/>
      <c r="N143" s="110"/>
      <c r="O143" s="110"/>
      <c r="P143" s="110"/>
      <c r="Q143" s="110"/>
      <c r="R143" s="110"/>
      <c r="S143" s="111"/>
      <c r="T143" s="108"/>
      <c r="U143" s="108"/>
      <c r="V143" s="108"/>
      <c r="W143" s="108"/>
      <c r="X143" s="50"/>
      <c r="Y143" s="108"/>
      <c r="Z143" s="50"/>
      <c r="AA143" s="50"/>
      <c r="AB143" s="108"/>
      <c r="AC143" s="50"/>
      <c r="AD143" s="108"/>
      <c r="AE143" s="50"/>
      <c r="AF143" s="112"/>
      <c r="AG143" s="108"/>
      <c r="AH143" s="113"/>
      <c r="AI143" s="108"/>
      <c r="AJ143" s="108"/>
    </row>
    <row r="144" spans="1:36" s="115" customFormat="1" ht="21.75" hidden="1" customHeight="1" x14ac:dyDescent="0.2">
      <c r="A144" s="105"/>
      <c r="B144" s="106"/>
      <c r="C144" s="107"/>
      <c r="D144" s="108"/>
      <c r="E144" s="109"/>
      <c r="F144" s="108"/>
      <c r="G144" s="110"/>
      <c r="H144" s="110"/>
      <c r="I144" s="110"/>
      <c r="J144" s="110"/>
      <c r="K144" s="110"/>
      <c r="L144" s="110"/>
      <c r="M144" s="110"/>
      <c r="N144" s="110"/>
      <c r="O144" s="110"/>
      <c r="P144" s="110"/>
      <c r="Q144" s="110"/>
      <c r="R144" s="110"/>
      <c r="S144" s="111"/>
      <c r="T144" s="108"/>
      <c r="U144" s="108"/>
      <c r="V144" s="108"/>
      <c r="W144" s="108"/>
      <c r="X144" s="50"/>
      <c r="Y144" s="108"/>
      <c r="Z144" s="50"/>
      <c r="AA144" s="50"/>
      <c r="AB144" s="108"/>
      <c r="AC144" s="50"/>
      <c r="AD144" s="108"/>
      <c r="AE144" s="50"/>
      <c r="AF144" s="112"/>
      <c r="AG144" s="108"/>
      <c r="AH144" s="113"/>
      <c r="AI144" s="108"/>
      <c r="AJ144" s="108"/>
    </row>
    <row r="145" spans="1:49" s="115" customFormat="1" ht="21.75" customHeight="1" x14ac:dyDescent="0.2">
      <c r="A145" s="105"/>
      <c r="B145" s="106"/>
      <c r="C145" s="107"/>
      <c r="D145" s="108"/>
      <c r="E145" s="109"/>
      <c r="F145" s="108"/>
      <c r="G145" s="110"/>
      <c r="H145" s="110"/>
      <c r="I145" s="110"/>
      <c r="J145" s="110"/>
      <c r="K145" s="110"/>
      <c r="L145" s="110"/>
      <c r="M145" s="110"/>
      <c r="N145" s="110"/>
      <c r="O145" s="110"/>
      <c r="P145" s="110"/>
      <c r="Q145" s="110"/>
      <c r="R145" s="110"/>
      <c r="S145" s="111"/>
      <c r="T145" s="108"/>
      <c r="U145" s="108"/>
      <c r="V145" s="108"/>
      <c r="W145" s="108"/>
      <c r="X145" s="50"/>
      <c r="Y145" s="108"/>
      <c r="Z145" s="50"/>
      <c r="AA145" s="50"/>
      <c r="AB145" s="108"/>
      <c r="AC145" s="50"/>
      <c r="AD145" s="108"/>
      <c r="AE145" s="50"/>
      <c r="AF145" s="112"/>
      <c r="AG145" s="108"/>
      <c r="AH145" s="113"/>
      <c r="AI145" s="108"/>
      <c r="AJ145" s="108"/>
    </row>
    <row r="146" spans="1:49" ht="17.25" customHeight="1" x14ac:dyDescent="0.2">
      <c r="B146" s="124" t="s">
        <v>604</v>
      </c>
      <c r="C146" s="124"/>
      <c r="S146" s="72"/>
      <c r="T146" s="72"/>
      <c r="U146" s="72"/>
    </row>
    <row r="147" spans="1:49" ht="17.25" customHeight="1" x14ac:dyDescent="0.2">
      <c r="B147" s="124" t="s">
        <v>603</v>
      </c>
      <c r="S147" s="72"/>
      <c r="T147" s="72"/>
      <c r="U147" s="72"/>
    </row>
    <row r="148" spans="1:49" ht="17.25" customHeight="1" x14ac:dyDescent="0.2">
      <c r="B148" s="124" t="s">
        <v>605</v>
      </c>
      <c r="S148" s="72"/>
      <c r="T148" s="72"/>
      <c r="U148" s="72"/>
    </row>
    <row r="149" spans="1:49" ht="17.25" customHeight="1" x14ac:dyDescent="0.2">
      <c r="B149" s="217" t="s">
        <v>746</v>
      </c>
      <c r="S149" s="72"/>
      <c r="T149" s="72"/>
      <c r="U149" s="72"/>
    </row>
    <row r="150" spans="1:49" ht="17.25" customHeight="1" x14ac:dyDescent="0.2">
      <c r="B150" s="130" t="s">
        <v>607</v>
      </c>
      <c r="C150" s="130"/>
      <c r="D150" s="130"/>
      <c r="E150" s="130"/>
      <c r="F150" s="130"/>
      <c r="G150" s="130"/>
      <c r="H150" s="130"/>
      <c r="I150" s="130"/>
      <c r="J150" s="130"/>
      <c r="K150" s="130"/>
      <c r="L150" s="130"/>
      <c r="M150" s="130"/>
      <c r="N150" s="130"/>
      <c r="O150" s="130"/>
      <c r="P150" s="130"/>
      <c r="Q150" s="130"/>
      <c r="R150" s="130"/>
      <c r="S150" s="130"/>
      <c r="T150" s="130"/>
      <c r="U150" s="130"/>
    </row>
    <row r="151" spans="1:49" ht="17.25" customHeight="1" x14ac:dyDescent="0.2">
      <c r="B151" s="130" t="s">
        <v>631</v>
      </c>
      <c r="C151" s="130"/>
      <c r="D151" s="130"/>
      <c r="E151" s="130"/>
      <c r="F151" s="130"/>
      <c r="G151" s="130"/>
      <c r="H151" s="130"/>
      <c r="I151" s="130"/>
      <c r="J151" s="130"/>
      <c r="K151" s="130"/>
      <c r="L151" s="130"/>
      <c r="M151" s="130"/>
      <c r="N151" s="130"/>
      <c r="O151" s="130"/>
      <c r="P151" s="130"/>
      <c r="Q151" s="130"/>
      <c r="R151" s="130"/>
      <c r="S151" s="130"/>
      <c r="T151" s="130"/>
      <c r="U151" s="130"/>
    </row>
    <row r="152" spans="1:49" ht="31.5" customHeight="1" x14ac:dyDescent="0.45">
      <c r="Z152" s="17" t="s">
        <v>763</v>
      </c>
      <c r="AB152" s="127" t="s">
        <v>661</v>
      </c>
      <c r="AC152" s="128"/>
      <c r="AD152" s="128"/>
      <c r="AE152" s="129"/>
      <c r="AF152" s="129"/>
      <c r="AG152" s="127" t="s">
        <v>662</v>
      </c>
      <c r="AH152" s="125"/>
      <c r="AI152" s="125"/>
      <c r="AJ152" s="125"/>
      <c r="AM152" s="126"/>
      <c r="AN152" s="126"/>
      <c r="AO152" s="126"/>
      <c r="AP152" s="126"/>
      <c r="AQ152" s="126"/>
      <c r="AR152" s="126"/>
      <c r="AS152" s="126"/>
      <c r="AT152" s="126"/>
      <c r="AU152" s="126"/>
      <c r="AV152" s="126"/>
      <c r="AW152" s="2"/>
    </row>
    <row r="153" spans="1:49" ht="9" customHeight="1" x14ac:dyDescent="0.2">
      <c r="B153" s="145"/>
      <c r="C153" s="145"/>
      <c r="D153" s="145"/>
      <c r="E153" s="145"/>
      <c r="F153" s="145"/>
      <c r="G153" s="145"/>
      <c r="H153" s="145"/>
      <c r="I153" s="145"/>
      <c r="J153" s="145"/>
      <c r="K153" s="145"/>
      <c r="L153" s="145"/>
      <c r="M153" s="145"/>
      <c r="N153" s="145"/>
      <c r="O153" s="145"/>
      <c r="P153" s="145"/>
      <c r="Q153" s="145"/>
      <c r="R153" s="145"/>
      <c r="S153" s="145"/>
      <c r="T153" s="145"/>
      <c r="U153" s="145"/>
    </row>
    <row r="154" spans="1:49" ht="15" customHeight="1" x14ac:dyDescent="0.2">
      <c r="B154" s="140"/>
      <c r="C154" s="72" t="s">
        <v>593</v>
      </c>
    </row>
    <row r="155" spans="1:49" ht="15" customHeight="1" x14ac:dyDescent="0.2">
      <c r="B155" s="46"/>
      <c r="C155" s="72" t="s">
        <v>391</v>
      </c>
    </row>
    <row r="156" spans="1:49" ht="15" customHeight="1" x14ac:dyDescent="0.2">
      <c r="B156" s="97"/>
      <c r="C156" s="72" t="s">
        <v>392</v>
      </c>
    </row>
    <row r="157" spans="1:49" ht="36" customHeight="1" x14ac:dyDescent="0.2">
      <c r="B157" s="50"/>
    </row>
    <row r="158" spans="1:49" ht="15" customHeight="1" x14ac:dyDescent="0.2">
      <c r="B158" s="125" t="s">
        <v>769</v>
      </c>
    </row>
    <row r="159" spans="1:49" ht="12.75" customHeight="1" x14ac:dyDescent="0.2">
      <c r="B159" s="125" t="s">
        <v>732</v>
      </c>
      <c r="H159" s="70"/>
      <c r="S159" s="72"/>
      <c r="T159" s="72"/>
      <c r="U159" s="72"/>
      <c r="V159" s="72"/>
    </row>
    <row r="160" spans="1:49" ht="12.75" customHeight="1" x14ac:dyDescent="0.2">
      <c r="B160" s="125" t="s">
        <v>733</v>
      </c>
      <c r="S160" s="72"/>
      <c r="T160" s="72"/>
      <c r="U160" s="72"/>
      <c r="V160" s="72"/>
    </row>
    <row r="161" spans="4:32" x14ac:dyDescent="0.2">
      <c r="S161" s="72"/>
      <c r="T161" s="72"/>
      <c r="U161" s="72"/>
      <c r="V161" s="72"/>
    </row>
    <row r="162" spans="4:32" collapsed="1" x14ac:dyDescent="0.2">
      <c r="S162" s="72"/>
      <c r="T162" s="72"/>
      <c r="U162" s="72"/>
      <c r="V162" s="72"/>
    </row>
    <row r="163" spans="4:32" hidden="1" x14ac:dyDescent="0.2">
      <c r="D163" s="10"/>
      <c r="S163" s="72"/>
      <c r="T163" s="72"/>
      <c r="U163" s="72"/>
      <c r="V163" s="72"/>
      <c r="AF163" s="17"/>
    </row>
    <row r="164" spans="4:32" hidden="1" x14ac:dyDescent="0.2">
      <c r="D164" s="10"/>
      <c r="S164" s="18"/>
      <c r="T164" s="18"/>
      <c r="U164" s="18"/>
      <c r="V164" s="47"/>
      <c r="AF164" s="17"/>
    </row>
    <row r="165" spans="4:32" hidden="1" x14ac:dyDescent="0.2">
      <c r="D165" s="10"/>
      <c r="S165" s="18"/>
      <c r="T165" s="18"/>
      <c r="U165" s="18"/>
      <c r="V165" s="47"/>
      <c r="AF165" s="17"/>
    </row>
    <row r="166" spans="4:32" hidden="1" x14ac:dyDescent="0.2">
      <c r="D166" s="10"/>
      <c r="S166" s="18"/>
      <c r="T166" s="18"/>
      <c r="U166" s="18"/>
      <c r="V166" s="47"/>
      <c r="AF166" s="17"/>
    </row>
    <row r="167" spans="4:32" hidden="1" x14ac:dyDescent="0.2">
      <c r="D167" s="10"/>
      <c r="S167" s="18"/>
      <c r="T167" s="18"/>
      <c r="U167" s="18"/>
      <c r="V167" s="47"/>
      <c r="AF167" s="17"/>
    </row>
    <row r="168" spans="4:32" hidden="1" x14ac:dyDescent="0.2">
      <c r="D168" s="10"/>
      <c r="AF168" s="17"/>
    </row>
    <row r="169" spans="4:32" hidden="1" x14ac:dyDescent="0.2">
      <c r="D169" s="10"/>
      <c r="AF169" s="17"/>
    </row>
    <row r="170" spans="4:32" hidden="1" x14ac:dyDescent="0.2">
      <c r="D170" s="10"/>
      <c r="AF170" s="17"/>
    </row>
    <row r="171" spans="4:32" hidden="1" x14ac:dyDescent="0.2">
      <c r="D171" s="10"/>
      <c r="AF171" s="17"/>
    </row>
    <row r="172" spans="4:32" hidden="1" x14ac:dyDescent="0.2">
      <c r="D172" s="10"/>
      <c r="AF172" s="17"/>
    </row>
    <row r="173" spans="4:32" hidden="1" x14ac:dyDescent="0.2">
      <c r="D173" s="10"/>
      <c r="AF173" s="17"/>
    </row>
    <row r="174" spans="4:32" hidden="1" x14ac:dyDescent="0.2">
      <c r="D174" s="10"/>
      <c r="AF174" s="17"/>
    </row>
    <row r="175" spans="4:32" hidden="1" x14ac:dyDescent="0.2">
      <c r="D175" s="10"/>
      <c r="AF175" s="17"/>
    </row>
    <row r="176" spans="4:32" hidden="1" x14ac:dyDescent="0.2">
      <c r="D176" s="10"/>
      <c r="AF176" s="17"/>
    </row>
    <row r="177" spans="4:32" hidden="1" x14ac:dyDescent="0.2">
      <c r="D177" s="10"/>
      <c r="AF177" s="17"/>
    </row>
    <row r="178" spans="4:32" hidden="1" x14ac:dyDescent="0.2">
      <c r="D178" s="10"/>
      <c r="AF178" s="17"/>
    </row>
    <row r="179" spans="4:32" hidden="1" x14ac:dyDescent="0.2">
      <c r="D179" s="10"/>
      <c r="AF179" s="17"/>
    </row>
    <row r="180" spans="4:32" hidden="1" x14ac:dyDescent="0.2">
      <c r="D180" s="10"/>
      <c r="AF180" s="17"/>
    </row>
    <row r="181" spans="4:32" hidden="1" x14ac:dyDescent="0.2">
      <c r="D181" s="10"/>
      <c r="AF181" s="17"/>
    </row>
    <row r="182" spans="4:32" hidden="1" x14ac:dyDescent="0.2">
      <c r="D182" s="10"/>
      <c r="AF182" s="17"/>
    </row>
    <row r="183" spans="4:32" hidden="1" x14ac:dyDescent="0.2">
      <c r="D183" s="10"/>
      <c r="AF183" s="17"/>
    </row>
    <row r="184" spans="4:32" hidden="1" x14ac:dyDescent="0.2">
      <c r="D184" s="10"/>
      <c r="AF184" s="17"/>
    </row>
    <row r="185" spans="4:32" hidden="1" x14ac:dyDescent="0.2">
      <c r="D185" s="10"/>
      <c r="AF185" s="17"/>
    </row>
    <row r="186" spans="4:32" hidden="1" x14ac:dyDescent="0.2">
      <c r="D186" s="10"/>
      <c r="AF186" s="17"/>
    </row>
    <row r="187" spans="4:32" hidden="1" x14ac:dyDescent="0.2">
      <c r="D187" s="10"/>
      <c r="AF187" s="17"/>
    </row>
    <row r="188" spans="4:32" hidden="1" x14ac:dyDescent="0.2">
      <c r="D188" s="10"/>
      <c r="AF188" s="17"/>
    </row>
    <row r="189" spans="4:32" hidden="1" x14ac:dyDescent="0.2">
      <c r="D189" s="10"/>
      <c r="AF189" s="17"/>
    </row>
    <row r="190" spans="4:32" hidden="1" x14ac:dyDescent="0.2">
      <c r="D190" s="10"/>
      <c r="AF190" s="17"/>
    </row>
    <row r="191" spans="4:32" hidden="1" x14ac:dyDescent="0.2">
      <c r="D191" s="10"/>
      <c r="AF191" s="17"/>
    </row>
    <row r="192" spans="4:32" hidden="1" x14ac:dyDescent="0.2">
      <c r="D192" s="77"/>
      <c r="AF192" s="17"/>
    </row>
    <row r="193" spans="32:32" hidden="1" x14ac:dyDescent="0.2">
      <c r="AF193" s="17"/>
    </row>
    <row r="194" spans="32:32" hidden="1" x14ac:dyDescent="0.2">
      <c r="AF194" s="17"/>
    </row>
    <row r="195" spans="32:32" hidden="1" x14ac:dyDescent="0.2">
      <c r="AF195" s="17"/>
    </row>
  </sheetData>
  <autoFilter ref="B7:AJ143">
    <filterColumn colId="3">
      <filters>
        <filter val="EM"/>
      </filters>
    </filterColumn>
  </autoFilter>
  <dataConsolidate/>
  <mergeCells count="32">
    <mergeCell ref="Z1:AI1"/>
    <mergeCell ref="B2:AE2"/>
    <mergeCell ref="C3:AE3"/>
    <mergeCell ref="C4:AE4"/>
    <mergeCell ref="A5:A6"/>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 ref="P5:P6"/>
    <mergeCell ref="Q5:Q6"/>
    <mergeCell ref="AF5:AG5"/>
    <mergeCell ref="AH5:AH6"/>
    <mergeCell ref="AI5:AI6"/>
    <mergeCell ref="AJ5:AJ6"/>
    <mergeCell ref="S5:S6"/>
    <mergeCell ref="T5:V5"/>
    <mergeCell ref="W5:X5"/>
    <mergeCell ref="Y5:Z5"/>
    <mergeCell ref="AA5:AA6"/>
    <mergeCell ref="AB5:AD5"/>
  </mergeCells>
  <conditionalFormatting sqref="AH84">
    <cfRule type="iconSet" priority="1">
      <iconSet iconSet="3Arrows">
        <cfvo type="percent" val="0"/>
        <cfvo type="percent" val="33"/>
        <cfvo type="percent" val="67"/>
      </iconSet>
    </cfRule>
  </conditionalFormatting>
  <dataValidations count="1">
    <dataValidation type="list" errorStyle="warning" allowBlank="1" showInputMessage="1" showErrorMessage="1" errorTitle="Izvēle tikai no saraksta!" error="Lūdzu izvēlēties vienu no vērtībām sarakstā." sqref="T45:V45">
      <formula1>$D$169:$D$197</formula1>
    </dataValidation>
  </dataValidations>
  <pageMargins left="0.25" right="0.25" top="0.75" bottom="0.75" header="0.3" footer="0.3"/>
  <pageSetup paperSize="9" scale="37" fitToHeight="0" orientation="portrait" r:id="rId1"/>
  <headerFooter>
    <oddFooter>&amp;L&amp;F&amp;C&amp;P no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outlinePr summaryBelow="0" summaryRight="0"/>
    <pageSetUpPr fitToPage="1"/>
  </sheetPr>
  <dimension ref="A1:AW195"/>
  <sheetViews>
    <sheetView view="pageLayout" topLeftCell="B1" zoomScale="80" zoomScaleNormal="80" zoomScalePageLayoutView="80" workbookViewId="0">
      <selection activeCell="Z1" sqref="Z1:AI1"/>
    </sheetView>
  </sheetViews>
  <sheetFormatPr defaultColWidth="9" defaultRowHeight="12.75" x14ac:dyDescent="0.2"/>
  <cols>
    <col min="1" max="1" width="4.625" style="72" hidden="1" customWidth="1"/>
    <col min="2" max="2" width="8" style="72" customWidth="1"/>
    <col min="3" max="3" width="34.875" style="72" customWidth="1"/>
    <col min="4" max="4" width="7.375" style="72" customWidth="1"/>
    <col min="5" max="5" width="7.5" style="72" customWidth="1"/>
    <col min="6" max="6" width="7" style="72" customWidth="1"/>
    <col min="7" max="7" width="13.5" style="72" customWidth="1"/>
    <col min="8" max="8" width="15" style="72" bestFit="1" customWidth="1"/>
    <col min="9" max="9" width="10.125" style="72" hidden="1" customWidth="1"/>
    <col min="10" max="10" width="10.875" style="72" hidden="1" customWidth="1"/>
    <col min="11" max="11" width="9.25" style="72" hidden="1" customWidth="1"/>
    <col min="12" max="12" width="12.625" style="72" hidden="1" customWidth="1"/>
    <col min="13" max="13" width="14.25" style="72" hidden="1" customWidth="1"/>
    <col min="14" max="15" width="11.875" style="72" hidden="1" customWidth="1"/>
    <col min="16" max="16" width="10.125" style="72" hidden="1" customWidth="1"/>
    <col min="17" max="17" width="10.25" style="72" hidden="1" customWidth="1"/>
    <col min="18" max="18" width="12.75" style="72" hidden="1" customWidth="1"/>
    <col min="19" max="19" width="13" style="9" hidden="1" customWidth="1"/>
    <col min="20" max="20" width="14.25" style="9" hidden="1" customWidth="1"/>
    <col min="21" max="21" width="27.375" style="9" hidden="1" customWidth="1"/>
    <col min="22" max="22" width="17.375" style="9" hidden="1" customWidth="1"/>
    <col min="23" max="23" width="15.5" style="17" hidden="1" customWidth="1"/>
    <col min="24" max="24" width="19.375" style="17" hidden="1" customWidth="1"/>
    <col min="25" max="27" width="14" style="17" customWidth="1"/>
    <col min="28" max="28" width="13.375" style="17" customWidth="1"/>
    <col min="29" max="29" width="15.125" style="17" customWidth="1"/>
    <col min="30" max="31" width="13.375" style="17" customWidth="1"/>
    <col min="32" max="32" width="13.75" style="92" customWidth="1"/>
    <col min="33" max="33" width="13.75" style="17" customWidth="1"/>
    <col min="34" max="34" width="13.75" style="86" customWidth="1"/>
    <col min="35" max="35" width="15.5" style="17" customWidth="1"/>
    <col min="36" max="36" width="15.5" style="17" hidden="1" customWidth="1"/>
    <col min="37" max="16384" width="9" style="72"/>
  </cols>
  <sheetData>
    <row r="1" spans="1:36" ht="33.75" customHeight="1" x14ac:dyDescent="0.35">
      <c r="Z1" s="400" t="s">
        <v>771</v>
      </c>
      <c r="AA1" s="400"/>
      <c r="AB1" s="400"/>
      <c r="AC1" s="400"/>
      <c r="AD1" s="400"/>
      <c r="AE1" s="400"/>
      <c r="AF1" s="400"/>
      <c r="AG1" s="400"/>
      <c r="AH1" s="400"/>
      <c r="AI1" s="400"/>
      <c r="AJ1" s="72"/>
    </row>
    <row r="2" spans="1:36" ht="16.5" customHeight="1" x14ac:dyDescent="0.2">
      <c r="B2" s="373"/>
      <c r="C2" s="373"/>
      <c r="D2" s="373"/>
      <c r="E2" s="373"/>
      <c r="F2" s="373"/>
      <c r="G2" s="373"/>
      <c r="H2" s="373"/>
      <c r="I2" s="399"/>
      <c r="J2" s="399"/>
      <c r="K2" s="399"/>
      <c r="L2" s="399"/>
      <c r="M2" s="399"/>
      <c r="N2" s="399"/>
      <c r="O2" s="399"/>
      <c r="P2" s="399"/>
      <c r="Q2" s="399"/>
      <c r="R2" s="399"/>
      <c r="S2" s="399"/>
      <c r="T2" s="399"/>
      <c r="U2" s="399"/>
      <c r="V2" s="399"/>
      <c r="W2" s="399"/>
      <c r="X2" s="399"/>
      <c r="Y2" s="373"/>
      <c r="Z2" s="373"/>
      <c r="AA2" s="373"/>
      <c r="AB2" s="373"/>
      <c r="AC2" s="373"/>
      <c r="AD2" s="373"/>
      <c r="AE2" s="373"/>
      <c r="AF2" s="87"/>
      <c r="AG2" s="275"/>
      <c r="AH2" s="84"/>
      <c r="AI2" s="275"/>
      <c r="AJ2" s="275"/>
    </row>
    <row r="3" spans="1:36" ht="16.5" customHeight="1" x14ac:dyDescent="0.25">
      <c r="B3" s="276"/>
      <c r="C3" s="390" t="s">
        <v>764</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267"/>
      <c r="AG3" s="276"/>
      <c r="AH3" s="268"/>
      <c r="AI3" s="276"/>
      <c r="AJ3" s="275"/>
    </row>
    <row r="4" spans="1:36" ht="30" customHeight="1" thickBot="1" x14ac:dyDescent="0.25">
      <c r="B4" s="216"/>
      <c r="C4" s="391" t="s">
        <v>762</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88"/>
      <c r="AG4" s="214"/>
      <c r="AH4" s="85"/>
      <c r="AI4" s="214"/>
      <c r="AJ4" s="214"/>
    </row>
    <row r="5" spans="1:36" s="6" customFormat="1" ht="50.25" customHeight="1" x14ac:dyDescent="0.2">
      <c r="A5" s="366" t="s">
        <v>440</v>
      </c>
      <c r="B5" s="384" t="s">
        <v>602</v>
      </c>
      <c r="C5" s="368" t="s">
        <v>285</v>
      </c>
      <c r="D5" s="368" t="s">
        <v>595</v>
      </c>
      <c r="E5" s="368" t="s">
        <v>596</v>
      </c>
      <c r="F5" s="371" t="s">
        <v>597</v>
      </c>
      <c r="G5" s="382" t="s">
        <v>734</v>
      </c>
      <c r="H5" s="382" t="s">
        <v>599</v>
      </c>
      <c r="I5" s="392" t="s">
        <v>395</v>
      </c>
      <c r="J5" s="392" t="s">
        <v>396</v>
      </c>
      <c r="K5" s="392" t="s">
        <v>397</v>
      </c>
      <c r="L5" s="392" t="s">
        <v>398</v>
      </c>
      <c r="M5" s="392" t="s">
        <v>399</v>
      </c>
      <c r="N5" s="392" t="s">
        <v>400</v>
      </c>
      <c r="O5" s="392" t="s">
        <v>401</v>
      </c>
      <c r="P5" s="392" t="s">
        <v>402</v>
      </c>
      <c r="Q5" s="392" t="s">
        <v>403</v>
      </c>
      <c r="R5" s="392" t="s">
        <v>404</v>
      </c>
      <c r="S5" s="392" t="s">
        <v>405</v>
      </c>
      <c r="T5" s="394" t="s">
        <v>372</v>
      </c>
      <c r="U5" s="395"/>
      <c r="V5" s="396"/>
      <c r="W5" s="397" t="s">
        <v>598</v>
      </c>
      <c r="X5" s="398"/>
      <c r="Y5" s="380" t="s">
        <v>576</v>
      </c>
      <c r="Z5" s="377"/>
      <c r="AA5" s="368" t="s">
        <v>711</v>
      </c>
      <c r="AB5" s="380" t="s">
        <v>388</v>
      </c>
      <c r="AC5" s="381"/>
      <c r="AD5" s="381"/>
      <c r="AE5" s="283"/>
      <c r="AF5" s="376" t="s">
        <v>518</v>
      </c>
      <c r="AG5" s="377"/>
      <c r="AH5" s="378" t="s">
        <v>765</v>
      </c>
      <c r="AI5" s="374" t="s">
        <v>766</v>
      </c>
      <c r="AJ5" s="386" t="s">
        <v>728</v>
      </c>
    </row>
    <row r="6" spans="1:36" s="6" customFormat="1" ht="99" customHeight="1" x14ac:dyDescent="0.2">
      <c r="A6" s="367" t="s">
        <v>440</v>
      </c>
      <c r="B6" s="385"/>
      <c r="C6" s="369"/>
      <c r="D6" s="369"/>
      <c r="E6" s="369"/>
      <c r="F6" s="372"/>
      <c r="G6" s="383"/>
      <c r="H6" s="383"/>
      <c r="I6" s="393"/>
      <c r="J6" s="393"/>
      <c r="K6" s="393"/>
      <c r="L6" s="393"/>
      <c r="M6" s="393"/>
      <c r="N6" s="393"/>
      <c r="O6" s="393"/>
      <c r="P6" s="393"/>
      <c r="Q6" s="393"/>
      <c r="R6" s="393"/>
      <c r="S6" s="393"/>
      <c r="T6" s="61" t="s">
        <v>406</v>
      </c>
      <c r="U6" s="49" t="s">
        <v>373</v>
      </c>
      <c r="V6" s="49" t="s">
        <v>374</v>
      </c>
      <c r="W6" s="71" t="s">
        <v>466</v>
      </c>
      <c r="X6" s="71" t="s">
        <v>370</v>
      </c>
      <c r="Y6" s="284" t="s">
        <v>467</v>
      </c>
      <c r="Z6" s="284" t="s">
        <v>370</v>
      </c>
      <c r="AA6" s="369"/>
      <c r="AB6" s="284" t="s">
        <v>577</v>
      </c>
      <c r="AC6" s="284" t="s">
        <v>371</v>
      </c>
      <c r="AD6" s="284" t="s">
        <v>539</v>
      </c>
      <c r="AE6" s="284" t="s">
        <v>450</v>
      </c>
      <c r="AF6" s="285" t="s">
        <v>767</v>
      </c>
      <c r="AG6" s="284" t="s">
        <v>768</v>
      </c>
      <c r="AH6" s="379"/>
      <c r="AI6" s="375"/>
      <c r="AJ6" s="386" t="s">
        <v>728</v>
      </c>
    </row>
    <row r="7" spans="1:36" s="6" customFormat="1" ht="20.25" customHeight="1" x14ac:dyDescent="0.2">
      <c r="A7" s="274">
        <v>1</v>
      </c>
      <c r="B7" s="281">
        <v>1</v>
      </c>
      <c r="C7" s="282">
        <v>2</v>
      </c>
      <c r="D7" s="282">
        <v>3</v>
      </c>
      <c r="E7" s="282">
        <v>4</v>
      </c>
      <c r="F7" s="282">
        <v>5</v>
      </c>
      <c r="G7" s="282">
        <v>6</v>
      </c>
      <c r="H7" s="282">
        <v>7</v>
      </c>
      <c r="I7" s="277">
        <v>9</v>
      </c>
      <c r="J7" s="277">
        <v>10</v>
      </c>
      <c r="K7" s="277">
        <v>11</v>
      </c>
      <c r="L7" s="277">
        <v>12</v>
      </c>
      <c r="M7" s="277">
        <v>13</v>
      </c>
      <c r="N7" s="277">
        <v>14</v>
      </c>
      <c r="O7" s="277">
        <v>15</v>
      </c>
      <c r="P7" s="277">
        <v>16</v>
      </c>
      <c r="Q7" s="277">
        <v>17</v>
      </c>
      <c r="R7" s="277">
        <v>18</v>
      </c>
      <c r="S7" s="277">
        <v>19</v>
      </c>
      <c r="T7" s="277">
        <v>9</v>
      </c>
      <c r="U7" s="277">
        <v>10</v>
      </c>
      <c r="V7" s="277">
        <v>11</v>
      </c>
      <c r="W7" s="277">
        <v>12</v>
      </c>
      <c r="X7" s="277">
        <v>13</v>
      </c>
      <c r="Y7" s="282">
        <v>8</v>
      </c>
      <c r="Z7" s="282">
        <v>9</v>
      </c>
      <c r="AA7" s="282">
        <v>10</v>
      </c>
      <c r="AB7" s="282">
        <v>11</v>
      </c>
      <c r="AC7" s="282">
        <v>12</v>
      </c>
      <c r="AD7" s="282">
        <v>13</v>
      </c>
      <c r="AE7" s="282">
        <v>14</v>
      </c>
      <c r="AF7" s="282">
        <v>15</v>
      </c>
      <c r="AG7" s="282">
        <v>16</v>
      </c>
      <c r="AH7" s="282">
        <v>17</v>
      </c>
      <c r="AI7" s="286">
        <v>18</v>
      </c>
      <c r="AJ7" s="222" t="s">
        <v>729</v>
      </c>
    </row>
    <row r="8" spans="1:36" ht="103.5" hidden="1" customHeight="1" x14ac:dyDescent="0.2">
      <c r="A8" s="219">
        <v>120</v>
      </c>
      <c r="B8" s="229" t="s">
        <v>99</v>
      </c>
      <c r="C8" s="38" t="s">
        <v>111</v>
      </c>
      <c r="D8" s="30" t="s">
        <v>7</v>
      </c>
      <c r="E8" s="28" t="s">
        <v>19</v>
      </c>
      <c r="F8" s="30" t="s">
        <v>5</v>
      </c>
      <c r="G8" s="52">
        <f t="shared" ref="G8:G71" si="0">H8+M8</f>
        <v>4609777</v>
      </c>
      <c r="H8" s="52">
        <f t="shared" ref="H8:H71" si="1">I8+J8+K8</f>
        <v>3918310</v>
      </c>
      <c r="I8" s="56">
        <v>0</v>
      </c>
      <c r="J8" s="56">
        <v>0</v>
      </c>
      <c r="K8" s="266">
        <v>3918310</v>
      </c>
      <c r="L8" s="79">
        <f t="shared" ref="L8:L71" si="2">H8/G8</f>
        <v>0.849999902381395</v>
      </c>
      <c r="M8" s="78">
        <f t="shared" ref="M8:M71" si="3">N8+P8+R8</f>
        <v>691467</v>
      </c>
      <c r="N8" s="56">
        <v>691467</v>
      </c>
      <c r="O8" s="79">
        <f t="shared" ref="O8:O71" si="4">N8/G8</f>
        <v>0.15000009761860497</v>
      </c>
      <c r="P8" s="56">
        <v>0</v>
      </c>
      <c r="Q8" s="79">
        <f t="shared" ref="Q8:Q71" si="5">P8/G8</f>
        <v>0</v>
      </c>
      <c r="R8" s="56">
        <v>0</v>
      </c>
      <c r="S8" s="79">
        <f t="shared" ref="S8:S71" si="6">R8/G8</f>
        <v>0</v>
      </c>
      <c r="T8" s="12" t="s">
        <v>129</v>
      </c>
      <c r="U8" s="167" t="s">
        <v>129</v>
      </c>
      <c r="V8" s="167" t="s">
        <v>129</v>
      </c>
      <c r="W8" s="31" t="s">
        <v>129</v>
      </c>
      <c r="X8" s="31" t="s">
        <v>129</v>
      </c>
      <c r="Y8" s="31" t="s">
        <v>129</v>
      </c>
      <c r="Z8" s="31" t="s">
        <v>129</v>
      </c>
      <c r="AA8" s="269" t="s">
        <v>714</v>
      </c>
      <c r="AB8" s="31" t="s">
        <v>146</v>
      </c>
      <c r="AC8" s="140" t="s">
        <v>510</v>
      </c>
      <c r="AD8" s="93" t="s">
        <v>130</v>
      </c>
      <c r="AE8" s="140" t="s">
        <v>509</v>
      </c>
      <c r="AF8" s="89" t="s">
        <v>229</v>
      </c>
      <c r="AG8" s="140" t="s">
        <v>458</v>
      </c>
      <c r="AH8" s="119" t="s">
        <v>215</v>
      </c>
      <c r="AI8" s="230" t="s">
        <v>564</v>
      </c>
      <c r="AJ8" s="223">
        <v>41940</v>
      </c>
    </row>
    <row r="9" spans="1:36" ht="41.25" hidden="1" customHeight="1" x14ac:dyDescent="0.2">
      <c r="A9" s="219">
        <v>72</v>
      </c>
      <c r="B9" s="231" t="s">
        <v>36</v>
      </c>
      <c r="C9" s="37" t="s">
        <v>82</v>
      </c>
      <c r="D9" s="25" t="s">
        <v>7</v>
      </c>
      <c r="E9" s="26" t="s">
        <v>18</v>
      </c>
      <c r="F9" s="25" t="s">
        <v>5</v>
      </c>
      <c r="G9" s="80">
        <f t="shared" si="0"/>
        <v>96428049</v>
      </c>
      <c r="H9" s="80">
        <f t="shared" si="1"/>
        <v>81963841</v>
      </c>
      <c r="I9" s="55">
        <v>0</v>
      </c>
      <c r="J9" s="55">
        <v>0</v>
      </c>
      <c r="K9" s="55">
        <v>81963841</v>
      </c>
      <c r="L9" s="53">
        <f t="shared" si="2"/>
        <v>0.84999999325922271</v>
      </c>
      <c r="M9" s="80">
        <f t="shared" si="3"/>
        <v>14464208</v>
      </c>
      <c r="N9" s="55">
        <v>12185719</v>
      </c>
      <c r="O9" s="53">
        <f t="shared" si="4"/>
        <v>0.12637110390981776</v>
      </c>
      <c r="P9" s="55">
        <v>0</v>
      </c>
      <c r="Q9" s="53">
        <f t="shared" si="5"/>
        <v>0</v>
      </c>
      <c r="R9" s="55">
        <v>2278489</v>
      </c>
      <c r="S9" s="53">
        <f t="shared" si="6"/>
        <v>2.3628902830959485E-2</v>
      </c>
      <c r="T9" s="23" t="s">
        <v>129</v>
      </c>
      <c r="U9" s="176" t="s">
        <v>129</v>
      </c>
      <c r="V9" s="176" t="s">
        <v>129</v>
      </c>
      <c r="W9" s="144" t="s">
        <v>130</v>
      </c>
      <c r="X9" s="140" t="s">
        <v>332</v>
      </c>
      <c r="Y9" s="144" t="s">
        <v>130</v>
      </c>
      <c r="Z9" s="140" t="s">
        <v>332</v>
      </c>
      <c r="AA9" s="269" t="s">
        <v>714</v>
      </c>
      <c r="AB9" s="144" t="s">
        <v>130</v>
      </c>
      <c r="AC9" s="140" t="s">
        <v>347</v>
      </c>
      <c r="AD9" s="144" t="s">
        <v>130</v>
      </c>
      <c r="AE9" s="140" t="s">
        <v>496</v>
      </c>
      <c r="AF9" s="91" t="s">
        <v>213</v>
      </c>
      <c r="AG9" s="140" t="s">
        <v>383</v>
      </c>
      <c r="AH9" s="119" t="s">
        <v>218</v>
      </c>
      <c r="AI9" s="230" t="s">
        <v>551</v>
      </c>
      <c r="AJ9" s="223">
        <v>41996</v>
      </c>
    </row>
    <row r="10" spans="1:36" ht="40.5" hidden="1" customHeight="1" x14ac:dyDescent="0.2">
      <c r="A10" s="219">
        <v>106</v>
      </c>
      <c r="B10" s="232" t="s">
        <v>25</v>
      </c>
      <c r="C10" s="35" t="s">
        <v>210</v>
      </c>
      <c r="D10" s="30" t="s">
        <v>7</v>
      </c>
      <c r="E10" s="28" t="s">
        <v>18</v>
      </c>
      <c r="F10" s="30" t="s">
        <v>5</v>
      </c>
      <c r="G10" s="52">
        <f t="shared" si="0"/>
        <v>29205260</v>
      </c>
      <c r="H10" s="52">
        <f t="shared" si="1"/>
        <v>24824471</v>
      </c>
      <c r="I10" s="56">
        <v>0</v>
      </c>
      <c r="J10" s="56">
        <v>0</v>
      </c>
      <c r="K10" s="56">
        <v>24824471</v>
      </c>
      <c r="L10" s="79">
        <f t="shared" si="2"/>
        <v>0.85</v>
      </c>
      <c r="M10" s="78">
        <f t="shared" si="3"/>
        <v>4380789</v>
      </c>
      <c r="N10" s="56">
        <v>2625393</v>
      </c>
      <c r="O10" s="79">
        <f t="shared" si="4"/>
        <v>8.9894525849110743E-2</v>
      </c>
      <c r="P10" s="56">
        <v>0</v>
      </c>
      <c r="Q10" s="79">
        <f t="shared" si="5"/>
        <v>0</v>
      </c>
      <c r="R10" s="56">
        <v>1755396</v>
      </c>
      <c r="S10" s="79">
        <f t="shared" si="6"/>
        <v>6.0105474150889258E-2</v>
      </c>
      <c r="T10" s="32" t="s">
        <v>129</v>
      </c>
      <c r="U10" s="169" t="s">
        <v>129</v>
      </c>
      <c r="V10" s="169" t="s">
        <v>129</v>
      </c>
      <c r="W10" s="31" t="s">
        <v>147</v>
      </c>
      <c r="X10" s="140" t="s">
        <v>355</v>
      </c>
      <c r="Y10" s="31" t="s">
        <v>147</v>
      </c>
      <c r="Z10" s="140" t="s">
        <v>355</v>
      </c>
      <c r="AA10" s="269" t="s">
        <v>714</v>
      </c>
      <c r="AB10" s="31" t="s">
        <v>147</v>
      </c>
      <c r="AC10" s="140" t="s">
        <v>348</v>
      </c>
      <c r="AD10" s="93" t="s">
        <v>213</v>
      </c>
      <c r="AE10" s="140" t="s">
        <v>501</v>
      </c>
      <c r="AF10" s="90" t="s">
        <v>213</v>
      </c>
      <c r="AG10" s="140" t="s">
        <v>326</v>
      </c>
      <c r="AH10" s="119" t="s">
        <v>214</v>
      </c>
      <c r="AI10" s="230" t="s">
        <v>557</v>
      </c>
      <c r="AJ10" s="223">
        <v>41996</v>
      </c>
    </row>
    <row r="11" spans="1:36" ht="58.5" hidden="1" customHeight="1" x14ac:dyDescent="0.2">
      <c r="A11" s="220">
        <v>45</v>
      </c>
      <c r="B11" s="231" t="s">
        <v>43</v>
      </c>
      <c r="C11" s="37" t="s">
        <v>288</v>
      </c>
      <c r="D11" s="25" t="s">
        <v>7</v>
      </c>
      <c r="E11" s="26" t="s">
        <v>12</v>
      </c>
      <c r="F11" s="25" t="s">
        <v>4</v>
      </c>
      <c r="G11" s="80">
        <f t="shared" si="0"/>
        <v>1310848</v>
      </c>
      <c r="H11" s="80">
        <f t="shared" si="1"/>
        <v>1114221</v>
      </c>
      <c r="I11" s="55">
        <v>0</v>
      </c>
      <c r="J11" s="55">
        <v>1114221</v>
      </c>
      <c r="K11" s="55">
        <v>0</v>
      </c>
      <c r="L11" s="53">
        <f t="shared" si="2"/>
        <v>0.85000015257299089</v>
      </c>
      <c r="M11" s="80">
        <f t="shared" si="3"/>
        <v>196627</v>
      </c>
      <c r="N11" s="80">
        <v>0</v>
      </c>
      <c r="O11" s="53">
        <f t="shared" si="4"/>
        <v>0</v>
      </c>
      <c r="P11" s="80">
        <v>196627</v>
      </c>
      <c r="Q11" s="53">
        <f t="shared" si="5"/>
        <v>0.14999984742700909</v>
      </c>
      <c r="R11" s="80">
        <v>0</v>
      </c>
      <c r="S11" s="53">
        <f t="shared" si="6"/>
        <v>0</v>
      </c>
      <c r="T11" s="141" t="s">
        <v>129</v>
      </c>
      <c r="U11" s="171" t="s">
        <v>129</v>
      </c>
      <c r="V11" s="171" t="s">
        <v>129</v>
      </c>
      <c r="W11" s="141" t="s">
        <v>129</v>
      </c>
      <c r="X11" s="140" t="s">
        <v>332</v>
      </c>
      <c r="Y11" s="141" t="s">
        <v>129</v>
      </c>
      <c r="Z11" s="140" t="s">
        <v>332</v>
      </c>
      <c r="AA11" s="154" t="s">
        <v>714</v>
      </c>
      <c r="AB11" s="144" t="s">
        <v>225</v>
      </c>
      <c r="AC11" s="140" t="s">
        <v>333</v>
      </c>
      <c r="AD11" s="144" t="s">
        <v>226</v>
      </c>
      <c r="AE11" s="140" t="s">
        <v>493</v>
      </c>
      <c r="AF11" s="91" t="s">
        <v>227</v>
      </c>
      <c r="AG11" s="140" t="s">
        <v>334</v>
      </c>
      <c r="AH11" s="119" t="s">
        <v>213</v>
      </c>
      <c r="AI11" s="233" t="s">
        <v>547</v>
      </c>
      <c r="AJ11" s="224">
        <v>42045</v>
      </c>
    </row>
    <row r="12" spans="1:36" ht="41.25" hidden="1" customHeight="1" x14ac:dyDescent="0.2">
      <c r="A12" s="220">
        <v>73</v>
      </c>
      <c r="B12" s="232" t="s">
        <v>30</v>
      </c>
      <c r="C12" s="41" t="s">
        <v>0</v>
      </c>
      <c r="D12" s="30" t="s">
        <v>7</v>
      </c>
      <c r="E12" s="28" t="s">
        <v>18</v>
      </c>
      <c r="F12" s="30" t="s">
        <v>5</v>
      </c>
      <c r="G12" s="52">
        <f t="shared" si="0"/>
        <v>504300</v>
      </c>
      <c r="H12" s="52">
        <f t="shared" si="1"/>
        <v>428655</v>
      </c>
      <c r="I12" s="56">
        <v>0</v>
      </c>
      <c r="J12" s="56">
        <v>0</v>
      </c>
      <c r="K12" s="56">
        <v>428655</v>
      </c>
      <c r="L12" s="79">
        <f t="shared" si="2"/>
        <v>0.85</v>
      </c>
      <c r="M12" s="78">
        <f t="shared" si="3"/>
        <v>75645</v>
      </c>
      <c r="N12" s="56">
        <v>75645</v>
      </c>
      <c r="O12" s="79">
        <f t="shared" si="4"/>
        <v>0.15</v>
      </c>
      <c r="P12" s="56">
        <v>0</v>
      </c>
      <c r="Q12" s="79">
        <f t="shared" si="5"/>
        <v>0</v>
      </c>
      <c r="R12" s="56">
        <v>0</v>
      </c>
      <c r="S12" s="79">
        <f t="shared" si="6"/>
        <v>0</v>
      </c>
      <c r="T12" s="15" t="s">
        <v>129</v>
      </c>
      <c r="U12" s="172" t="s">
        <v>129</v>
      </c>
      <c r="V12" s="172" t="s">
        <v>129</v>
      </c>
      <c r="W12" s="93" t="s">
        <v>147</v>
      </c>
      <c r="X12" s="140" t="s">
        <v>355</v>
      </c>
      <c r="Y12" s="93" t="s">
        <v>147</v>
      </c>
      <c r="Z12" s="140" t="s">
        <v>355</v>
      </c>
      <c r="AA12" s="269" t="s">
        <v>714</v>
      </c>
      <c r="AB12" s="93" t="s">
        <v>147</v>
      </c>
      <c r="AC12" s="140" t="s">
        <v>348</v>
      </c>
      <c r="AD12" s="93" t="s">
        <v>212</v>
      </c>
      <c r="AE12" s="140" t="s">
        <v>497</v>
      </c>
      <c r="AF12" s="90" t="s">
        <v>227</v>
      </c>
      <c r="AG12" s="140" t="s">
        <v>436</v>
      </c>
      <c r="AH12" s="119" t="s">
        <v>214</v>
      </c>
      <c r="AI12" s="230" t="s">
        <v>554</v>
      </c>
      <c r="AJ12" s="223">
        <v>42080</v>
      </c>
    </row>
    <row r="13" spans="1:36" ht="43.5" hidden="1" customHeight="1" x14ac:dyDescent="0.2">
      <c r="A13" s="220">
        <v>115</v>
      </c>
      <c r="B13" s="232" t="s">
        <v>26</v>
      </c>
      <c r="C13" s="35" t="s">
        <v>209</v>
      </c>
      <c r="D13" s="30" t="s">
        <v>7</v>
      </c>
      <c r="E13" s="28" t="s">
        <v>18</v>
      </c>
      <c r="F13" s="30" t="s">
        <v>5</v>
      </c>
      <c r="G13" s="52">
        <f t="shared" si="0"/>
        <v>8526615</v>
      </c>
      <c r="H13" s="52">
        <f t="shared" si="1"/>
        <v>7247622</v>
      </c>
      <c r="I13" s="56">
        <v>0</v>
      </c>
      <c r="J13" s="56">
        <v>0</v>
      </c>
      <c r="K13" s="56">
        <v>7247622</v>
      </c>
      <c r="L13" s="79">
        <f t="shared" si="2"/>
        <v>0.84999991204012382</v>
      </c>
      <c r="M13" s="78">
        <f t="shared" si="3"/>
        <v>1278993</v>
      </c>
      <c r="N13" s="56">
        <v>1278993</v>
      </c>
      <c r="O13" s="79">
        <f t="shared" si="4"/>
        <v>0.15000008795987621</v>
      </c>
      <c r="P13" s="56">
        <v>0</v>
      </c>
      <c r="Q13" s="79">
        <f t="shared" si="5"/>
        <v>0</v>
      </c>
      <c r="R13" s="56">
        <v>0</v>
      </c>
      <c r="S13" s="79">
        <f t="shared" si="6"/>
        <v>0</v>
      </c>
      <c r="T13" s="32" t="s">
        <v>129</v>
      </c>
      <c r="U13" s="169" t="s">
        <v>129</v>
      </c>
      <c r="V13" s="169" t="s">
        <v>129</v>
      </c>
      <c r="W13" s="31" t="s">
        <v>130</v>
      </c>
      <c r="X13" s="140" t="s">
        <v>359</v>
      </c>
      <c r="Y13" s="31" t="s">
        <v>130</v>
      </c>
      <c r="Z13" s="140" t="s">
        <v>359</v>
      </c>
      <c r="AA13" s="269" t="s">
        <v>723</v>
      </c>
      <c r="AB13" s="31" t="s">
        <v>130</v>
      </c>
      <c r="AC13" s="140" t="s">
        <v>352</v>
      </c>
      <c r="AD13" s="93" t="s">
        <v>213</v>
      </c>
      <c r="AE13" s="140" t="s">
        <v>505</v>
      </c>
      <c r="AF13" s="90" t="s">
        <v>213</v>
      </c>
      <c r="AG13" s="140" t="s">
        <v>438</v>
      </c>
      <c r="AH13" s="119" t="s">
        <v>214</v>
      </c>
      <c r="AI13" s="230" t="s">
        <v>561</v>
      </c>
      <c r="AJ13" s="223">
        <v>42108</v>
      </c>
    </row>
    <row r="14" spans="1:36" ht="63.75" hidden="1" customHeight="1" x14ac:dyDescent="0.2">
      <c r="A14" s="220">
        <v>75</v>
      </c>
      <c r="B14" s="234" t="s">
        <v>31</v>
      </c>
      <c r="C14" s="36" t="s">
        <v>600</v>
      </c>
      <c r="D14" s="25" t="s">
        <v>7</v>
      </c>
      <c r="E14" s="26" t="s">
        <v>18</v>
      </c>
      <c r="F14" s="25" t="s">
        <v>5</v>
      </c>
      <c r="G14" s="80">
        <f t="shared" si="0"/>
        <v>18461601</v>
      </c>
      <c r="H14" s="80">
        <f t="shared" si="1"/>
        <v>15692361</v>
      </c>
      <c r="I14" s="55">
        <v>0</v>
      </c>
      <c r="J14" s="55">
        <v>0</v>
      </c>
      <c r="K14" s="55">
        <v>15692361</v>
      </c>
      <c r="L14" s="53">
        <f t="shared" si="2"/>
        <v>0.85000000812497245</v>
      </c>
      <c r="M14" s="80">
        <f t="shared" si="3"/>
        <v>2769240</v>
      </c>
      <c r="N14" s="55">
        <v>1625667</v>
      </c>
      <c r="O14" s="53">
        <f t="shared" si="4"/>
        <v>8.8056664208050001E-2</v>
      </c>
      <c r="P14" s="55">
        <v>0</v>
      </c>
      <c r="Q14" s="53">
        <f t="shared" si="5"/>
        <v>0</v>
      </c>
      <c r="R14" s="55">
        <v>1143573</v>
      </c>
      <c r="S14" s="53">
        <f t="shared" si="6"/>
        <v>6.1943327666977528E-2</v>
      </c>
      <c r="T14" s="23" t="s">
        <v>129</v>
      </c>
      <c r="U14" s="176" t="s">
        <v>129</v>
      </c>
      <c r="V14" s="176" t="s">
        <v>129</v>
      </c>
      <c r="W14" s="144" t="s">
        <v>129</v>
      </c>
      <c r="X14" s="144" t="s">
        <v>129</v>
      </c>
      <c r="Y14" s="144" t="s">
        <v>276</v>
      </c>
      <c r="Z14" s="140" t="s">
        <v>363</v>
      </c>
      <c r="AA14" s="269" t="s">
        <v>718</v>
      </c>
      <c r="AB14" s="144" t="s">
        <v>130</v>
      </c>
      <c r="AC14" s="140" t="s">
        <v>550</v>
      </c>
      <c r="AD14" s="144" t="s">
        <v>216</v>
      </c>
      <c r="AE14" s="140" t="s">
        <v>498</v>
      </c>
      <c r="AF14" s="91" t="s">
        <v>228</v>
      </c>
      <c r="AG14" s="140" t="s">
        <v>362</v>
      </c>
      <c r="AH14" s="119" t="s">
        <v>229</v>
      </c>
      <c r="AI14" s="233" t="s">
        <v>547</v>
      </c>
      <c r="AJ14" s="224">
        <v>42122</v>
      </c>
    </row>
    <row r="15" spans="1:36" ht="53.25" hidden="1" customHeight="1" x14ac:dyDescent="0.2">
      <c r="A15" s="219">
        <v>76</v>
      </c>
      <c r="B15" s="234" t="s">
        <v>32</v>
      </c>
      <c r="C15" s="36" t="s">
        <v>601</v>
      </c>
      <c r="D15" s="25" t="s">
        <v>7</v>
      </c>
      <c r="E15" s="26" t="s">
        <v>18</v>
      </c>
      <c r="F15" s="25" t="s">
        <v>5</v>
      </c>
      <c r="G15" s="80">
        <f t="shared" si="0"/>
        <v>22689140</v>
      </c>
      <c r="H15" s="80">
        <f t="shared" si="1"/>
        <v>19285769</v>
      </c>
      <c r="I15" s="55">
        <v>0</v>
      </c>
      <c r="J15" s="55">
        <v>0</v>
      </c>
      <c r="K15" s="55">
        <v>19285769</v>
      </c>
      <c r="L15" s="53">
        <f t="shared" si="2"/>
        <v>0.85</v>
      </c>
      <c r="M15" s="80">
        <f t="shared" si="3"/>
        <v>3403371</v>
      </c>
      <c r="N15" s="59">
        <v>3403371</v>
      </c>
      <c r="O15" s="53">
        <f t="shared" si="4"/>
        <v>0.15</v>
      </c>
      <c r="P15" s="55">
        <v>0</v>
      </c>
      <c r="Q15" s="53">
        <f t="shared" si="5"/>
        <v>0</v>
      </c>
      <c r="R15" s="55">
        <v>0</v>
      </c>
      <c r="S15" s="53">
        <f t="shared" si="6"/>
        <v>0</v>
      </c>
      <c r="T15" s="23" t="s">
        <v>129</v>
      </c>
      <c r="U15" s="176" t="s">
        <v>129</v>
      </c>
      <c r="V15" s="176" t="s">
        <v>129</v>
      </c>
      <c r="W15" s="144" t="s">
        <v>129</v>
      </c>
      <c r="X15" s="144" t="s">
        <v>129</v>
      </c>
      <c r="Y15" s="144" t="s">
        <v>215</v>
      </c>
      <c r="Z15" s="140" t="s">
        <v>443</v>
      </c>
      <c r="AA15" s="269" t="s">
        <v>718</v>
      </c>
      <c r="AB15" s="144" t="s">
        <v>552</v>
      </c>
      <c r="AC15" s="140" t="s">
        <v>553</v>
      </c>
      <c r="AD15" s="144" t="s">
        <v>469</v>
      </c>
      <c r="AE15" s="140" t="s">
        <v>498</v>
      </c>
      <c r="AF15" s="91" t="s">
        <v>228</v>
      </c>
      <c r="AG15" s="140" t="s">
        <v>362</v>
      </c>
      <c r="AH15" s="119" t="s">
        <v>229</v>
      </c>
      <c r="AI15" s="233" t="s">
        <v>547</v>
      </c>
      <c r="AJ15" s="224">
        <v>42122</v>
      </c>
    </row>
    <row r="16" spans="1:36" ht="35.25" hidden="1" customHeight="1" x14ac:dyDescent="0.2">
      <c r="A16" s="219">
        <v>68</v>
      </c>
      <c r="B16" s="229" t="s">
        <v>50</v>
      </c>
      <c r="C16" s="38" t="s">
        <v>95</v>
      </c>
      <c r="D16" s="30" t="s">
        <v>7</v>
      </c>
      <c r="E16" s="28" t="s">
        <v>16</v>
      </c>
      <c r="F16" s="30" t="s">
        <v>3</v>
      </c>
      <c r="G16" s="52">
        <f t="shared" si="0"/>
        <v>256999769</v>
      </c>
      <c r="H16" s="52">
        <f t="shared" si="1"/>
        <v>218449803</v>
      </c>
      <c r="I16" s="56">
        <v>218449803</v>
      </c>
      <c r="J16" s="56">
        <v>0</v>
      </c>
      <c r="K16" s="56">
        <v>0</v>
      </c>
      <c r="L16" s="79">
        <f t="shared" si="2"/>
        <v>0.84999999747081489</v>
      </c>
      <c r="M16" s="78">
        <f t="shared" si="3"/>
        <v>38549966</v>
      </c>
      <c r="N16" s="56">
        <v>38549966</v>
      </c>
      <c r="O16" s="79">
        <f t="shared" si="4"/>
        <v>0.15000000252918516</v>
      </c>
      <c r="P16" s="56">
        <v>0</v>
      </c>
      <c r="Q16" s="79">
        <f t="shared" si="5"/>
        <v>0</v>
      </c>
      <c r="R16" s="56">
        <v>0</v>
      </c>
      <c r="S16" s="79">
        <f t="shared" si="6"/>
        <v>0</v>
      </c>
      <c r="T16" s="12" t="s">
        <v>423</v>
      </c>
      <c r="U16" s="165" t="s">
        <v>219</v>
      </c>
      <c r="V16" s="160" t="s">
        <v>386</v>
      </c>
      <c r="W16" s="93" t="s">
        <v>129</v>
      </c>
      <c r="X16" s="93" t="s">
        <v>129</v>
      </c>
      <c r="Y16" s="93" t="s">
        <v>148</v>
      </c>
      <c r="Z16" s="140" t="s">
        <v>321</v>
      </c>
      <c r="AA16" s="154" t="s">
        <v>714</v>
      </c>
      <c r="AB16" s="93" t="s">
        <v>212</v>
      </c>
      <c r="AC16" s="140" t="s">
        <v>353</v>
      </c>
      <c r="AD16" s="93" t="s">
        <v>212</v>
      </c>
      <c r="AE16" s="140" t="s">
        <v>495</v>
      </c>
      <c r="AF16" s="90" t="s">
        <v>336</v>
      </c>
      <c r="AG16" s="140" t="s">
        <v>381</v>
      </c>
      <c r="AH16" s="119" t="s">
        <v>217</v>
      </c>
      <c r="AI16" s="230" t="s">
        <v>547</v>
      </c>
      <c r="AJ16" s="223">
        <v>42143</v>
      </c>
    </row>
    <row r="17" spans="1:36" ht="35.25" hidden="1" customHeight="1" x14ac:dyDescent="0.2">
      <c r="A17" s="219">
        <v>118</v>
      </c>
      <c r="B17" s="234" t="s">
        <v>144</v>
      </c>
      <c r="C17" s="36" t="s">
        <v>20</v>
      </c>
      <c r="D17" s="25" t="s">
        <v>7</v>
      </c>
      <c r="E17" s="26" t="s">
        <v>18</v>
      </c>
      <c r="F17" s="25" t="s">
        <v>5</v>
      </c>
      <c r="G17" s="80">
        <f t="shared" si="0"/>
        <v>47209260</v>
      </c>
      <c r="H17" s="80">
        <f t="shared" si="1"/>
        <v>40127871</v>
      </c>
      <c r="I17" s="55">
        <v>0</v>
      </c>
      <c r="J17" s="55">
        <v>0</v>
      </c>
      <c r="K17" s="55">
        <v>40127871</v>
      </c>
      <c r="L17" s="53">
        <f t="shared" si="2"/>
        <v>0.85</v>
      </c>
      <c r="M17" s="80">
        <f t="shared" si="3"/>
        <v>7081389</v>
      </c>
      <c r="N17" s="55">
        <v>7081389</v>
      </c>
      <c r="O17" s="53">
        <f t="shared" si="4"/>
        <v>0.15</v>
      </c>
      <c r="P17" s="55">
        <v>0</v>
      </c>
      <c r="Q17" s="53">
        <f t="shared" si="5"/>
        <v>0</v>
      </c>
      <c r="R17" s="55">
        <v>0</v>
      </c>
      <c r="S17" s="53">
        <f t="shared" si="6"/>
        <v>0</v>
      </c>
      <c r="T17" s="23" t="s">
        <v>129</v>
      </c>
      <c r="U17" s="173" t="s">
        <v>628</v>
      </c>
      <c r="V17" s="176" t="s">
        <v>129</v>
      </c>
      <c r="W17" s="141" t="s">
        <v>130</v>
      </c>
      <c r="X17" s="140" t="s">
        <v>361</v>
      </c>
      <c r="Y17" s="141" t="s">
        <v>130</v>
      </c>
      <c r="Z17" s="140" t="s">
        <v>361</v>
      </c>
      <c r="AA17" s="270" t="s">
        <v>722</v>
      </c>
      <c r="AB17" s="141" t="s">
        <v>130</v>
      </c>
      <c r="AC17" s="140" t="s">
        <v>354</v>
      </c>
      <c r="AD17" s="144" t="s">
        <v>228</v>
      </c>
      <c r="AE17" s="140" t="s">
        <v>508</v>
      </c>
      <c r="AF17" s="91" t="s">
        <v>214</v>
      </c>
      <c r="AG17" s="140" t="s">
        <v>389</v>
      </c>
      <c r="AH17" s="119" t="s">
        <v>229</v>
      </c>
      <c r="AI17" s="233" t="s">
        <v>563</v>
      </c>
      <c r="AJ17" s="224">
        <v>42171</v>
      </c>
    </row>
    <row r="18" spans="1:36" ht="36.75" hidden="1" customHeight="1" x14ac:dyDescent="0.2">
      <c r="A18" s="220">
        <v>111</v>
      </c>
      <c r="B18" s="234" t="s">
        <v>140</v>
      </c>
      <c r="C18" s="36" t="s">
        <v>273</v>
      </c>
      <c r="D18" s="25" t="s">
        <v>7</v>
      </c>
      <c r="E18" s="26" t="s">
        <v>18</v>
      </c>
      <c r="F18" s="25" t="s">
        <v>5</v>
      </c>
      <c r="G18" s="80">
        <f t="shared" si="0"/>
        <v>1252127</v>
      </c>
      <c r="H18" s="80">
        <f t="shared" si="1"/>
        <v>1064308</v>
      </c>
      <c r="I18" s="55">
        <v>0</v>
      </c>
      <c r="J18" s="55">
        <v>0</v>
      </c>
      <c r="K18" s="55">
        <v>1064308</v>
      </c>
      <c r="L18" s="53">
        <f t="shared" si="2"/>
        <v>0.85000003993205164</v>
      </c>
      <c r="M18" s="80">
        <f t="shared" si="3"/>
        <v>187819</v>
      </c>
      <c r="N18" s="55">
        <v>187819</v>
      </c>
      <c r="O18" s="53">
        <f t="shared" si="4"/>
        <v>0.14999996006794838</v>
      </c>
      <c r="P18" s="55">
        <v>0</v>
      </c>
      <c r="Q18" s="53">
        <f t="shared" si="5"/>
        <v>0</v>
      </c>
      <c r="R18" s="55">
        <v>0</v>
      </c>
      <c r="S18" s="53">
        <f t="shared" si="6"/>
        <v>0</v>
      </c>
      <c r="T18" s="23" t="s">
        <v>129</v>
      </c>
      <c r="U18" s="176" t="s">
        <v>129</v>
      </c>
      <c r="V18" s="176" t="s">
        <v>129</v>
      </c>
      <c r="W18" s="141" t="s">
        <v>226</v>
      </c>
      <c r="X18" s="140" t="s">
        <v>357</v>
      </c>
      <c r="Y18" s="141" t="s">
        <v>226</v>
      </c>
      <c r="Z18" s="140" t="s">
        <v>357</v>
      </c>
      <c r="AA18" s="269" t="s">
        <v>722</v>
      </c>
      <c r="AB18" s="166" t="s">
        <v>212</v>
      </c>
      <c r="AC18" s="188" t="s">
        <v>350</v>
      </c>
      <c r="AD18" s="166" t="s">
        <v>213</v>
      </c>
      <c r="AE18" s="188" t="s">
        <v>513</v>
      </c>
      <c r="AF18" s="189" t="s">
        <v>471</v>
      </c>
      <c r="AG18" s="188" t="s">
        <v>516</v>
      </c>
      <c r="AH18" s="166">
        <v>42502</v>
      </c>
      <c r="AI18" s="235" t="s">
        <v>560</v>
      </c>
      <c r="AJ18" s="224">
        <v>42185</v>
      </c>
    </row>
    <row r="19" spans="1:36" ht="66" hidden="1" customHeight="1" x14ac:dyDescent="0.2">
      <c r="A19" s="220">
        <v>97</v>
      </c>
      <c r="B19" s="229" t="s">
        <v>68</v>
      </c>
      <c r="C19" s="38" t="s">
        <v>114</v>
      </c>
      <c r="D19" s="30" t="s">
        <v>7</v>
      </c>
      <c r="E19" s="28" t="s">
        <v>17</v>
      </c>
      <c r="F19" s="30" t="s">
        <v>5</v>
      </c>
      <c r="G19" s="52">
        <f t="shared" si="0"/>
        <v>9000000</v>
      </c>
      <c r="H19" s="52">
        <f t="shared" si="1"/>
        <v>7650000</v>
      </c>
      <c r="I19" s="56">
        <v>0</v>
      </c>
      <c r="J19" s="56">
        <v>0</v>
      </c>
      <c r="K19" s="57">
        <v>7650000</v>
      </c>
      <c r="L19" s="79">
        <f t="shared" si="2"/>
        <v>0.85</v>
      </c>
      <c r="M19" s="78">
        <f t="shared" si="3"/>
        <v>1350000</v>
      </c>
      <c r="N19" s="56">
        <v>1350000</v>
      </c>
      <c r="O19" s="79">
        <f t="shared" si="4"/>
        <v>0.15</v>
      </c>
      <c r="P19" s="56">
        <v>0</v>
      </c>
      <c r="Q19" s="79">
        <f t="shared" si="5"/>
        <v>0</v>
      </c>
      <c r="R19" s="56">
        <v>0</v>
      </c>
      <c r="S19" s="79">
        <f t="shared" si="6"/>
        <v>0</v>
      </c>
      <c r="T19" s="32" t="s">
        <v>129</v>
      </c>
      <c r="U19" s="169" t="s">
        <v>129</v>
      </c>
      <c r="V19" s="169" t="s">
        <v>129</v>
      </c>
      <c r="W19" s="31" t="s">
        <v>129</v>
      </c>
      <c r="X19" s="31" t="s">
        <v>129</v>
      </c>
      <c r="Y19" s="31" t="s">
        <v>130</v>
      </c>
      <c r="Z19" s="140" t="s">
        <v>366</v>
      </c>
      <c r="AA19" s="271" t="s">
        <v>718</v>
      </c>
      <c r="AB19" s="199" t="s">
        <v>225</v>
      </c>
      <c r="AC19" s="146" t="s">
        <v>341</v>
      </c>
      <c r="AD19" s="200" t="s">
        <v>228</v>
      </c>
      <c r="AE19" s="146" t="s">
        <v>500</v>
      </c>
      <c r="AF19" s="201" t="s">
        <v>214</v>
      </c>
      <c r="AG19" s="146" t="s">
        <v>434</v>
      </c>
      <c r="AH19" s="202" t="s">
        <v>229</v>
      </c>
      <c r="AI19" s="236" t="s">
        <v>555</v>
      </c>
      <c r="AJ19" s="225">
        <v>42192</v>
      </c>
    </row>
    <row r="20" spans="1:36" ht="34.5" hidden="1" customHeight="1" x14ac:dyDescent="0.2">
      <c r="A20" s="219">
        <v>116</v>
      </c>
      <c r="B20" s="232" t="s">
        <v>139</v>
      </c>
      <c r="C20" s="35" t="s">
        <v>280</v>
      </c>
      <c r="D20" s="30" t="s">
        <v>7</v>
      </c>
      <c r="E20" s="28" t="s">
        <v>18</v>
      </c>
      <c r="F20" s="30" t="s">
        <v>5</v>
      </c>
      <c r="G20" s="52">
        <f t="shared" si="0"/>
        <v>1079960</v>
      </c>
      <c r="H20" s="52">
        <f t="shared" si="1"/>
        <v>917966</v>
      </c>
      <c r="I20" s="56">
        <v>0</v>
      </c>
      <c r="J20" s="56">
        <v>0</v>
      </c>
      <c r="K20" s="56">
        <v>917966</v>
      </c>
      <c r="L20" s="79">
        <f t="shared" si="2"/>
        <v>0.85</v>
      </c>
      <c r="M20" s="78">
        <f t="shared" si="3"/>
        <v>161994</v>
      </c>
      <c r="N20" s="56">
        <v>161994</v>
      </c>
      <c r="O20" s="79">
        <f t="shared" si="4"/>
        <v>0.15</v>
      </c>
      <c r="P20" s="56">
        <v>0</v>
      </c>
      <c r="Q20" s="79">
        <f t="shared" si="5"/>
        <v>0</v>
      </c>
      <c r="R20" s="56">
        <v>0</v>
      </c>
      <c r="S20" s="79">
        <f t="shared" si="6"/>
        <v>0</v>
      </c>
      <c r="T20" s="32" t="s">
        <v>129</v>
      </c>
      <c r="U20" s="169" t="s">
        <v>129</v>
      </c>
      <c r="V20" s="169" t="s">
        <v>129</v>
      </c>
      <c r="W20" s="31" t="s">
        <v>212</v>
      </c>
      <c r="X20" s="140" t="s">
        <v>360</v>
      </c>
      <c r="Y20" s="31" t="s">
        <v>212</v>
      </c>
      <c r="Z20" s="140" t="s">
        <v>360</v>
      </c>
      <c r="AA20" s="269" t="s">
        <v>720</v>
      </c>
      <c r="AB20" s="31" t="s">
        <v>212</v>
      </c>
      <c r="AC20" s="140" t="s">
        <v>353</v>
      </c>
      <c r="AD20" s="93" t="s">
        <v>217</v>
      </c>
      <c r="AE20" s="140" t="s">
        <v>506</v>
      </c>
      <c r="AF20" s="90" t="s">
        <v>214</v>
      </c>
      <c r="AG20" s="140" t="s">
        <v>390</v>
      </c>
      <c r="AH20" s="119" t="s">
        <v>229</v>
      </c>
      <c r="AI20" s="230" t="s">
        <v>562</v>
      </c>
      <c r="AJ20" s="223">
        <v>42192</v>
      </c>
    </row>
    <row r="21" spans="1:36" ht="63.75" hidden="1" customHeight="1" x14ac:dyDescent="0.2">
      <c r="A21" s="220">
        <v>35</v>
      </c>
      <c r="B21" s="229" t="s">
        <v>8</v>
      </c>
      <c r="C21" s="38" t="s">
        <v>87</v>
      </c>
      <c r="D21" s="30" t="s">
        <v>7</v>
      </c>
      <c r="E21" s="28" t="s">
        <v>15</v>
      </c>
      <c r="F21" s="30" t="s">
        <v>5</v>
      </c>
      <c r="G21" s="52">
        <f t="shared" si="0"/>
        <v>9491392</v>
      </c>
      <c r="H21" s="52">
        <f t="shared" si="1"/>
        <v>8067683</v>
      </c>
      <c r="I21" s="56">
        <v>0</v>
      </c>
      <c r="J21" s="56">
        <v>0</v>
      </c>
      <c r="K21" s="57">
        <v>8067683</v>
      </c>
      <c r="L21" s="79">
        <f t="shared" si="2"/>
        <v>0.84999997892827517</v>
      </c>
      <c r="M21" s="78">
        <f t="shared" si="3"/>
        <v>1423709</v>
      </c>
      <c r="N21" s="56">
        <v>1423709</v>
      </c>
      <c r="O21" s="79">
        <f t="shared" si="4"/>
        <v>0.15000002107172478</v>
      </c>
      <c r="P21" s="56">
        <v>0</v>
      </c>
      <c r="Q21" s="79">
        <f t="shared" si="5"/>
        <v>0</v>
      </c>
      <c r="R21" s="56">
        <v>0</v>
      </c>
      <c r="S21" s="79">
        <f t="shared" si="6"/>
        <v>0</v>
      </c>
      <c r="T21" s="65" t="s">
        <v>413</v>
      </c>
      <c r="U21" s="179" t="s">
        <v>271</v>
      </c>
      <c r="V21" s="186" t="s">
        <v>613</v>
      </c>
      <c r="W21" s="93" t="s">
        <v>212</v>
      </c>
      <c r="X21" s="140" t="s">
        <v>364</v>
      </c>
      <c r="Y21" s="93" t="s">
        <v>212</v>
      </c>
      <c r="Z21" s="140" t="s">
        <v>357</v>
      </c>
      <c r="AA21" s="269" t="s">
        <v>713</v>
      </c>
      <c r="AB21" s="93" t="s">
        <v>216</v>
      </c>
      <c r="AC21" s="140" t="s">
        <v>339</v>
      </c>
      <c r="AD21" s="93" t="s">
        <v>228</v>
      </c>
      <c r="AE21" s="140" t="s">
        <v>490</v>
      </c>
      <c r="AF21" s="90" t="s">
        <v>218</v>
      </c>
      <c r="AG21" s="140" t="s">
        <v>435</v>
      </c>
      <c r="AH21" s="140" t="s">
        <v>215</v>
      </c>
      <c r="AI21" s="230" t="s">
        <v>542</v>
      </c>
      <c r="AJ21" s="223">
        <v>42199</v>
      </c>
    </row>
    <row r="22" spans="1:36" s="17" customFormat="1" ht="35.25" hidden="1" customHeight="1" x14ac:dyDescent="0.2">
      <c r="A22" s="220">
        <v>107</v>
      </c>
      <c r="B22" s="232" t="s">
        <v>138</v>
      </c>
      <c r="C22" s="35" t="s">
        <v>279</v>
      </c>
      <c r="D22" s="30" t="s">
        <v>7</v>
      </c>
      <c r="E22" s="28" t="s">
        <v>18</v>
      </c>
      <c r="F22" s="30" t="s">
        <v>5</v>
      </c>
      <c r="G22" s="52">
        <f t="shared" si="0"/>
        <v>40043677</v>
      </c>
      <c r="H22" s="52">
        <f t="shared" si="1"/>
        <v>34037125</v>
      </c>
      <c r="I22" s="56">
        <v>0</v>
      </c>
      <c r="J22" s="56">
        <v>0</v>
      </c>
      <c r="K22" s="56">
        <v>34037125</v>
      </c>
      <c r="L22" s="79">
        <f t="shared" si="2"/>
        <v>0.84999998876227079</v>
      </c>
      <c r="M22" s="78">
        <f t="shared" si="3"/>
        <v>6006552</v>
      </c>
      <c r="N22" s="56">
        <v>6006552</v>
      </c>
      <c r="O22" s="79">
        <f t="shared" si="4"/>
        <v>0.15000001123772924</v>
      </c>
      <c r="P22" s="56">
        <v>0</v>
      </c>
      <c r="Q22" s="79">
        <f t="shared" si="5"/>
        <v>0</v>
      </c>
      <c r="R22" s="56">
        <v>0</v>
      </c>
      <c r="S22" s="79">
        <f t="shared" si="6"/>
        <v>0</v>
      </c>
      <c r="T22" s="32" t="s">
        <v>129</v>
      </c>
      <c r="U22" s="169" t="s">
        <v>129</v>
      </c>
      <c r="V22" s="169" t="s">
        <v>129</v>
      </c>
      <c r="W22" s="31" t="s">
        <v>225</v>
      </c>
      <c r="X22" s="140" t="s">
        <v>356</v>
      </c>
      <c r="Y22" s="31" t="s">
        <v>225</v>
      </c>
      <c r="Z22" s="140" t="s">
        <v>356</v>
      </c>
      <c r="AA22" s="272" t="s">
        <v>720</v>
      </c>
      <c r="AB22" s="93" t="s">
        <v>226</v>
      </c>
      <c r="AC22" s="140" t="s">
        <v>349</v>
      </c>
      <c r="AD22" s="93" t="s">
        <v>217</v>
      </c>
      <c r="AE22" s="140" t="s">
        <v>502</v>
      </c>
      <c r="AF22" s="90" t="s">
        <v>214</v>
      </c>
      <c r="AG22" s="140" t="s">
        <v>431</v>
      </c>
      <c r="AH22" s="119" t="s">
        <v>229</v>
      </c>
      <c r="AI22" s="230" t="s">
        <v>558</v>
      </c>
      <c r="AJ22" s="223">
        <v>42227</v>
      </c>
    </row>
    <row r="23" spans="1:36" ht="39" hidden="1" customHeight="1" x14ac:dyDescent="0.2">
      <c r="A23" s="219">
        <v>108</v>
      </c>
      <c r="B23" s="232" t="s">
        <v>136</v>
      </c>
      <c r="C23" s="35" t="s">
        <v>211</v>
      </c>
      <c r="D23" s="30" t="s">
        <v>7</v>
      </c>
      <c r="E23" s="28" t="s">
        <v>18</v>
      </c>
      <c r="F23" s="30" t="s">
        <v>5</v>
      </c>
      <c r="G23" s="52">
        <f t="shared" si="0"/>
        <v>19920206</v>
      </c>
      <c r="H23" s="52">
        <f t="shared" si="1"/>
        <v>16932175</v>
      </c>
      <c r="I23" s="56">
        <v>0</v>
      </c>
      <c r="J23" s="56">
        <v>0</v>
      </c>
      <c r="K23" s="56">
        <v>16932175</v>
      </c>
      <c r="L23" s="79">
        <f t="shared" si="2"/>
        <v>0.84999999497997158</v>
      </c>
      <c r="M23" s="78">
        <f t="shared" si="3"/>
        <v>2988031</v>
      </c>
      <c r="N23" s="56">
        <v>2988031</v>
      </c>
      <c r="O23" s="79">
        <f t="shared" si="4"/>
        <v>0.15000000502002842</v>
      </c>
      <c r="P23" s="56">
        <v>0</v>
      </c>
      <c r="Q23" s="79">
        <f t="shared" si="5"/>
        <v>0</v>
      </c>
      <c r="R23" s="56">
        <v>0</v>
      </c>
      <c r="S23" s="79">
        <f t="shared" si="6"/>
        <v>0</v>
      </c>
      <c r="T23" s="32" t="s">
        <v>129</v>
      </c>
      <c r="U23" s="180" t="s">
        <v>129</v>
      </c>
      <c r="V23" s="180" t="s">
        <v>129</v>
      </c>
      <c r="W23" s="31" t="s">
        <v>226</v>
      </c>
      <c r="X23" s="140" t="s">
        <v>346</v>
      </c>
      <c r="Y23" s="31" t="s">
        <v>226</v>
      </c>
      <c r="Z23" s="140" t="s">
        <v>346</v>
      </c>
      <c r="AA23" s="269" t="s">
        <v>721</v>
      </c>
      <c r="AB23" s="93" t="s">
        <v>212</v>
      </c>
      <c r="AC23" s="140" t="s">
        <v>331</v>
      </c>
      <c r="AD23" s="93" t="s">
        <v>214</v>
      </c>
      <c r="AE23" s="140" t="s">
        <v>503</v>
      </c>
      <c r="AF23" s="90" t="s">
        <v>218</v>
      </c>
      <c r="AG23" s="140" t="s">
        <v>437</v>
      </c>
      <c r="AH23" s="119" t="s">
        <v>229</v>
      </c>
      <c r="AI23" s="230" t="s">
        <v>559</v>
      </c>
      <c r="AJ23" s="223">
        <v>42227</v>
      </c>
    </row>
    <row r="24" spans="1:36" ht="45.75" hidden="1" customHeight="1" x14ac:dyDescent="0.2">
      <c r="A24" s="219">
        <v>90</v>
      </c>
      <c r="B24" s="231" t="s">
        <v>105</v>
      </c>
      <c r="C24" s="37" t="s">
        <v>106</v>
      </c>
      <c r="D24" s="25" t="s">
        <v>7</v>
      </c>
      <c r="E24" s="26" t="s">
        <v>17</v>
      </c>
      <c r="F24" s="25" t="s">
        <v>5</v>
      </c>
      <c r="G24" s="80">
        <f t="shared" si="0"/>
        <v>1500000</v>
      </c>
      <c r="H24" s="80">
        <f t="shared" si="1"/>
        <v>1275000</v>
      </c>
      <c r="I24" s="55">
        <v>0</v>
      </c>
      <c r="J24" s="55">
        <v>0</v>
      </c>
      <c r="K24" s="55">
        <v>1275000</v>
      </c>
      <c r="L24" s="53">
        <f t="shared" si="2"/>
        <v>0.85</v>
      </c>
      <c r="M24" s="80">
        <f t="shared" si="3"/>
        <v>225000</v>
      </c>
      <c r="N24" s="55">
        <v>225000</v>
      </c>
      <c r="O24" s="53">
        <f t="shared" si="4"/>
        <v>0.15</v>
      </c>
      <c r="P24" s="55">
        <v>0</v>
      </c>
      <c r="Q24" s="53">
        <f t="shared" si="5"/>
        <v>0</v>
      </c>
      <c r="R24" s="55">
        <v>0</v>
      </c>
      <c r="S24" s="53">
        <f t="shared" si="6"/>
        <v>0</v>
      </c>
      <c r="T24" s="23" t="s">
        <v>129</v>
      </c>
      <c r="U24" s="23" t="s">
        <v>129</v>
      </c>
      <c r="V24" s="23" t="s">
        <v>129</v>
      </c>
      <c r="W24" s="144" t="s">
        <v>216</v>
      </c>
      <c r="X24" s="140" t="s">
        <v>337</v>
      </c>
      <c r="Y24" s="144" t="s">
        <v>216</v>
      </c>
      <c r="Z24" s="140" t="s">
        <v>337</v>
      </c>
      <c r="AA24" s="269" t="s">
        <v>719</v>
      </c>
      <c r="AB24" s="144" t="s">
        <v>216</v>
      </c>
      <c r="AC24" s="140" t="s">
        <v>339</v>
      </c>
      <c r="AD24" s="144" t="s">
        <v>217</v>
      </c>
      <c r="AE24" s="140" t="s">
        <v>499</v>
      </c>
      <c r="AF24" s="91" t="s">
        <v>218</v>
      </c>
      <c r="AG24" s="140" t="s">
        <v>433</v>
      </c>
      <c r="AH24" s="140" t="s">
        <v>468</v>
      </c>
      <c r="AI24" s="233" t="s">
        <v>542</v>
      </c>
      <c r="AJ24" s="224">
        <v>42234</v>
      </c>
    </row>
    <row r="25" spans="1:36" s="27" customFormat="1" ht="49.5" customHeight="1" x14ac:dyDescent="0.2">
      <c r="A25" s="219">
        <v>128</v>
      </c>
      <c r="B25" s="240" t="s">
        <v>128</v>
      </c>
      <c r="C25" s="287" t="s">
        <v>304</v>
      </c>
      <c r="D25" s="82" t="s">
        <v>7</v>
      </c>
      <c r="E25" s="83" t="s">
        <v>13</v>
      </c>
      <c r="F25" s="82" t="s">
        <v>5</v>
      </c>
      <c r="G25" s="78">
        <f t="shared" si="0"/>
        <v>4500000</v>
      </c>
      <c r="H25" s="78">
        <f t="shared" si="1"/>
        <v>3825000</v>
      </c>
      <c r="I25" s="56">
        <v>0</v>
      </c>
      <c r="J25" s="56">
        <v>0</v>
      </c>
      <c r="K25" s="56">
        <v>3825000</v>
      </c>
      <c r="L25" s="79">
        <f t="shared" si="2"/>
        <v>0.85</v>
      </c>
      <c r="M25" s="78">
        <f t="shared" si="3"/>
        <v>675000</v>
      </c>
      <c r="N25" s="56">
        <v>675000</v>
      </c>
      <c r="O25" s="79">
        <f t="shared" si="4"/>
        <v>0.15</v>
      </c>
      <c r="P25" s="56">
        <v>0</v>
      </c>
      <c r="Q25" s="79">
        <f t="shared" si="5"/>
        <v>0</v>
      </c>
      <c r="R25" s="56">
        <v>0</v>
      </c>
      <c r="S25" s="79">
        <f t="shared" si="6"/>
        <v>0</v>
      </c>
      <c r="T25" s="32" t="s">
        <v>129</v>
      </c>
      <c r="U25" s="32" t="s">
        <v>129</v>
      </c>
      <c r="V25" s="32" t="s">
        <v>129</v>
      </c>
      <c r="W25" s="30" t="s">
        <v>129</v>
      </c>
      <c r="X25" s="140" t="s">
        <v>369</v>
      </c>
      <c r="Y25" s="95" t="s">
        <v>227</v>
      </c>
      <c r="Z25" s="140" t="s">
        <v>369</v>
      </c>
      <c r="AA25" s="154" t="s">
        <v>713</v>
      </c>
      <c r="AB25" s="94" t="s">
        <v>213</v>
      </c>
      <c r="AC25" s="140" t="s">
        <v>387</v>
      </c>
      <c r="AD25" s="95" t="s">
        <v>228</v>
      </c>
      <c r="AE25" s="140" t="s">
        <v>512</v>
      </c>
      <c r="AF25" s="89" t="s">
        <v>218</v>
      </c>
      <c r="AG25" s="140" t="s">
        <v>439</v>
      </c>
      <c r="AH25" s="119" t="s">
        <v>215</v>
      </c>
      <c r="AI25" s="237" t="s">
        <v>541</v>
      </c>
      <c r="AJ25" s="223">
        <v>42241</v>
      </c>
    </row>
    <row r="26" spans="1:36" s="27" customFormat="1" ht="53.25" customHeight="1" x14ac:dyDescent="0.2">
      <c r="A26" s="219">
        <v>130</v>
      </c>
      <c r="B26" s="240" t="s">
        <v>127</v>
      </c>
      <c r="C26" s="287" t="s">
        <v>306</v>
      </c>
      <c r="D26" s="82" t="s">
        <v>7</v>
      </c>
      <c r="E26" s="83" t="s">
        <v>13</v>
      </c>
      <c r="F26" s="82" t="s">
        <v>5</v>
      </c>
      <c r="G26" s="78">
        <f t="shared" si="0"/>
        <v>2300000</v>
      </c>
      <c r="H26" s="78">
        <f t="shared" si="1"/>
        <v>1955000</v>
      </c>
      <c r="I26" s="55">
        <v>0</v>
      </c>
      <c r="J26" s="55">
        <v>0</v>
      </c>
      <c r="K26" s="55">
        <v>1955000</v>
      </c>
      <c r="L26" s="53">
        <f t="shared" si="2"/>
        <v>0.85</v>
      </c>
      <c r="M26" s="80">
        <f t="shared" si="3"/>
        <v>345000</v>
      </c>
      <c r="N26" s="55">
        <v>345000</v>
      </c>
      <c r="O26" s="53">
        <f t="shared" si="4"/>
        <v>0.15</v>
      </c>
      <c r="P26" s="55">
        <v>0</v>
      </c>
      <c r="Q26" s="53">
        <f t="shared" si="5"/>
        <v>0</v>
      </c>
      <c r="R26" s="55">
        <v>0</v>
      </c>
      <c r="S26" s="53">
        <f t="shared" si="6"/>
        <v>0</v>
      </c>
      <c r="T26" s="25" t="s">
        <v>129</v>
      </c>
      <c r="U26" s="25" t="s">
        <v>129</v>
      </c>
      <c r="V26" s="25" t="s">
        <v>129</v>
      </c>
      <c r="W26" s="25" t="s">
        <v>129</v>
      </c>
      <c r="X26" s="140" t="s">
        <v>369</v>
      </c>
      <c r="Y26" s="95" t="s">
        <v>227</v>
      </c>
      <c r="Z26" s="140" t="s">
        <v>369</v>
      </c>
      <c r="AA26" s="154" t="s">
        <v>713</v>
      </c>
      <c r="AB26" s="94" t="s">
        <v>213</v>
      </c>
      <c r="AC26" s="140" t="s">
        <v>387</v>
      </c>
      <c r="AD26" s="95" t="s">
        <v>217</v>
      </c>
      <c r="AE26" s="140" t="s">
        <v>512</v>
      </c>
      <c r="AF26" s="89" t="s">
        <v>218</v>
      </c>
      <c r="AG26" s="140" t="s">
        <v>439</v>
      </c>
      <c r="AH26" s="119" t="s">
        <v>215</v>
      </c>
      <c r="AI26" s="237" t="s">
        <v>541</v>
      </c>
      <c r="AJ26" s="224">
        <v>42241</v>
      </c>
    </row>
    <row r="27" spans="1:36" ht="54.75" customHeight="1" x14ac:dyDescent="0.2">
      <c r="A27" s="219">
        <v>132</v>
      </c>
      <c r="B27" s="240" t="s">
        <v>126</v>
      </c>
      <c r="C27" s="287" t="s">
        <v>308</v>
      </c>
      <c r="D27" s="82" t="s">
        <v>7</v>
      </c>
      <c r="E27" s="83" t="s">
        <v>13</v>
      </c>
      <c r="F27" s="82" t="s">
        <v>4</v>
      </c>
      <c r="G27" s="78">
        <f t="shared" si="0"/>
        <v>23047384</v>
      </c>
      <c r="H27" s="78">
        <f t="shared" si="1"/>
        <v>19590276</v>
      </c>
      <c r="I27" s="56">
        <v>0</v>
      </c>
      <c r="J27" s="56">
        <v>19590276</v>
      </c>
      <c r="K27" s="56">
        <v>0</v>
      </c>
      <c r="L27" s="79">
        <f t="shared" si="2"/>
        <v>0.84999998264445109</v>
      </c>
      <c r="M27" s="78">
        <f t="shared" si="3"/>
        <v>3457108</v>
      </c>
      <c r="N27" s="56">
        <v>3457108</v>
      </c>
      <c r="O27" s="79">
        <f t="shared" si="4"/>
        <v>0.15000001735554891</v>
      </c>
      <c r="P27" s="56">
        <v>0</v>
      </c>
      <c r="Q27" s="79">
        <f t="shared" si="5"/>
        <v>0</v>
      </c>
      <c r="R27" s="56">
        <v>0</v>
      </c>
      <c r="S27" s="79">
        <f t="shared" si="6"/>
        <v>0</v>
      </c>
      <c r="T27" s="32" t="s">
        <v>129</v>
      </c>
      <c r="U27" s="195" t="s">
        <v>129</v>
      </c>
      <c r="V27" s="195" t="s">
        <v>129</v>
      </c>
      <c r="W27" s="30" t="s">
        <v>129</v>
      </c>
      <c r="X27" s="140" t="s">
        <v>369</v>
      </c>
      <c r="Y27" s="95" t="s">
        <v>227</v>
      </c>
      <c r="Z27" s="140" t="s">
        <v>369</v>
      </c>
      <c r="AA27" s="154" t="s">
        <v>713</v>
      </c>
      <c r="AB27" s="94" t="s">
        <v>213</v>
      </c>
      <c r="AC27" s="140" t="s">
        <v>387</v>
      </c>
      <c r="AD27" s="94" t="s">
        <v>217</v>
      </c>
      <c r="AE27" s="140" t="s">
        <v>512</v>
      </c>
      <c r="AF27" s="89" t="s">
        <v>218</v>
      </c>
      <c r="AG27" s="140" t="s">
        <v>439</v>
      </c>
      <c r="AH27" s="119" t="s">
        <v>215</v>
      </c>
      <c r="AI27" s="237" t="s">
        <v>541</v>
      </c>
      <c r="AJ27" s="223">
        <v>42241</v>
      </c>
    </row>
    <row r="28" spans="1:36" ht="63" customHeight="1" x14ac:dyDescent="0.2">
      <c r="A28" s="219">
        <v>134</v>
      </c>
      <c r="B28" s="240" t="s">
        <v>125</v>
      </c>
      <c r="C28" s="287" t="s">
        <v>310</v>
      </c>
      <c r="D28" s="82" t="s">
        <v>7</v>
      </c>
      <c r="E28" s="83" t="s">
        <v>13</v>
      </c>
      <c r="F28" s="82" t="s">
        <v>3</v>
      </c>
      <c r="G28" s="78">
        <f t="shared" si="0"/>
        <v>23950418</v>
      </c>
      <c r="H28" s="78">
        <f t="shared" si="1"/>
        <v>20357855</v>
      </c>
      <c r="I28" s="55">
        <v>20357855</v>
      </c>
      <c r="J28" s="55">
        <v>0</v>
      </c>
      <c r="K28" s="55">
        <v>0</v>
      </c>
      <c r="L28" s="53">
        <f t="shared" si="2"/>
        <v>0.84999998747412253</v>
      </c>
      <c r="M28" s="80">
        <f t="shared" si="3"/>
        <v>3592563</v>
      </c>
      <c r="N28" s="55">
        <v>3592563</v>
      </c>
      <c r="O28" s="53">
        <f t="shared" si="4"/>
        <v>0.15000001252587741</v>
      </c>
      <c r="P28" s="55">
        <v>0</v>
      </c>
      <c r="Q28" s="53">
        <f t="shared" si="5"/>
        <v>0</v>
      </c>
      <c r="R28" s="55">
        <v>0</v>
      </c>
      <c r="S28" s="53">
        <f t="shared" si="6"/>
        <v>0</v>
      </c>
      <c r="T28" s="25" t="s">
        <v>129</v>
      </c>
      <c r="U28" s="175" t="s">
        <v>129</v>
      </c>
      <c r="V28" s="175" t="s">
        <v>129</v>
      </c>
      <c r="W28" s="25" t="s">
        <v>129</v>
      </c>
      <c r="X28" s="140" t="s">
        <v>369</v>
      </c>
      <c r="Y28" s="95" t="s">
        <v>227</v>
      </c>
      <c r="Z28" s="140" t="s">
        <v>369</v>
      </c>
      <c r="AA28" s="154" t="s">
        <v>713</v>
      </c>
      <c r="AB28" s="94" t="s">
        <v>213</v>
      </c>
      <c r="AC28" s="140" t="s">
        <v>387</v>
      </c>
      <c r="AD28" s="95" t="s">
        <v>217</v>
      </c>
      <c r="AE28" s="140" t="s">
        <v>512</v>
      </c>
      <c r="AF28" s="89" t="s">
        <v>218</v>
      </c>
      <c r="AG28" s="140" t="s">
        <v>439</v>
      </c>
      <c r="AH28" s="119" t="s">
        <v>215</v>
      </c>
      <c r="AI28" s="237" t="s">
        <v>541</v>
      </c>
      <c r="AJ28" s="224">
        <v>42241</v>
      </c>
    </row>
    <row r="29" spans="1:36" ht="44.25" hidden="1" customHeight="1" x14ac:dyDescent="0.2">
      <c r="A29" s="220">
        <v>117</v>
      </c>
      <c r="B29" s="232" t="s">
        <v>137</v>
      </c>
      <c r="C29" s="35" t="s">
        <v>143</v>
      </c>
      <c r="D29" s="30" t="s">
        <v>7</v>
      </c>
      <c r="E29" s="28" t="s">
        <v>18</v>
      </c>
      <c r="F29" s="30" t="s">
        <v>5</v>
      </c>
      <c r="G29" s="52">
        <f t="shared" si="0"/>
        <v>2347737</v>
      </c>
      <c r="H29" s="52">
        <f t="shared" si="1"/>
        <v>1995577</v>
      </c>
      <c r="I29" s="56">
        <v>0</v>
      </c>
      <c r="J29" s="56">
        <v>0</v>
      </c>
      <c r="K29" s="56">
        <v>1995577</v>
      </c>
      <c r="L29" s="79">
        <f t="shared" si="2"/>
        <v>0.85000023426814841</v>
      </c>
      <c r="M29" s="78">
        <f t="shared" si="3"/>
        <v>352160</v>
      </c>
      <c r="N29" s="56">
        <v>352160</v>
      </c>
      <c r="O29" s="79">
        <f t="shared" si="4"/>
        <v>0.14999976573185156</v>
      </c>
      <c r="P29" s="56">
        <v>0</v>
      </c>
      <c r="Q29" s="79">
        <f t="shared" si="5"/>
        <v>0</v>
      </c>
      <c r="R29" s="56">
        <v>0</v>
      </c>
      <c r="S29" s="79">
        <f t="shared" si="6"/>
        <v>0</v>
      </c>
      <c r="T29" s="32" t="s">
        <v>129</v>
      </c>
      <c r="U29" s="169" t="s">
        <v>129</v>
      </c>
      <c r="V29" s="169" t="s">
        <v>129</v>
      </c>
      <c r="W29" s="31" t="s">
        <v>213</v>
      </c>
      <c r="X29" s="140" t="s">
        <v>320</v>
      </c>
      <c r="Y29" s="31" t="s">
        <v>213</v>
      </c>
      <c r="Z29" s="140" t="s">
        <v>320</v>
      </c>
      <c r="AA29" s="269" t="s">
        <v>724</v>
      </c>
      <c r="AB29" s="93" t="s">
        <v>228</v>
      </c>
      <c r="AC29" s="140" t="s">
        <v>382</v>
      </c>
      <c r="AD29" s="93" t="s">
        <v>218</v>
      </c>
      <c r="AE29" s="140" t="s">
        <v>507</v>
      </c>
      <c r="AF29" s="90" t="s">
        <v>229</v>
      </c>
      <c r="AG29" s="140" t="s">
        <v>516</v>
      </c>
      <c r="AH29" s="140" t="s">
        <v>469</v>
      </c>
      <c r="AI29" s="230" t="s">
        <v>542</v>
      </c>
      <c r="AJ29" s="223">
        <v>42283</v>
      </c>
    </row>
    <row r="30" spans="1:36" s="17" customFormat="1" ht="39.75" hidden="1" customHeight="1" x14ac:dyDescent="0.2">
      <c r="A30" s="219">
        <v>42</v>
      </c>
      <c r="B30" s="231" t="s">
        <v>42</v>
      </c>
      <c r="C30" s="37" t="s">
        <v>90</v>
      </c>
      <c r="D30" s="25" t="s">
        <v>7</v>
      </c>
      <c r="E30" s="26" t="s">
        <v>16</v>
      </c>
      <c r="F30" s="25" t="s">
        <v>4</v>
      </c>
      <c r="G30" s="80">
        <f t="shared" si="0"/>
        <v>8344235</v>
      </c>
      <c r="H30" s="80">
        <f t="shared" si="1"/>
        <v>7092599</v>
      </c>
      <c r="I30" s="55">
        <v>0</v>
      </c>
      <c r="J30" s="55">
        <v>7092599</v>
      </c>
      <c r="K30" s="55">
        <v>0</v>
      </c>
      <c r="L30" s="53">
        <f t="shared" si="2"/>
        <v>0.84999991011758413</v>
      </c>
      <c r="M30" s="80">
        <f t="shared" si="3"/>
        <v>1251636</v>
      </c>
      <c r="N30" s="55">
        <v>1251636</v>
      </c>
      <c r="O30" s="53">
        <f t="shared" si="4"/>
        <v>0.15000008988241581</v>
      </c>
      <c r="P30" s="55">
        <v>0</v>
      </c>
      <c r="Q30" s="53">
        <f t="shared" si="5"/>
        <v>0</v>
      </c>
      <c r="R30" s="55">
        <v>0</v>
      </c>
      <c r="S30" s="53">
        <f t="shared" si="6"/>
        <v>0</v>
      </c>
      <c r="T30" s="34" t="s">
        <v>419</v>
      </c>
      <c r="U30" s="39" t="s">
        <v>253</v>
      </c>
      <c r="V30" s="135" t="s">
        <v>614</v>
      </c>
      <c r="W30" s="144" t="s">
        <v>227</v>
      </c>
      <c r="X30" s="140" t="s">
        <v>319</v>
      </c>
      <c r="Y30" s="144" t="s">
        <v>227</v>
      </c>
      <c r="Z30" s="140" t="s">
        <v>319</v>
      </c>
      <c r="AA30" s="153">
        <v>42187</v>
      </c>
      <c r="AB30" s="144" t="s">
        <v>213</v>
      </c>
      <c r="AC30" s="140" t="s">
        <v>378</v>
      </c>
      <c r="AD30" s="144" t="s">
        <v>465</v>
      </c>
      <c r="AE30" s="140" t="s">
        <v>492</v>
      </c>
      <c r="AF30" s="91" t="s">
        <v>229</v>
      </c>
      <c r="AG30" s="140" t="s">
        <v>462</v>
      </c>
      <c r="AH30" s="140" t="s">
        <v>470</v>
      </c>
      <c r="AI30" s="233" t="s">
        <v>541</v>
      </c>
      <c r="AJ30" s="224">
        <v>42311</v>
      </c>
    </row>
    <row r="31" spans="1:36" ht="51" hidden="1" customHeight="1" x14ac:dyDescent="0.2">
      <c r="A31" s="219">
        <v>30</v>
      </c>
      <c r="B31" s="234" t="s">
        <v>190</v>
      </c>
      <c r="C31" s="36" t="s">
        <v>461</v>
      </c>
      <c r="D31" s="24" t="s">
        <v>7</v>
      </c>
      <c r="E31" s="13" t="s">
        <v>11</v>
      </c>
      <c r="F31" s="24" t="s">
        <v>4</v>
      </c>
      <c r="G31" s="80">
        <f t="shared" si="0"/>
        <v>60944589</v>
      </c>
      <c r="H31" s="80">
        <v>51802900</v>
      </c>
      <c r="I31" s="80">
        <v>0</v>
      </c>
      <c r="J31" s="80">
        <v>51802900</v>
      </c>
      <c r="K31" s="80">
        <v>0</v>
      </c>
      <c r="L31" s="53">
        <f t="shared" si="2"/>
        <v>0.8499999893345741</v>
      </c>
      <c r="M31" s="80">
        <f t="shared" si="3"/>
        <v>9141689</v>
      </c>
      <c r="N31" s="80">
        <v>4024041</v>
      </c>
      <c r="O31" s="53">
        <f t="shared" si="4"/>
        <v>6.6027863441658452E-2</v>
      </c>
      <c r="P31" s="80">
        <v>0</v>
      </c>
      <c r="Q31" s="53">
        <f t="shared" si="5"/>
        <v>0</v>
      </c>
      <c r="R31" s="80">
        <v>5117648</v>
      </c>
      <c r="S31" s="53">
        <f t="shared" si="6"/>
        <v>8.3972147223767474E-2</v>
      </c>
      <c r="T31" s="25" t="s">
        <v>129</v>
      </c>
      <c r="U31" s="25" t="s">
        <v>129</v>
      </c>
      <c r="V31" s="25" t="s">
        <v>129</v>
      </c>
      <c r="W31" s="144" t="s">
        <v>227</v>
      </c>
      <c r="X31" s="140" t="s">
        <v>319</v>
      </c>
      <c r="Y31" s="144" t="s">
        <v>227</v>
      </c>
      <c r="Z31" s="140" t="s">
        <v>319</v>
      </c>
      <c r="AA31" s="153">
        <v>42124</v>
      </c>
      <c r="AB31" s="144" t="s">
        <v>227</v>
      </c>
      <c r="AC31" s="140" t="s">
        <v>657</v>
      </c>
      <c r="AD31" s="144" t="s">
        <v>218</v>
      </c>
      <c r="AE31" s="140" t="s">
        <v>460</v>
      </c>
      <c r="AF31" s="144">
        <v>42430</v>
      </c>
      <c r="AG31" s="140" t="s">
        <v>697</v>
      </c>
      <c r="AH31" s="140" t="s">
        <v>470</v>
      </c>
      <c r="AI31" s="233" t="s">
        <v>547</v>
      </c>
      <c r="AJ31" s="224">
        <v>42339</v>
      </c>
    </row>
    <row r="32" spans="1:36" ht="57" hidden="1" customHeight="1" x14ac:dyDescent="0.2">
      <c r="A32" s="220">
        <v>7</v>
      </c>
      <c r="B32" s="231" t="s">
        <v>167</v>
      </c>
      <c r="C32" s="36" t="s">
        <v>702</v>
      </c>
      <c r="D32" s="24" t="s">
        <v>155</v>
      </c>
      <c r="E32" s="13" t="s">
        <v>11</v>
      </c>
      <c r="F32" s="24" t="s">
        <v>4</v>
      </c>
      <c r="G32" s="80">
        <f t="shared" si="0"/>
        <v>1000000</v>
      </c>
      <c r="H32" s="80">
        <f t="shared" ref="H32" si="7">I32+J32+K32</f>
        <v>1000000</v>
      </c>
      <c r="I32" s="80">
        <v>0</v>
      </c>
      <c r="J32" s="80">
        <v>1000000</v>
      </c>
      <c r="K32" s="80">
        <v>0</v>
      </c>
      <c r="L32" s="53">
        <f t="shared" si="2"/>
        <v>1</v>
      </c>
      <c r="M32" s="80">
        <f t="shared" si="3"/>
        <v>0</v>
      </c>
      <c r="N32" s="80">
        <v>0</v>
      </c>
      <c r="O32" s="53">
        <f t="shared" si="4"/>
        <v>0</v>
      </c>
      <c r="P32" s="80">
        <v>0</v>
      </c>
      <c r="Q32" s="53">
        <f t="shared" si="5"/>
        <v>0</v>
      </c>
      <c r="R32" s="80">
        <v>0</v>
      </c>
      <c r="S32" s="53">
        <f t="shared" si="6"/>
        <v>0</v>
      </c>
      <c r="T32" s="63" t="s">
        <v>407</v>
      </c>
      <c r="U32" s="156"/>
      <c r="V32" s="157"/>
      <c r="W32" s="144" t="s">
        <v>283</v>
      </c>
      <c r="X32" s="140" t="s">
        <v>320</v>
      </c>
      <c r="Y32" s="144" t="s">
        <v>213</v>
      </c>
      <c r="Z32" s="140" t="s">
        <v>320</v>
      </c>
      <c r="AA32" s="153">
        <v>42332</v>
      </c>
      <c r="AB32" s="144" t="s">
        <v>213</v>
      </c>
      <c r="AC32" s="140" t="s">
        <v>483</v>
      </c>
      <c r="AD32" s="144" t="s">
        <v>472</v>
      </c>
      <c r="AE32" s="140" t="s">
        <v>474</v>
      </c>
      <c r="AF32" s="144">
        <v>42465</v>
      </c>
      <c r="AG32" s="140" t="s">
        <v>681</v>
      </c>
      <c r="AH32" s="140">
        <v>42480</v>
      </c>
      <c r="AI32" s="233" t="s">
        <v>758</v>
      </c>
      <c r="AJ32" s="224">
        <v>42374</v>
      </c>
    </row>
    <row r="33" spans="1:36" ht="42.75" hidden="1" customHeight="1" x14ac:dyDescent="0.2">
      <c r="A33" s="219">
        <v>112</v>
      </c>
      <c r="B33" s="234" t="s">
        <v>141</v>
      </c>
      <c r="C33" s="36" t="s">
        <v>274</v>
      </c>
      <c r="D33" s="25" t="s">
        <v>7</v>
      </c>
      <c r="E33" s="26" t="s">
        <v>18</v>
      </c>
      <c r="F33" s="25" t="s">
        <v>5</v>
      </c>
      <c r="G33" s="80">
        <f t="shared" si="0"/>
        <v>1323271</v>
      </c>
      <c r="H33" s="80">
        <f t="shared" si="1"/>
        <v>1124780</v>
      </c>
      <c r="I33" s="55">
        <v>0</v>
      </c>
      <c r="J33" s="55">
        <v>0</v>
      </c>
      <c r="K33" s="55">
        <v>1124780</v>
      </c>
      <c r="L33" s="53">
        <f t="shared" si="2"/>
        <v>0.84999973550391417</v>
      </c>
      <c r="M33" s="80">
        <f t="shared" si="3"/>
        <v>198491</v>
      </c>
      <c r="N33" s="55">
        <v>198491</v>
      </c>
      <c r="O33" s="53">
        <f t="shared" si="4"/>
        <v>0.15000026449608583</v>
      </c>
      <c r="P33" s="55">
        <v>0</v>
      </c>
      <c r="Q33" s="53">
        <f t="shared" si="5"/>
        <v>0</v>
      </c>
      <c r="R33" s="55">
        <v>0</v>
      </c>
      <c r="S33" s="53">
        <f t="shared" si="6"/>
        <v>0</v>
      </c>
      <c r="T33" s="23" t="s">
        <v>129</v>
      </c>
      <c r="U33" s="197" t="s">
        <v>129</v>
      </c>
      <c r="V33" s="197" t="s">
        <v>129</v>
      </c>
      <c r="W33" s="144" t="s">
        <v>216</v>
      </c>
      <c r="X33" s="140" t="s">
        <v>358</v>
      </c>
      <c r="Y33" s="144" t="s">
        <v>216</v>
      </c>
      <c r="Z33" s="140" t="s">
        <v>358</v>
      </c>
      <c r="AA33" s="269" t="s">
        <v>713</v>
      </c>
      <c r="AB33" s="144" t="s">
        <v>216</v>
      </c>
      <c r="AC33" s="140" t="s">
        <v>351</v>
      </c>
      <c r="AD33" s="144" t="s">
        <v>218</v>
      </c>
      <c r="AE33" s="140" t="s">
        <v>504</v>
      </c>
      <c r="AF33" s="91" t="s">
        <v>229</v>
      </c>
      <c r="AG33" s="140" t="s">
        <v>463</v>
      </c>
      <c r="AH33" s="144">
        <v>42477</v>
      </c>
      <c r="AI33" s="233" t="s">
        <v>542</v>
      </c>
      <c r="AJ33" s="224">
        <v>42297</v>
      </c>
    </row>
    <row r="34" spans="1:36" s="27" customFormat="1" ht="54.75" hidden="1" customHeight="1" x14ac:dyDescent="0.2">
      <c r="A34" s="219">
        <v>126</v>
      </c>
      <c r="B34" s="232" t="s">
        <v>145</v>
      </c>
      <c r="C34" s="35" t="s">
        <v>275</v>
      </c>
      <c r="D34" s="30" t="s">
        <v>7</v>
      </c>
      <c r="E34" s="28" t="s">
        <v>18</v>
      </c>
      <c r="F34" s="30" t="s">
        <v>4</v>
      </c>
      <c r="G34" s="52">
        <f t="shared" si="0"/>
        <v>4077075</v>
      </c>
      <c r="H34" s="52">
        <f t="shared" si="1"/>
        <v>3465513</v>
      </c>
      <c r="I34" s="56">
        <v>0</v>
      </c>
      <c r="J34" s="56">
        <v>3465513</v>
      </c>
      <c r="K34" s="56">
        <v>0</v>
      </c>
      <c r="L34" s="79">
        <f t="shared" si="2"/>
        <v>0.84999981604459074</v>
      </c>
      <c r="M34" s="78">
        <f t="shared" si="3"/>
        <v>611562</v>
      </c>
      <c r="N34" s="56">
        <v>611562</v>
      </c>
      <c r="O34" s="79">
        <f t="shared" si="4"/>
        <v>0.15000018395540921</v>
      </c>
      <c r="P34" s="56">
        <v>0</v>
      </c>
      <c r="Q34" s="79">
        <f t="shared" si="5"/>
        <v>0</v>
      </c>
      <c r="R34" s="56">
        <v>0</v>
      </c>
      <c r="S34" s="79">
        <f t="shared" si="6"/>
        <v>0</v>
      </c>
      <c r="T34" s="12" t="s">
        <v>129</v>
      </c>
      <c r="U34" s="198" t="s">
        <v>627</v>
      </c>
      <c r="V34" s="169" t="s">
        <v>129</v>
      </c>
      <c r="W34" s="93" t="s">
        <v>216</v>
      </c>
      <c r="X34" s="140" t="s">
        <v>358</v>
      </c>
      <c r="Y34" s="93" t="s">
        <v>216</v>
      </c>
      <c r="Z34" s="140" t="s">
        <v>358</v>
      </c>
      <c r="AA34" s="269" t="s">
        <v>713</v>
      </c>
      <c r="AB34" s="93" t="s">
        <v>216</v>
      </c>
      <c r="AC34" s="140" t="s">
        <v>351</v>
      </c>
      <c r="AD34" s="93" t="s">
        <v>214</v>
      </c>
      <c r="AE34" s="140" t="s">
        <v>511</v>
      </c>
      <c r="AF34" s="90" t="s">
        <v>229</v>
      </c>
      <c r="AG34" s="140" t="s">
        <v>462</v>
      </c>
      <c r="AH34" s="95">
        <v>42481</v>
      </c>
      <c r="AI34" s="230" t="s">
        <v>542</v>
      </c>
      <c r="AJ34" s="223">
        <v>42297</v>
      </c>
    </row>
    <row r="35" spans="1:36" s="27" customFormat="1" ht="35.25" hidden="1" customHeight="1" x14ac:dyDescent="0.2">
      <c r="A35" s="219">
        <v>14</v>
      </c>
      <c r="B35" s="232" t="s">
        <v>173</v>
      </c>
      <c r="C35" s="35" t="s">
        <v>244</v>
      </c>
      <c r="D35" s="94" t="s">
        <v>155</v>
      </c>
      <c r="E35" s="14" t="s">
        <v>11</v>
      </c>
      <c r="F35" s="29" t="s">
        <v>4</v>
      </c>
      <c r="G35" s="52">
        <f t="shared" si="0"/>
        <v>21176471</v>
      </c>
      <c r="H35" s="52">
        <f t="shared" si="1"/>
        <v>18000000</v>
      </c>
      <c r="I35" s="78">
        <v>0</v>
      </c>
      <c r="J35" s="78">
        <v>18000000</v>
      </c>
      <c r="K35" s="78">
        <v>0</v>
      </c>
      <c r="L35" s="79">
        <f t="shared" si="2"/>
        <v>0.8499999834722225</v>
      </c>
      <c r="M35" s="78">
        <f t="shared" si="3"/>
        <v>3176471</v>
      </c>
      <c r="N35" s="78">
        <v>0</v>
      </c>
      <c r="O35" s="79">
        <f t="shared" si="4"/>
        <v>0</v>
      </c>
      <c r="P35" s="78">
        <v>0</v>
      </c>
      <c r="Q35" s="79">
        <f t="shared" si="5"/>
        <v>0</v>
      </c>
      <c r="R35" s="78">
        <v>3176471</v>
      </c>
      <c r="S35" s="79">
        <f t="shared" si="6"/>
        <v>0.15000001652777745</v>
      </c>
      <c r="T35" s="16" t="s">
        <v>407</v>
      </c>
      <c r="U35" s="158"/>
      <c r="V35" s="159"/>
      <c r="W35" s="93" t="s">
        <v>216</v>
      </c>
      <c r="X35" s="140" t="s">
        <v>323</v>
      </c>
      <c r="Y35" s="93" t="s">
        <v>216</v>
      </c>
      <c r="Z35" s="140" t="s">
        <v>323</v>
      </c>
      <c r="AA35" s="153">
        <v>42187</v>
      </c>
      <c r="AB35" s="93" t="s">
        <v>216</v>
      </c>
      <c r="AC35" s="140" t="s">
        <v>327</v>
      </c>
      <c r="AD35" s="95" t="s">
        <v>218</v>
      </c>
      <c r="AE35" s="140" t="s">
        <v>443</v>
      </c>
      <c r="AF35" s="89" t="s">
        <v>532</v>
      </c>
      <c r="AG35" s="140" t="s">
        <v>533</v>
      </c>
      <c r="AH35" s="95">
        <v>42512</v>
      </c>
      <c r="AI35" s="230" t="s">
        <v>760</v>
      </c>
      <c r="AJ35" s="223">
        <v>42304</v>
      </c>
    </row>
    <row r="36" spans="1:36" s="27" customFormat="1" ht="56.25" hidden="1" customHeight="1" x14ac:dyDescent="0.2">
      <c r="A36" s="219">
        <v>18</v>
      </c>
      <c r="B36" s="239" t="s">
        <v>28</v>
      </c>
      <c r="C36" s="38" t="s">
        <v>123</v>
      </c>
      <c r="D36" s="29" t="s">
        <v>7</v>
      </c>
      <c r="E36" s="14" t="s">
        <v>12</v>
      </c>
      <c r="F36" s="29" t="s">
        <v>4</v>
      </c>
      <c r="G36" s="52">
        <f t="shared" si="0"/>
        <v>137540840</v>
      </c>
      <c r="H36" s="52">
        <f t="shared" si="1"/>
        <v>116909714</v>
      </c>
      <c r="I36" s="52">
        <v>0</v>
      </c>
      <c r="J36" s="52">
        <v>116909714</v>
      </c>
      <c r="K36" s="52">
        <v>0</v>
      </c>
      <c r="L36" s="79">
        <f t="shared" si="2"/>
        <v>0.85</v>
      </c>
      <c r="M36" s="78">
        <f t="shared" si="3"/>
        <v>20631126</v>
      </c>
      <c r="N36" s="52">
        <v>20631126</v>
      </c>
      <c r="O36" s="79">
        <f t="shared" si="4"/>
        <v>0.15</v>
      </c>
      <c r="P36" s="52">
        <v>0</v>
      </c>
      <c r="Q36" s="79">
        <f t="shared" si="5"/>
        <v>0</v>
      </c>
      <c r="R36" s="52">
        <v>0</v>
      </c>
      <c r="S36" s="79">
        <f t="shared" si="6"/>
        <v>0</v>
      </c>
      <c r="T36" s="15" t="s">
        <v>409</v>
      </c>
      <c r="U36" s="15" t="s">
        <v>233</v>
      </c>
      <c r="V36" s="140" t="s">
        <v>641</v>
      </c>
      <c r="W36" s="95" t="s">
        <v>216</v>
      </c>
      <c r="X36" s="140" t="s">
        <v>323</v>
      </c>
      <c r="Y36" s="95" t="s">
        <v>216</v>
      </c>
      <c r="Z36" s="140" t="s">
        <v>323</v>
      </c>
      <c r="AA36" s="153">
        <v>42187</v>
      </c>
      <c r="AB36" s="95" t="s">
        <v>216</v>
      </c>
      <c r="AC36" s="140" t="s">
        <v>481</v>
      </c>
      <c r="AD36" s="95" t="s">
        <v>229</v>
      </c>
      <c r="AE36" s="140" t="s">
        <v>485</v>
      </c>
      <c r="AF36" s="95">
        <v>42446</v>
      </c>
      <c r="AG36" s="140" t="s">
        <v>737</v>
      </c>
      <c r="AH36" s="95">
        <v>42587</v>
      </c>
      <c r="AI36" s="236" t="s">
        <v>541</v>
      </c>
      <c r="AJ36" s="226">
        <v>42325</v>
      </c>
    </row>
    <row r="37" spans="1:36" ht="59.25" hidden="1" customHeight="1" x14ac:dyDescent="0.2">
      <c r="A37" s="220">
        <v>17</v>
      </c>
      <c r="B37" s="231" t="s">
        <v>38</v>
      </c>
      <c r="C37" s="37" t="s">
        <v>85</v>
      </c>
      <c r="D37" s="25" t="s">
        <v>7</v>
      </c>
      <c r="E37" s="26" t="s">
        <v>16</v>
      </c>
      <c r="F37" s="25" t="s">
        <v>4</v>
      </c>
      <c r="G37" s="80">
        <f t="shared" si="0"/>
        <v>51734253</v>
      </c>
      <c r="H37" s="80">
        <f t="shared" si="1"/>
        <v>43974115</v>
      </c>
      <c r="I37" s="55">
        <v>0</v>
      </c>
      <c r="J37" s="55">
        <v>43974115</v>
      </c>
      <c r="K37" s="55">
        <v>0</v>
      </c>
      <c r="L37" s="53">
        <f t="shared" si="2"/>
        <v>0.8499999990335223</v>
      </c>
      <c r="M37" s="80">
        <f t="shared" si="3"/>
        <v>7760138</v>
      </c>
      <c r="N37" s="55">
        <v>0</v>
      </c>
      <c r="O37" s="53">
        <f t="shared" si="4"/>
        <v>0</v>
      </c>
      <c r="P37" s="55">
        <v>0</v>
      </c>
      <c r="Q37" s="53">
        <f t="shared" si="5"/>
        <v>0</v>
      </c>
      <c r="R37" s="55">
        <v>7760138</v>
      </c>
      <c r="S37" s="53">
        <f t="shared" si="6"/>
        <v>0.15000000096647767</v>
      </c>
      <c r="T37" s="25" t="s">
        <v>408</v>
      </c>
      <c r="U37" s="43" t="s">
        <v>232</v>
      </c>
      <c r="V37" s="131" t="s">
        <v>365</v>
      </c>
      <c r="W37" s="144" t="s">
        <v>216</v>
      </c>
      <c r="X37" s="140" t="s">
        <v>323</v>
      </c>
      <c r="Y37" s="144" t="s">
        <v>216</v>
      </c>
      <c r="Z37" s="140" t="s">
        <v>323</v>
      </c>
      <c r="AA37" s="153">
        <v>42187</v>
      </c>
      <c r="AB37" s="144" t="s">
        <v>213</v>
      </c>
      <c r="AC37" s="140" t="s">
        <v>480</v>
      </c>
      <c r="AD37" s="144" t="s">
        <v>218</v>
      </c>
      <c r="AE37" s="140" t="s">
        <v>484</v>
      </c>
      <c r="AF37" s="144">
        <v>42401</v>
      </c>
      <c r="AG37" s="140" t="s">
        <v>678</v>
      </c>
      <c r="AH37" s="75" t="s">
        <v>689</v>
      </c>
      <c r="AI37" s="233" t="s">
        <v>566</v>
      </c>
      <c r="AJ37" s="224">
        <v>42332</v>
      </c>
    </row>
    <row r="38" spans="1:36" s="27" customFormat="1" ht="43.5" hidden="1" customHeight="1" x14ac:dyDescent="0.2">
      <c r="A38" s="220">
        <v>91</v>
      </c>
      <c r="B38" s="229" t="s">
        <v>265</v>
      </c>
      <c r="C38" s="35" t="s">
        <v>266</v>
      </c>
      <c r="D38" s="30" t="s">
        <v>7</v>
      </c>
      <c r="E38" s="28" t="s">
        <v>17</v>
      </c>
      <c r="F38" s="30" t="s">
        <v>5</v>
      </c>
      <c r="G38" s="56">
        <v>13960884</v>
      </c>
      <c r="H38" s="52">
        <f t="shared" si="1"/>
        <v>11866751</v>
      </c>
      <c r="I38" s="56">
        <v>0</v>
      </c>
      <c r="J38" s="56">
        <v>0</v>
      </c>
      <c r="K38" s="52">
        <v>11866751</v>
      </c>
      <c r="L38" s="54">
        <f t="shared" si="2"/>
        <v>0.84999997134851923</v>
      </c>
      <c r="M38" s="52">
        <f t="shared" si="3"/>
        <v>2094133</v>
      </c>
      <c r="N38" s="52">
        <v>2094133</v>
      </c>
      <c r="O38" s="54">
        <f t="shared" si="4"/>
        <v>0.15000002865148082</v>
      </c>
      <c r="P38" s="56">
        <v>0</v>
      </c>
      <c r="Q38" s="54">
        <f t="shared" si="5"/>
        <v>0</v>
      </c>
      <c r="R38" s="52">
        <v>0</v>
      </c>
      <c r="S38" s="54">
        <f t="shared" si="6"/>
        <v>0</v>
      </c>
      <c r="T38" s="32" t="s">
        <v>129</v>
      </c>
      <c r="U38" s="32" t="s">
        <v>129</v>
      </c>
      <c r="V38" s="15" t="s">
        <v>129</v>
      </c>
      <c r="W38" s="93" t="s">
        <v>225</v>
      </c>
      <c r="X38" s="140" t="s">
        <v>338</v>
      </c>
      <c r="Y38" s="93" t="s">
        <v>225</v>
      </c>
      <c r="Z38" s="140" t="s">
        <v>338</v>
      </c>
      <c r="AA38" s="269" t="s">
        <v>713</v>
      </c>
      <c r="AB38" s="93" t="s">
        <v>227</v>
      </c>
      <c r="AC38" s="140" t="s">
        <v>340</v>
      </c>
      <c r="AD38" s="93" t="s">
        <v>432</v>
      </c>
      <c r="AE38" s="140" t="s">
        <v>670</v>
      </c>
      <c r="AF38" s="93" t="s">
        <v>592</v>
      </c>
      <c r="AG38" s="140" t="s">
        <v>591</v>
      </c>
      <c r="AH38" s="95">
        <v>42487</v>
      </c>
      <c r="AI38" s="230" t="s">
        <v>542</v>
      </c>
      <c r="AJ38" s="223">
        <v>42332</v>
      </c>
    </row>
    <row r="39" spans="1:36" s="27" customFormat="1" ht="54.75" hidden="1" customHeight="1" x14ac:dyDescent="0.2">
      <c r="A39" s="219">
        <v>34</v>
      </c>
      <c r="B39" s="231" t="s">
        <v>6</v>
      </c>
      <c r="C39" s="37" t="s">
        <v>86</v>
      </c>
      <c r="D39" s="25" t="s">
        <v>7</v>
      </c>
      <c r="E39" s="26" t="s">
        <v>2</v>
      </c>
      <c r="F39" s="25" t="s">
        <v>5</v>
      </c>
      <c r="G39" s="80">
        <f t="shared" ref="G39:G50" si="8">H39+M39</f>
        <v>11759617</v>
      </c>
      <c r="H39" s="80">
        <f t="shared" si="1"/>
        <v>9995674</v>
      </c>
      <c r="I39" s="55">
        <v>0</v>
      </c>
      <c r="J39" s="55">
        <v>0</v>
      </c>
      <c r="K39" s="55">
        <v>9995674</v>
      </c>
      <c r="L39" s="53">
        <f t="shared" si="2"/>
        <v>0.84999996173344761</v>
      </c>
      <c r="M39" s="80">
        <f t="shared" si="3"/>
        <v>1763943</v>
      </c>
      <c r="N39" s="55">
        <v>1763943</v>
      </c>
      <c r="O39" s="53">
        <f t="shared" si="4"/>
        <v>0.15000003826655239</v>
      </c>
      <c r="P39" s="55">
        <v>0</v>
      </c>
      <c r="Q39" s="53">
        <f t="shared" si="5"/>
        <v>0</v>
      </c>
      <c r="R39" s="55">
        <v>0</v>
      </c>
      <c r="S39" s="53">
        <f t="shared" si="6"/>
        <v>0</v>
      </c>
      <c r="T39" s="64" t="s">
        <v>412</v>
      </c>
      <c r="U39" s="48" t="s">
        <v>221</v>
      </c>
      <c r="V39" s="132" t="s">
        <v>612</v>
      </c>
      <c r="W39" s="144" t="s">
        <v>229</v>
      </c>
      <c r="X39" s="140" t="s">
        <v>375</v>
      </c>
      <c r="Y39" s="144" t="s">
        <v>229</v>
      </c>
      <c r="Z39" s="140" t="s">
        <v>375</v>
      </c>
      <c r="AA39" s="269" t="s">
        <v>712</v>
      </c>
      <c r="AB39" s="144" t="s">
        <v>229</v>
      </c>
      <c r="AC39" s="140" t="s">
        <v>380</v>
      </c>
      <c r="AD39" s="144" t="s">
        <v>215</v>
      </c>
      <c r="AE39" s="140" t="s">
        <v>459</v>
      </c>
      <c r="AF39" s="144">
        <v>42437</v>
      </c>
      <c r="AG39" s="140" t="s">
        <v>647</v>
      </c>
      <c r="AH39" s="144">
        <v>42531</v>
      </c>
      <c r="AI39" s="233" t="s">
        <v>565</v>
      </c>
      <c r="AJ39" s="224">
        <v>42346</v>
      </c>
    </row>
    <row r="40" spans="1:36" s="27" customFormat="1" ht="39" hidden="1" customHeight="1" x14ac:dyDescent="0.2">
      <c r="A40" s="220">
        <v>47</v>
      </c>
      <c r="B40" s="229" t="s">
        <v>44</v>
      </c>
      <c r="C40" s="38" t="s">
        <v>92</v>
      </c>
      <c r="D40" s="30" t="s">
        <v>7</v>
      </c>
      <c r="E40" s="28" t="s">
        <v>10</v>
      </c>
      <c r="F40" s="30" t="s">
        <v>4</v>
      </c>
      <c r="G40" s="52">
        <f t="shared" si="8"/>
        <v>43390019</v>
      </c>
      <c r="H40" s="52">
        <f t="shared" si="1"/>
        <v>36881516</v>
      </c>
      <c r="I40" s="56">
        <v>0</v>
      </c>
      <c r="J40" s="57">
        <v>36881516</v>
      </c>
      <c r="K40" s="56">
        <v>0</v>
      </c>
      <c r="L40" s="79">
        <f t="shared" si="2"/>
        <v>0.84999999654298375</v>
      </c>
      <c r="M40" s="78">
        <f t="shared" si="3"/>
        <v>6508503</v>
      </c>
      <c r="N40" s="56">
        <v>6508503</v>
      </c>
      <c r="O40" s="79">
        <f t="shared" si="4"/>
        <v>0.15000000345701622</v>
      </c>
      <c r="P40" s="56">
        <v>0</v>
      </c>
      <c r="Q40" s="79">
        <f t="shared" si="5"/>
        <v>0</v>
      </c>
      <c r="R40" s="56">
        <v>0</v>
      </c>
      <c r="S40" s="79">
        <f t="shared" si="6"/>
        <v>0</v>
      </c>
      <c r="T40" s="12" t="s">
        <v>420</v>
      </c>
      <c r="U40" s="15" t="s">
        <v>223</v>
      </c>
      <c r="V40" s="136" t="s">
        <v>617</v>
      </c>
      <c r="W40" s="31" t="s">
        <v>215</v>
      </c>
      <c r="X40" s="140" t="s">
        <v>325</v>
      </c>
      <c r="Y40" s="93" t="s">
        <v>124</v>
      </c>
      <c r="Z40" s="140" t="s">
        <v>325</v>
      </c>
      <c r="AA40" s="154" t="s">
        <v>715</v>
      </c>
      <c r="AB40" s="93" t="s">
        <v>124</v>
      </c>
      <c r="AC40" s="140" t="s">
        <v>458</v>
      </c>
      <c r="AD40" s="93" t="s">
        <v>150</v>
      </c>
      <c r="AE40" s="140" t="s">
        <v>730</v>
      </c>
      <c r="AF40" s="95">
        <v>42468</v>
      </c>
      <c r="AG40" s="140" t="s">
        <v>686</v>
      </c>
      <c r="AH40" s="73" t="s">
        <v>693</v>
      </c>
      <c r="AI40" s="230" t="s">
        <v>547</v>
      </c>
      <c r="AJ40" s="223">
        <v>42374</v>
      </c>
    </row>
    <row r="41" spans="1:36" ht="57" hidden="1" customHeight="1" x14ac:dyDescent="0.2">
      <c r="A41" s="219">
        <v>8</v>
      </c>
      <c r="B41" s="231" t="s">
        <v>167</v>
      </c>
      <c r="C41" s="36" t="s">
        <v>703</v>
      </c>
      <c r="D41" s="24" t="s">
        <v>155</v>
      </c>
      <c r="E41" s="13" t="s">
        <v>11</v>
      </c>
      <c r="F41" s="24" t="s">
        <v>4</v>
      </c>
      <c r="G41" s="80">
        <f t="shared" si="8"/>
        <v>32062500</v>
      </c>
      <c r="H41" s="80">
        <f t="shared" si="1"/>
        <v>25650000</v>
      </c>
      <c r="I41" s="80">
        <v>0</v>
      </c>
      <c r="J41" s="80">
        <v>25650000</v>
      </c>
      <c r="K41" s="80">
        <v>0</v>
      </c>
      <c r="L41" s="53">
        <f t="shared" si="2"/>
        <v>0.8</v>
      </c>
      <c r="M41" s="80">
        <f t="shared" si="3"/>
        <v>6412500</v>
      </c>
      <c r="N41" s="80">
        <v>0</v>
      </c>
      <c r="O41" s="53">
        <f t="shared" si="4"/>
        <v>0</v>
      </c>
      <c r="P41" s="80">
        <v>0</v>
      </c>
      <c r="Q41" s="53">
        <f t="shared" si="5"/>
        <v>0</v>
      </c>
      <c r="R41" s="80">
        <v>6412500</v>
      </c>
      <c r="S41" s="53">
        <f t="shared" si="6"/>
        <v>0.2</v>
      </c>
      <c r="T41" s="63" t="s">
        <v>407</v>
      </c>
      <c r="U41" s="158"/>
      <c r="V41" s="159"/>
      <c r="W41" s="144" t="s">
        <v>283</v>
      </c>
      <c r="X41" s="140" t="s">
        <v>320</v>
      </c>
      <c r="Y41" s="144" t="s">
        <v>213</v>
      </c>
      <c r="Z41" s="140" t="s">
        <v>320</v>
      </c>
      <c r="AA41" s="95"/>
      <c r="AB41" s="144" t="s">
        <v>213</v>
      </c>
      <c r="AC41" s="140" t="s">
        <v>483</v>
      </c>
      <c r="AD41" s="144" t="s">
        <v>472</v>
      </c>
      <c r="AE41" s="140" t="s">
        <v>474</v>
      </c>
      <c r="AF41" s="144">
        <v>42443</v>
      </c>
      <c r="AG41" s="140" t="s">
        <v>709</v>
      </c>
      <c r="AH41" s="144">
        <v>42567</v>
      </c>
      <c r="AI41" s="233" t="s">
        <v>759</v>
      </c>
      <c r="AJ41" s="224">
        <v>42374</v>
      </c>
    </row>
    <row r="42" spans="1:36" ht="51.75" hidden="1" customHeight="1" x14ac:dyDescent="0.2">
      <c r="A42" s="220">
        <v>1</v>
      </c>
      <c r="B42" s="240" t="s">
        <v>158</v>
      </c>
      <c r="C42" s="96" t="s">
        <v>159</v>
      </c>
      <c r="D42" s="94" t="s">
        <v>155</v>
      </c>
      <c r="E42" s="19" t="s">
        <v>17</v>
      </c>
      <c r="F42" s="94" t="s">
        <v>4</v>
      </c>
      <c r="G42" s="52">
        <f t="shared" si="8"/>
        <v>76512873</v>
      </c>
      <c r="H42" s="52">
        <f t="shared" si="1"/>
        <v>65035942</v>
      </c>
      <c r="I42" s="78">
        <v>0</v>
      </c>
      <c r="J42" s="78">
        <v>65035942</v>
      </c>
      <c r="K42" s="78">
        <v>0</v>
      </c>
      <c r="L42" s="79">
        <f t="shared" si="2"/>
        <v>0.84999999934651516</v>
      </c>
      <c r="M42" s="78">
        <f t="shared" si="3"/>
        <v>11476931</v>
      </c>
      <c r="N42" s="78">
        <v>1851931</v>
      </c>
      <c r="O42" s="79">
        <f t="shared" si="4"/>
        <v>2.420417542025902E-2</v>
      </c>
      <c r="P42" s="78">
        <v>0</v>
      </c>
      <c r="Q42" s="79">
        <f t="shared" si="5"/>
        <v>0</v>
      </c>
      <c r="R42" s="52">
        <v>9625000</v>
      </c>
      <c r="S42" s="79">
        <f t="shared" si="6"/>
        <v>0.1257958252332258</v>
      </c>
      <c r="T42" s="62" t="s">
        <v>407</v>
      </c>
      <c r="U42" s="168" t="s">
        <v>579</v>
      </c>
      <c r="V42" s="181" t="s">
        <v>610</v>
      </c>
      <c r="W42" s="95" t="s">
        <v>312</v>
      </c>
      <c r="X42" s="140" t="s">
        <v>325</v>
      </c>
      <c r="Y42" s="95" t="s">
        <v>312</v>
      </c>
      <c r="Z42" s="140" t="s">
        <v>325</v>
      </c>
      <c r="AA42" s="153">
        <v>42332</v>
      </c>
      <c r="AB42" s="95" t="s">
        <v>228</v>
      </c>
      <c r="AC42" s="140" t="s">
        <v>326</v>
      </c>
      <c r="AD42" s="93" t="s">
        <v>464</v>
      </c>
      <c r="AE42" s="140" t="s">
        <v>489</v>
      </c>
      <c r="AF42" s="95">
        <v>42472</v>
      </c>
      <c r="AG42" s="140" t="s">
        <v>738</v>
      </c>
      <c r="AH42" s="95">
        <v>42589</v>
      </c>
      <c r="AI42" s="230" t="s">
        <v>759</v>
      </c>
      <c r="AJ42" s="223">
        <v>42381</v>
      </c>
    </row>
    <row r="43" spans="1:36" s="27" customFormat="1" ht="38.25" hidden="1" customHeight="1" x14ac:dyDescent="0.2">
      <c r="A43" s="220">
        <v>2</v>
      </c>
      <c r="B43" s="240" t="s">
        <v>161</v>
      </c>
      <c r="C43" s="96" t="s">
        <v>246</v>
      </c>
      <c r="D43" s="94" t="s">
        <v>7</v>
      </c>
      <c r="E43" s="19" t="s">
        <v>17</v>
      </c>
      <c r="F43" s="94" t="s">
        <v>4</v>
      </c>
      <c r="G43" s="52">
        <f t="shared" si="8"/>
        <v>64029231</v>
      </c>
      <c r="H43" s="52">
        <f t="shared" si="1"/>
        <v>54424846</v>
      </c>
      <c r="I43" s="78">
        <v>0</v>
      </c>
      <c r="J43" s="78">
        <v>54424846</v>
      </c>
      <c r="K43" s="78">
        <v>0</v>
      </c>
      <c r="L43" s="79">
        <f t="shared" si="2"/>
        <v>0.84999999453374664</v>
      </c>
      <c r="M43" s="78">
        <f t="shared" si="3"/>
        <v>9604385</v>
      </c>
      <c r="N43" s="78">
        <v>6404385</v>
      </c>
      <c r="O43" s="79">
        <f t="shared" si="4"/>
        <v>0.10002283175945062</v>
      </c>
      <c r="P43" s="78">
        <v>0</v>
      </c>
      <c r="Q43" s="79">
        <f t="shared" si="5"/>
        <v>0</v>
      </c>
      <c r="R43" s="52">
        <v>3200000</v>
      </c>
      <c r="S43" s="79">
        <f t="shared" si="6"/>
        <v>4.9977173706802755E-2</v>
      </c>
      <c r="T43" s="62" t="s">
        <v>407</v>
      </c>
      <c r="U43" s="168"/>
      <c r="V43" s="181"/>
      <c r="W43" s="95" t="s">
        <v>212</v>
      </c>
      <c r="X43" s="140" t="s">
        <v>337</v>
      </c>
      <c r="Y43" s="95" t="s">
        <v>212</v>
      </c>
      <c r="Z43" s="140" t="s">
        <v>337</v>
      </c>
      <c r="AA43" s="153">
        <v>42124</v>
      </c>
      <c r="AB43" s="95" t="s">
        <v>228</v>
      </c>
      <c r="AC43" s="140" t="s">
        <v>345</v>
      </c>
      <c r="AD43" s="93" t="s">
        <v>465</v>
      </c>
      <c r="AE43" s="140" t="s">
        <v>538</v>
      </c>
      <c r="AF43" s="95">
        <v>42479</v>
      </c>
      <c r="AG43" s="140" t="s">
        <v>685</v>
      </c>
      <c r="AH43" s="73" t="s">
        <v>688</v>
      </c>
      <c r="AI43" s="230" t="s">
        <v>760</v>
      </c>
      <c r="AJ43" s="223">
        <v>42388</v>
      </c>
    </row>
    <row r="44" spans="1:36" s="27" customFormat="1" ht="39.75" hidden="1" customHeight="1" x14ac:dyDescent="0.2">
      <c r="A44" s="219">
        <v>100</v>
      </c>
      <c r="B44" s="234" t="s">
        <v>256</v>
      </c>
      <c r="C44" s="205" t="s">
        <v>314</v>
      </c>
      <c r="D44" s="25" t="s">
        <v>7</v>
      </c>
      <c r="E44" s="26" t="s">
        <v>17</v>
      </c>
      <c r="F44" s="25" t="s">
        <v>5</v>
      </c>
      <c r="G44" s="55">
        <f t="shared" si="8"/>
        <v>6190000</v>
      </c>
      <c r="H44" s="80">
        <f t="shared" si="1"/>
        <v>5312500</v>
      </c>
      <c r="I44" s="55">
        <v>0</v>
      </c>
      <c r="J44" s="55">
        <v>0</v>
      </c>
      <c r="K44" s="55">
        <v>5312500</v>
      </c>
      <c r="L44" s="53">
        <f t="shared" si="2"/>
        <v>0.85823909531502418</v>
      </c>
      <c r="M44" s="80">
        <f t="shared" si="3"/>
        <v>877500</v>
      </c>
      <c r="N44" s="80">
        <v>877500</v>
      </c>
      <c r="O44" s="53">
        <f t="shared" si="4"/>
        <v>0.14176090468497576</v>
      </c>
      <c r="P44" s="55">
        <v>0</v>
      </c>
      <c r="Q44" s="53">
        <f t="shared" si="5"/>
        <v>0</v>
      </c>
      <c r="R44" s="55">
        <v>0</v>
      </c>
      <c r="S44" s="53">
        <f t="shared" si="6"/>
        <v>0</v>
      </c>
      <c r="T44" s="23" t="s">
        <v>129</v>
      </c>
      <c r="U44" s="23" t="s">
        <v>129</v>
      </c>
      <c r="V44" s="23" t="s">
        <v>129</v>
      </c>
      <c r="W44" s="141" t="s">
        <v>213</v>
      </c>
      <c r="X44" s="140" t="s">
        <v>342</v>
      </c>
      <c r="Y44" s="141" t="s">
        <v>213</v>
      </c>
      <c r="Z44" s="140" t="s">
        <v>343</v>
      </c>
      <c r="AA44" s="269" t="s">
        <v>712</v>
      </c>
      <c r="AB44" s="141" t="s">
        <v>228</v>
      </c>
      <c r="AC44" s="140" t="s">
        <v>488</v>
      </c>
      <c r="AD44" s="144" t="s">
        <v>471</v>
      </c>
      <c r="AE44" s="140" t="s">
        <v>669</v>
      </c>
      <c r="AF44" s="144">
        <v>42455</v>
      </c>
      <c r="AG44" s="140" t="s">
        <v>685</v>
      </c>
      <c r="AH44" s="144">
        <v>42569</v>
      </c>
      <c r="AI44" s="233">
        <v>42370</v>
      </c>
      <c r="AJ44" s="224">
        <v>42395</v>
      </c>
    </row>
    <row r="45" spans="1:36" ht="35.25" hidden="1" customHeight="1" x14ac:dyDescent="0.2">
      <c r="A45" s="220">
        <v>71</v>
      </c>
      <c r="B45" s="229" t="s">
        <v>52</v>
      </c>
      <c r="C45" s="38" t="s">
        <v>51</v>
      </c>
      <c r="D45" s="30" t="s">
        <v>7</v>
      </c>
      <c r="E45" s="28" t="s">
        <v>16</v>
      </c>
      <c r="F45" s="30" t="s">
        <v>4</v>
      </c>
      <c r="G45" s="52">
        <f t="shared" si="8"/>
        <v>281124633</v>
      </c>
      <c r="H45" s="52">
        <f t="shared" si="1"/>
        <v>239569768</v>
      </c>
      <c r="I45" s="56">
        <v>0</v>
      </c>
      <c r="J45" s="56">
        <v>235477563</v>
      </c>
      <c r="K45" s="55">
        <v>4092205</v>
      </c>
      <c r="L45" s="79">
        <f t="shared" si="2"/>
        <v>0.85218347977354225</v>
      </c>
      <c r="M45" s="78">
        <f t="shared" si="3"/>
        <v>41554865</v>
      </c>
      <c r="N45" s="56">
        <v>41554865</v>
      </c>
      <c r="O45" s="79">
        <f t="shared" si="4"/>
        <v>0.14781652022645772</v>
      </c>
      <c r="P45" s="56">
        <v>0</v>
      </c>
      <c r="Q45" s="79">
        <f t="shared" si="5"/>
        <v>0</v>
      </c>
      <c r="R45" s="56">
        <v>0</v>
      </c>
      <c r="S45" s="79">
        <f t="shared" si="6"/>
        <v>0</v>
      </c>
      <c r="T45" s="22" t="s">
        <v>425</v>
      </c>
      <c r="U45" s="29" t="s">
        <v>385</v>
      </c>
      <c r="V45" s="138" t="s">
        <v>609</v>
      </c>
      <c r="W45" s="93" t="s">
        <v>215</v>
      </c>
      <c r="X45" s="140" t="s">
        <v>458</v>
      </c>
      <c r="Y45" s="93" t="s">
        <v>147</v>
      </c>
      <c r="Z45" s="140" t="s">
        <v>322</v>
      </c>
      <c r="AA45" s="154" t="s">
        <v>714</v>
      </c>
      <c r="AB45" s="93">
        <v>42390</v>
      </c>
      <c r="AC45" s="140" t="s">
        <v>517</v>
      </c>
      <c r="AD45" s="93" t="s">
        <v>468</v>
      </c>
      <c r="AE45" s="140" t="s">
        <v>656</v>
      </c>
      <c r="AF45" s="95">
        <v>42469</v>
      </c>
      <c r="AG45" s="140" t="s">
        <v>679</v>
      </c>
      <c r="AH45" s="95">
        <v>42559</v>
      </c>
      <c r="AI45" s="230" t="s">
        <v>547</v>
      </c>
      <c r="AJ45" s="223">
        <v>42409</v>
      </c>
    </row>
    <row r="46" spans="1:36" ht="54" hidden="1" customHeight="1" x14ac:dyDescent="0.2">
      <c r="A46" s="219">
        <v>114</v>
      </c>
      <c r="B46" s="234" t="s">
        <v>254</v>
      </c>
      <c r="C46" s="36" t="s">
        <v>208</v>
      </c>
      <c r="D46" s="25" t="s">
        <v>7</v>
      </c>
      <c r="E46" s="26" t="s">
        <v>18</v>
      </c>
      <c r="F46" s="25" t="s">
        <v>5</v>
      </c>
      <c r="G46" s="80">
        <f t="shared" si="8"/>
        <v>6813045</v>
      </c>
      <c r="H46" s="80">
        <f t="shared" si="1"/>
        <v>5791088</v>
      </c>
      <c r="I46" s="55">
        <v>0</v>
      </c>
      <c r="J46" s="55">
        <v>0</v>
      </c>
      <c r="K46" s="55">
        <v>5791088</v>
      </c>
      <c r="L46" s="53">
        <f t="shared" si="2"/>
        <v>0.84999996330568783</v>
      </c>
      <c r="M46" s="80">
        <f t="shared" si="3"/>
        <v>1021957</v>
      </c>
      <c r="N46" s="55">
        <v>1021957</v>
      </c>
      <c r="O46" s="53">
        <f t="shared" si="4"/>
        <v>0.15000003669431217</v>
      </c>
      <c r="P46" s="55">
        <v>0</v>
      </c>
      <c r="Q46" s="53">
        <f t="shared" si="5"/>
        <v>0</v>
      </c>
      <c r="R46" s="55">
        <v>0</v>
      </c>
      <c r="S46" s="53">
        <f t="shared" si="6"/>
        <v>0</v>
      </c>
      <c r="T46" s="23" t="s">
        <v>129</v>
      </c>
      <c r="U46" s="23" t="s">
        <v>129</v>
      </c>
      <c r="V46" s="23" t="s">
        <v>129</v>
      </c>
      <c r="W46" s="144" t="s">
        <v>229</v>
      </c>
      <c r="X46" s="140" t="s">
        <v>447</v>
      </c>
      <c r="Y46" s="144" t="s">
        <v>229</v>
      </c>
      <c r="Z46" s="140" t="s">
        <v>447</v>
      </c>
      <c r="AA46" s="269" t="s">
        <v>716</v>
      </c>
      <c r="AB46" s="144" t="s">
        <v>229</v>
      </c>
      <c r="AC46" s="140" t="s">
        <v>457</v>
      </c>
      <c r="AD46" s="144" t="s">
        <v>468</v>
      </c>
      <c r="AE46" s="140" t="s">
        <v>654</v>
      </c>
      <c r="AF46" s="144">
        <v>42469</v>
      </c>
      <c r="AG46" s="140" t="s">
        <v>748</v>
      </c>
      <c r="AH46" s="75">
        <v>4</v>
      </c>
      <c r="AI46" s="233" t="s">
        <v>471</v>
      </c>
      <c r="AJ46" s="224">
        <v>42409</v>
      </c>
    </row>
    <row r="47" spans="1:36" s="27" customFormat="1" ht="42.75" hidden="1" customHeight="1" x14ac:dyDescent="0.2">
      <c r="A47" s="220">
        <v>119</v>
      </c>
      <c r="B47" s="234" t="s">
        <v>135</v>
      </c>
      <c r="C47" s="36" t="s">
        <v>262</v>
      </c>
      <c r="D47" s="25" t="s">
        <v>7</v>
      </c>
      <c r="E47" s="26" t="s">
        <v>18</v>
      </c>
      <c r="F47" s="25" t="s">
        <v>5</v>
      </c>
      <c r="G47" s="80">
        <f t="shared" si="8"/>
        <v>4727073</v>
      </c>
      <c r="H47" s="80">
        <f t="shared" si="1"/>
        <v>4018012</v>
      </c>
      <c r="I47" s="55">
        <v>0</v>
      </c>
      <c r="J47" s="55">
        <v>0</v>
      </c>
      <c r="K47" s="55">
        <v>4018012</v>
      </c>
      <c r="L47" s="53">
        <f t="shared" si="2"/>
        <v>0.84999998942263</v>
      </c>
      <c r="M47" s="80">
        <f t="shared" si="3"/>
        <v>709061</v>
      </c>
      <c r="N47" s="55">
        <v>709061</v>
      </c>
      <c r="O47" s="53">
        <f t="shared" si="4"/>
        <v>0.15000001057736997</v>
      </c>
      <c r="P47" s="55">
        <v>0</v>
      </c>
      <c r="Q47" s="53">
        <f t="shared" si="5"/>
        <v>0</v>
      </c>
      <c r="R47" s="55">
        <v>0</v>
      </c>
      <c r="S47" s="53">
        <f t="shared" si="6"/>
        <v>0</v>
      </c>
      <c r="T47" s="23" t="s">
        <v>129</v>
      </c>
      <c r="U47" s="23" t="s">
        <v>129</v>
      </c>
      <c r="V47" s="23" t="s">
        <v>129</v>
      </c>
      <c r="W47" s="144" t="s">
        <v>218</v>
      </c>
      <c r="X47" s="140" t="s">
        <v>445</v>
      </c>
      <c r="Y47" s="141" t="s">
        <v>218</v>
      </c>
      <c r="Z47" s="140" t="s">
        <v>445</v>
      </c>
      <c r="AA47" s="269" t="s">
        <v>717</v>
      </c>
      <c r="AB47" s="141" t="s">
        <v>218</v>
      </c>
      <c r="AC47" s="140" t="s">
        <v>446</v>
      </c>
      <c r="AD47" s="144" t="s">
        <v>468</v>
      </c>
      <c r="AE47" s="140" t="s">
        <v>655</v>
      </c>
      <c r="AF47" s="144">
        <v>42469</v>
      </c>
      <c r="AG47" s="140" t="s">
        <v>736</v>
      </c>
      <c r="AH47" s="144">
        <v>42586</v>
      </c>
      <c r="AI47" s="233" t="s">
        <v>537</v>
      </c>
      <c r="AJ47" s="224">
        <v>42409</v>
      </c>
    </row>
    <row r="48" spans="1:36" ht="32.25" hidden="1" customHeight="1" x14ac:dyDescent="0.2">
      <c r="A48" s="219">
        <v>74</v>
      </c>
      <c r="B48" s="232" t="s">
        <v>134</v>
      </c>
      <c r="C48" s="35" t="s">
        <v>1</v>
      </c>
      <c r="D48" s="30" t="s">
        <v>7</v>
      </c>
      <c r="E48" s="28" t="s">
        <v>18</v>
      </c>
      <c r="F48" s="30" t="s">
        <v>5</v>
      </c>
      <c r="G48" s="52">
        <f t="shared" si="8"/>
        <v>1487720</v>
      </c>
      <c r="H48" s="52">
        <f t="shared" si="1"/>
        <v>1264562</v>
      </c>
      <c r="I48" s="56">
        <v>0</v>
      </c>
      <c r="J48" s="56">
        <v>0</v>
      </c>
      <c r="K48" s="56">
        <v>1264562</v>
      </c>
      <c r="L48" s="79">
        <f t="shared" si="2"/>
        <v>0.85</v>
      </c>
      <c r="M48" s="78">
        <f t="shared" si="3"/>
        <v>223158</v>
      </c>
      <c r="N48" s="56">
        <v>223158</v>
      </c>
      <c r="O48" s="79">
        <f t="shared" si="4"/>
        <v>0.15</v>
      </c>
      <c r="P48" s="56">
        <v>0</v>
      </c>
      <c r="Q48" s="79">
        <f t="shared" si="5"/>
        <v>0</v>
      </c>
      <c r="R48" s="56">
        <v>0</v>
      </c>
      <c r="S48" s="79">
        <f t="shared" si="6"/>
        <v>0</v>
      </c>
      <c r="T48" s="15" t="s">
        <v>129</v>
      </c>
      <c r="U48" s="191" t="s">
        <v>129</v>
      </c>
      <c r="V48" s="191" t="s">
        <v>129</v>
      </c>
      <c r="W48" s="93" t="s">
        <v>218</v>
      </c>
      <c r="X48" s="140" t="s">
        <v>445</v>
      </c>
      <c r="Y48" s="93" t="s">
        <v>218</v>
      </c>
      <c r="Z48" s="140" t="s">
        <v>445</v>
      </c>
      <c r="AA48" s="269" t="s">
        <v>717</v>
      </c>
      <c r="AB48" s="93" t="s">
        <v>229</v>
      </c>
      <c r="AC48" s="140" t="s">
        <v>446</v>
      </c>
      <c r="AD48" s="93" t="s">
        <v>468</v>
      </c>
      <c r="AE48" s="140" t="s">
        <v>673</v>
      </c>
      <c r="AF48" s="95">
        <v>42491</v>
      </c>
      <c r="AG48" s="140" t="s">
        <v>749</v>
      </c>
      <c r="AH48" s="73">
        <v>4</v>
      </c>
      <c r="AI48" s="230" t="s">
        <v>537</v>
      </c>
      <c r="AJ48" s="223">
        <v>42426</v>
      </c>
    </row>
    <row r="49" spans="1:36" s="27" customFormat="1" ht="43.5" hidden="1" customHeight="1" x14ac:dyDescent="0.2">
      <c r="A49" s="219">
        <v>64</v>
      </c>
      <c r="B49" s="232" t="s">
        <v>151</v>
      </c>
      <c r="C49" s="40" t="s">
        <v>454</v>
      </c>
      <c r="D49" s="30" t="s">
        <v>7</v>
      </c>
      <c r="E49" s="28" t="s">
        <v>16</v>
      </c>
      <c r="F49" s="30" t="s">
        <v>3</v>
      </c>
      <c r="G49" s="52">
        <f t="shared" si="8"/>
        <v>88364076</v>
      </c>
      <c r="H49" s="52">
        <f t="shared" si="1"/>
        <v>75109464</v>
      </c>
      <c r="I49" s="56">
        <v>75109464</v>
      </c>
      <c r="J49" s="56">
        <v>0</v>
      </c>
      <c r="K49" s="56">
        <v>0</v>
      </c>
      <c r="L49" s="79">
        <f t="shared" si="2"/>
        <v>0.84999999320991038</v>
      </c>
      <c r="M49" s="78">
        <f t="shared" si="3"/>
        <v>13254612</v>
      </c>
      <c r="N49" s="56">
        <v>0</v>
      </c>
      <c r="O49" s="79">
        <f t="shared" si="4"/>
        <v>0</v>
      </c>
      <c r="P49" s="56">
        <v>13254612</v>
      </c>
      <c r="Q49" s="79">
        <f t="shared" si="5"/>
        <v>0.15000000679008968</v>
      </c>
      <c r="R49" s="56">
        <v>0</v>
      </c>
      <c r="S49" s="79">
        <f t="shared" si="6"/>
        <v>0</v>
      </c>
      <c r="T49" s="12" t="s">
        <v>423</v>
      </c>
      <c r="U49" s="177"/>
      <c r="V49" s="182"/>
      <c r="W49" s="93" t="s">
        <v>129</v>
      </c>
      <c r="X49" s="93" t="s">
        <v>129</v>
      </c>
      <c r="Y49" s="93" t="s">
        <v>147</v>
      </c>
      <c r="Z49" s="140" t="s">
        <v>322</v>
      </c>
      <c r="AA49" s="154" t="s">
        <v>714</v>
      </c>
      <c r="AB49" s="93" t="s">
        <v>214</v>
      </c>
      <c r="AC49" s="140" t="s">
        <v>453</v>
      </c>
      <c r="AD49" s="93" t="s">
        <v>573</v>
      </c>
      <c r="AE49" s="140" t="s">
        <v>682</v>
      </c>
      <c r="AF49" s="73" t="s">
        <v>691</v>
      </c>
      <c r="AG49" s="140" t="s">
        <v>755</v>
      </c>
      <c r="AH49" s="73">
        <v>4</v>
      </c>
      <c r="AI49" s="230" t="s">
        <v>547</v>
      </c>
      <c r="AJ49" s="223">
        <v>42426</v>
      </c>
    </row>
    <row r="50" spans="1:36" s="27" customFormat="1" ht="42.75" hidden="1" customHeight="1" x14ac:dyDescent="0.2">
      <c r="A50" s="219">
        <v>78</v>
      </c>
      <c r="B50" s="229" t="s">
        <v>37</v>
      </c>
      <c r="C50" s="38" t="s">
        <v>83</v>
      </c>
      <c r="D50" s="30" t="s">
        <v>7</v>
      </c>
      <c r="E50" s="28" t="s">
        <v>18</v>
      </c>
      <c r="F50" s="30" t="s">
        <v>5</v>
      </c>
      <c r="G50" s="52">
        <f t="shared" si="8"/>
        <v>12643472</v>
      </c>
      <c r="H50" s="52">
        <f t="shared" si="1"/>
        <v>10746951</v>
      </c>
      <c r="I50" s="56">
        <v>0</v>
      </c>
      <c r="J50" s="56">
        <v>0</v>
      </c>
      <c r="K50" s="56">
        <v>10746951</v>
      </c>
      <c r="L50" s="79">
        <f t="shared" si="2"/>
        <v>0.84999998418156031</v>
      </c>
      <c r="M50" s="78">
        <f t="shared" si="3"/>
        <v>1896521</v>
      </c>
      <c r="N50" s="56">
        <v>1896521</v>
      </c>
      <c r="O50" s="79">
        <f t="shared" si="4"/>
        <v>0.15000001581843975</v>
      </c>
      <c r="P50" s="56">
        <v>0</v>
      </c>
      <c r="Q50" s="79">
        <f t="shared" si="5"/>
        <v>0</v>
      </c>
      <c r="R50" s="56">
        <v>0</v>
      </c>
      <c r="S50" s="79">
        <f t="shared" si="6"/>
        <v>0</v>
      </c>
      <c r="T50" s="15" t="s">
        <v>129</v>
      </c>
      <c r="U50" s="15" t="s">
        <v>129</v>
      </c>
      <c r="V50" s="15" t="s">
        <v>129</v>
      </c>
      <c r="W50" s="31" t="s">
        <v>228</v>
      </c>
      <c r="X50" s="140" t="s">
        <v>326</v>
      </c>
      <c r="Y50" s="31" t="s">
        <v>228</v>
      </c>
      <c r="Z50" s="140" t="s">
        <v>377</v>
      </c>
      <c r="AA50" s="269" t="s">
        <v>712</v>
      </c>
      <c r="AB50" s="93" t="s">
        <v>217</v>
      </c>
      <c r="AC50" s="140" t="s">
        <v>367</v>
      </c>
      <c r="AD50" s="95" t="s">
        <v>468</v>
      </c>
      <c r="AE50" s="140" t="s">
        <v>673</v>
      </c>
      <c r="AF50" s="95">
        <v>42491</v>
      </c>
      <c r="AG50" s="140" t="s">
        <v>748</v>
      </c>
      <c r="AH50" s="73">
        <v>4</v>
      </c>
      <c r="AI50" s="230" t="s">
        <v>537</v>
      </c>
      <c r="AJ50" s="223">
        <v>42426</v>
      </c>
    </row>
    <row r="51" spans="1:36" ht="99.75" hidden="1" customHeight="1" x14ac:dyDescent="0.2">
      <c r="A51" s="220">
        <v>31</v>
      </c>
      <c r="B51" s="241" t="s">
        <v>9</v>
      </c>
      <c r="C51" s="96" t="s">
        <v>545</v>
      </c>
      <c r="D51" s="94" t="s">
        <v>7</v>
      </c>
      <c r="E51" s="19" t="s">
        <v>12</v>
      </c>
      <c r="F51" s="94" t="s">
        <v>4</v>
      </c>
      <c r="G51" s="78">
        <f t="shared" si="0"/>
        <v>12837216</v>
      </c>
      <c r="H51" s="78">
        <f t="shared" si="1"/>
        <v>10911633</v>
      </c>
      <c r="I51" s="78">
        <v>0</v>
      </c>
      <c r="J51" s="78">
        <v>10911633</v>
      </c>
      <c r="K51" s="78">
        <v>0</v>
      </c>
      <c r="L51" s="79">
        <f t="shared" si="2"/>
        <v>0.84999995326089395</v>
      </c>
      <c r="M51" s="78">
        <f t="shared" si="3"/>
        <v>1925583</v>
      </c>
      <c r="N51" s="78">
        <v>0</v>
      </c>
      <c r="O51" s="79">
        <f t="shared" si="4"/>
        <v>0</v>
      </c>
      <c r="P51" s="78">
        <v>1925583</v>
      </c>
      <c r="Q51" s="79">
        <f t="shared" si="5"/>
        <v>0.15000004673910605</v>
      </c>
      <c r="R51" s="78">
        <v>0</v>
      </c>
      <c r="S51" s="79">
        <f t="shared" si="6"/>
        <v>0</v>
      </c>
      <c r="T51" s="16" t="s">
        <v>129</v>
      </c>
      <c r="U51" s="196" t="s">
        <v>129</v>
      </c>
      <c r="V51" s="196" t="s">
        <v>129</v>
      </c>
      <c r="W51" s="95" t="s">
        <v>226</v>
      </c>
      <c r="X51" s="140" t="s">
        <v>357</v>
      </c>
      <c r="Y51" s="95" t="s">
        <v>226</v>
      </c>
      <c r="Z51" s="140" t="s">
        <v>357</v>
      </c>
      <c r="AA51" s="153">
        <v>42124</v>
      </c>
      <c r="AB51" s="93" t="s">
        <v>216</v>
      </c>
      <c r="AC51" s="140" t="s">
        <v>329</v>
      </c>
      <c r="AD51" s="93" t="s">
        <v>218</v>
      </c>
      <c r="AE51" s="140" t="s">
        <v>442</v>
      </c>
      <c r="AF51" s="143">
        <v>42473</v>
      </c>
      <c r="AG51" s="46" t="s">
        <v>317</v>
      </c>
      <c r="AH51" s="118">
        <v>4</v>
      </c>
      <c r="AI51" s="242" t="s">
        <v>547</v>
      </c>
      <c r="AJ51" s="227">
        <v>42290</v>
      </c>
    </row>
    <row r="52" spans="1:36" ht="91.5" hidden="1" customHeight="1" x14ac:dyDescent="0.2">
      <c r="A52" s="219">
        <v>32</v>
      </c>
      <c r="B52" s="241" t="s">
        <v>9</v>
      </c>
      <c r="C52" s="96" t="s">
        <v>546</v>
      </c>
      <c r="D52" s="94" t="s">
        <v>7</v>
      </c>
      <c r="E52" s="19" t="s">
        <v>12</v>
      </c>
      <c r="F52" s="94" t="s">
        <v>4</v>
      </c>
      <c r="G52" s="78">
        <f t="shared" si="0"/>
        <v>12837215</v>
      </c>
      <c r="H52" s="78">
        <f t="shared" si="1"/>
        <v>10911633</v>
      </c>
      <c r="I52" s="78">
        <v>0</v>
      </c>
      <c r="J52" s="78">
        <v>10911633</v>
      </c>
      <c r="K52" s="78">
        <v>0</v>
      </c>
      <c r="L52" s="79">
        <f t="shared" si="2"/>
        <v>0.850000019474629</v>
      </c>
      <c r="M52" s="78">
        <f t="shared" si="3"/>
        <v>1925582</v>
      </c>
      <c r="N52" s="78">
        <v>0</v>
      </c>
      <c r="O52" s="79">
        <f t="shared" si="4"/>
        <v>0</v>
      </c>
      <c r="P52" s="78">
        <v>1925582</v>
      </c>
      <c r="Q52" s="79">
        <f t="shared" si="5"/>
        <v>0.14999998052537097</v>
      </c>
      <c r="R52" s="78">
        <v>0</v>
      </c>
      <c r="S52" s="79">
        <f t="shared" si="6"/>
        <v>0</v>
      </c>
      <c r="T52" s="16" t="s">
        <v>129</v>
      </c>
      <c r="U52" s="16" t="s">
        <v>129</v>
      </c>
      <c r="V52" s="16" t="s">
        <v>129</v>
      </c>
      <c r="W52" s="95" t="s">
        <v>226</v>
      </c>
      <c r="X52" s="140" t="s">
        <v>357</v>
      </c>
      <c r="Y52" s="95" t="s">
        <v>226</v>
      </c>
      <c r="Z52" s="140" t="s">
        <v>357</v>
      </c>
      <c r="AA52" s="153">
        <v>42124</v>
      </c>
      <c r="AB52" s="93" t="s">
        <v>216</v>
      </c>
      <c r="AC52" s="140" t="s">
        <v>329</v>
      </c>
      <c r="AD52" s="93" t="s">
        <v>218</v>
      </c>
      <c r="AE52" s="140" t="s">
        <v>442</v>
      </c>
      <c r="AF52" s="143">
        <v>42503</v>
      </c>
      <c r="AG52" s="190" t="s">
        <v>316</v>
      </c>
      <c r="AH52" s="118">
        <v>4</v>
      </c>
      <c r="AI52" s="242" t="s">
        <v>547</v>
      </c>
      <c r="AJ52" s="227">
        <v>42290</v>
      </c>
    </row>
    <row r="53" spans="1:36" ht="90.75" hidden="1" customHeight="1" x14ac:dyDescent="0.2">
      <c r="A53" s="220">
        <v>33</v>
      </c>
      <c r="B53" s="229" t="s">
        <v>9</v>
      </c>
      <c r="C53" s="38" t="s">
        <v>594</v>
      </c>
      <c r="D53" s="29" t="s">
        <v>7</v>
      </c>
      <c r="E53" s="14" t="s">
        <v>12</v>
      </c>
      <c r="F53" s="29" t="s">
        <v>4</v>
      </c>
      <c r="G53" s="78">
        <f t="shared" si="0"/>
        <v>43757031</v>
      </c>
      <c r="H53" s="78">
        <f t="shared" si="1"/>
        <v>37193476</v>
      </c>
      <c r="I53" s="52">
        <v>0</v>
      </c>
      <c r="J53" s="52">
        <v>37193476</v>
      </c>
      <c r="K53" s="52">
        <v>0</v>
      </c>
      <c r="L53" s="79">
        <f t="shared" si="2"/>
        <v>0.84999999200128551</v>
      </c>
      <c r="M53" s="78">
        <f t="shared" si="3"/>
        <v>6563555</v>
      </c>
      <c r="N53" s="78">
        <v>0</v>
      </c>
      <c r="O53" s="79">
        <f t="shared" si="4"/>
        <v>0</v>
      </c>
      <c r="P53" s="78">
        <v>6563555</v>
      </c>
      <c r="Q53" s="79">
        <f t="shared" si="5"/>
        <v>0.15000000799871455</v>
      </c>
      <c r="R53" s="78">
        <v>0</v>
      </c>
      <c r="S53" s="79">
        <f t="shared" si="6"/>
        <v>0</v>
      </c>
      <c r="T53" s="16" t="s">
        <v>129</v>
      </c>
      <c r="U53" s="16" t="s">
        <v>129</v>
      </c>
      <c r="V53" s="16" t="s">
        <v>129</v>
      </c>
      <c r="W53" s="95" t="s">
        <v>226</v>
      </c>
      <c r="X53" s="140" t="s">
        <v>357</v>
      </c>
      <c r="Y53" s="95" t="s">
        <v>226</v>
      </c>
      <c r="Z53" s="140" t="s">
        <v>357</v>
      </c>
      <c r="AA53" s="153">
        <v>42124</v>
      </c>
      <c r="AB53" s="93" t="s">
        <v>216</v>
      </c>
      <c r="AC53" s="140" t="s">
        <v>329</v>
      </c>
      <c r="AD53" s="93" t="s">
        <v>218</v>
      </c>
      <c r="AE53" s="140" t="s">
        <v>442</v>
      </c>
      <c r="AF53" s="143">
        <v>42503</v>
      </c>
      <c r="AG53" s="190" t="s">
        <v>316</v>
      </c>
      <c r="AH53" s="118">
        <v>4</v>
      </c>
      <c r="AI53" s="242" t="s">
        <v>547</v>
      </c>
      <c r="AJ53" s="227">
        <v>42290</v>
      </c>
    </row>
    <row r="54" spans="1:36" s="17" customFormat="1" ht="52.5" hidden="1" customHeight="1" x14ac:dyDescent="0.2">
      <c r="A54" s="220">
        <v>59</v>
      </c>
      <c r="B54" s="231" t="s">
        <v>70</v>
      </c>
      <c r="C54" s="37" t="s">
        <v>292</v>
      </c>
      <c r="D54" s="25" t="s">
        <v>7</v>
      </c>
      <c r="E54" s="26" t="s">
        <v>12</v>
      </c>
      <c r="F54" s="25" t="s">
        <v>4</v>
      </c>
      <c r="G54" s="80">
        <f t="shared" si="0"/>
        <v>108398439</v>
      </c>
      <c r="H54" s="80">
        <f t="shared" si="1"/>
        <v>92138673</v>
      </c>
      <c r="I54" s="55">
        <v>0</v>
      </c>
      <c r="J54" s="55">
        <v>92138673</v>
      </c>
      <c r="K54" s="55">
        <v>0</v>
      </c>
      <c r="L54" s="53">
        <f t="shared" si="2"/>
        <v>0.84999999861621622</v>
      </c>
      <c r="M54" s="80">
        <f t="shared" si="3"/>
        <v>16259766</v>
      </c>
      <c r="N54" s="55">
        <v>0</v>
      </c>
      <c r="O54" s="53">
        <f t="shared" si="4"/>
        <v>0</v>
      </c>
      <c r="P54" s="55">
        <v>16259766</v>
      </c>
      <c r="Q54" s="53">
        <f t="shared" si="5"/>
        <v>0.15000000138378378</v>
      </c>
      <c r="R54" s="55">
        <v>0</v>
      </c>
      <c r="S54" s="53">
        <f t="shared" si="6"/>
        <v>0</v>
      </c>
      <c r="T54" s="23" t="s">
        <v>129</v>
      </c>
      <c r="U54" s="23" t="s">
        <v>129</v>
      </c>
      <c r="V54" s="23"/>
      <c r="W54" s="141" t="s">
        <v>226</v>
      </c>
      <c r="X54" s="140" t="s">
        <v>653</v>
      </c>
      <c r="Y54" s="141" t="s">
        <v>226</v>
      </c>
      <c r="Z54" s="140" t="s">
        <v>653</v>
      </c>
      <c r="AA54" s="153">
        <v>42124</v>
      </c>
      <c r="AB54" s="141" t="s">
        <v>216</v>
      </c>
      <c r="AC54" s="140" t="s">
        <v>324</v>
      </c>
      <c r="AD54" s="144" t="s">
        <v>368</v>
      </c>
      <c r="AE54" s="140" t="s">
        <v>448</v>
      </c>
      <c r="AF54" s="144">
        <v>42470</v>
      </c>
      <c r="AG54" s="46" t="s">
        <v>317</v>
      </c>
      <c r="AH54" s="75">
        <v>4</v>
      </c>
      <c r="AI54" s="233" t="s">
        <v>547</v>
      </c>
      <c r="AJ54" s="224">
        <v>42318</v>
      </c>
    </row>
    <row r="55" spans="1:36" s="17" customFormat="1" ht="46.5" hidden="1" customHeight="1" x14ac:dyDescent="0.2">
      <c r="A55" s="219">
        <v>60</v>
      </c>
      <c r="B55" s="231" t="s">
        <v>70</v>
      </c>
      <c r="C55" s="37" t="s">
        <v>293</v>
      </c>
      <c r="D55" s="25" t="s">
        <v>7</v>
      </c>
      <c r="E55" s="26" t="s">
        <v>12</v>
      </c>
      <c r="F55" s="25" t="s">
        <v>4</v>
      </c>
      <c r="G55" s="80">
        <f t="shared" si="0"/>
        <v>108398439</v>
      </c>
      <c r="H55" s="80">
        <f t="shared" si="1"/>
        <v>92138673</v>
      </c>
      <c r="I55" s="55">
        <v>0</v>
      </c>
      <c r="J55" s="55">
        <v>92138673</v>
      </c>
      <c r="K55" s="55">
        <v>0</v>
      </c>
      <c r="L55" s="53">
        <f t="shared" si="2"/>
        <v>0.84999999861621622</v>
      </c>
      <c r="M55" s="80">
        <f t="shared" si="3"/>
        <v>16259766</v>
      </c>
      <c r="N55" s="55">
        <v>0</v>
      </c>
      <c r="O55" s="53">
        <f t="shared" si="4"/>
        <v>0</v>
      </c>
      <c r="P55" s="55">
        <v>16259766</v>
      </c>
      <c r="Q55" s="53">
        <f t="shared" si="5"/>
        <v>0.15000000138378378</v>
      </c>
      <c r="R55" s="55">
        <v>0</v>
      </c>
      <c r="S55" s="53">
        <f t="shared" si="6"/>
        <v>0</v>
      </c>
      <c r="T55" s="55" t="s">
        <v>129</v>
      </c>
      <c r="U55" s="23" t="s">
        <v>129</v>
      </c>
      <c r="V55" s="23" t="s">
        <v>129</v>
      </c>
      <c r="W55" s="141" t="s">
        <v>226</v>
      </c>
      <c r="X55" s="140" t="s">
        <v>653</v>
      </c>
      <c r="Y55" s="141" t="s">
        <v>226</v>
      </c>
      <c r="Z55" s="140" t="s">
        <v>653</v>
      </c>
      <c r="AA55" s="153">
        <v>42124</v>
      </c>
      <c r="AB55" s="141" t="s">
        <v>216</v>
      </c>
      <c r="AC55" s="140" t="s">
        <v>324</v>
      </c>
      <c r="AD55" s="144" t="s">
        <v>368</v>
      </c>
      <c r="AE55" s="140" t="s">
        <v>448</v>
      </c>
      <c r="AF55" s="144">
        <v>42500</v>
      </c>
      <c r="AG55" s="97" t="s">
        <v>316</v>
      </c>
      <c r="AH55" s="75">
        <v>4</v>
      </c>
      <c r="AI55" s="235" t="s">
        <v>547</v>
      </c>
      <c r="AJ55" s="228">
        <v>42318</v>
      </c>
    </row>
    <row r="56" spans="1:36" s="17" customFormat="1" ht="39.75" hidden="1" customHeight="1" x14ac:dyDescent="0.2">
      <c r="A56" s="220">
        <v>61</v>
      </c>
      <c r="B56" s="231" t="s">
        <v>70</v>
      </c>
      <c r="C56" s="37" t="s">
        <v>294</v>
      </c>
      <c r="D56" s="25" t="s">
        <v>7</v>
      </c>
      <c r="E56" s="26" t="s">
        <v>12</v>
      </c>
      <c r="F56" s="25" t="s">
        <v>4</v>
      </c>
      <c r="G56" s="80">
        <f t="shared" si="0"/>
        <v>61467090</v>
      </c>
      <c r="H56" s="80">
        <f t="shared" si="1"/>
        <v>52247026</v>
      </c>
      <c r="I56" s="55">
        <v>0</v>
      </c>
      <c r="J56" s="55">
        <v>52247026</v>
      </c>
      <c r="K56" s="55">
        <v>0</v>
      </c>
      <c r="L56" s="53">
        <f t="shared" si="2"/>
        <v>0.84999999186556574</v>
      </c>
      <c r="M56" s="80">
        <f t="shared" si="3"/>
        <v>9220064</v>
      </c>
      <c r="N56" s="55">
        <v>0</v>
      </c>
      <c r="O56" s="53">
        <f t="shared" si="4"/>
        <v>0</v>
      </c>
      <c r="P56" s="55">
        <v>9220064</v>
      </c>
      <c r="Q56" s="53">
        <f t="shared" si="5"/>
        <v>0.1500000081344342</v>
      </c>
      <c r="R56" s="55">
        <v>0</v>
      </c>
      <c r="S56" s="53">
        <f t="shared" si="6"/>
        <v>0</v>
      </c>
      <c r="T56" s="55" t="s">
        <v>129</v>
      </c>
      <c r="U56" s="23" t="s">
        <v>129</v>
      </c>
      <c r="V56" s="23" t="s">
        <v>129</v>
      </c>
      <c r="W56" s="141" t="s">
        <v>226</v>
      </c>
      <c r="X56" s="140" t="s">
        <v>653</v>
      </c>
      <c r="Y56" s="141" t="s">
        <v>226</v>
      </c>
      <c r="Z56" s="140" t="s">
        <v>653</v>
      </c>
      <c r="AA56" s="153">
        <v>42124</v>
      </c>
      <c r="AB56" s="141" t="s">
        <v>216</v>
      </c>
      <c r="AC56" s="140" t="s">
        <v>324</v>
      </c>
      <c r="AD56" s="144" t="s">
        <v>368</v>
      </c>
      <c r="AE56" s="140" t="s">
        <v>448</v>
      </c>
      <c r="AF56" s="144">
        <v>42500</v>
      </c>
      <c r="AG56" s="97" t="s">
        <v>316</v>
      </c>
      <c r="AH56" s="75">
        <v>4</v>
      </c>
      <c r="AI56" s="243" t="s">
        <v>547</v>
      </c>
      <c r="AJ56" s="228">
        <v>42318</v>
      </c>
    </row>
    <row r="57" spans="1:36" s="27" customFormat="1" ht="57" hidden="1" customHeight="1" x14ac:dyDescent="0.2">
      <c r="A57" s="219">
        <v>10</v>
      </c>
      <c r="B57" s="231" t="s">
        <v>167</v>
      </c>
      <c r="C57" s="36" t="s">
        <v>704</v>
      </c>
      <c r="D57" s="24" t="s">
        <v>155</v>
      </c>
      <c r="E57" s="13" t="s">
        <v>11</v>
      </c>
      <c r="F57" s="24" t="s">
        <v>4</v>
      </c>
      <c r="G57" s="80">
        <f t="shared" si="0"/>
        <v>32062500</v>
      </c>
      <c r="H57" s="80">
        <f t="shared" si="1"/>
        <v>25650000</v>
      </c>
      <c r="I57" s="80">
        <v>0</v>
      </c>
      <c r="J57" s="80">
        <v>25650000</v>
      </c>
      <c r="K57" s="80">
        <v>0</v>
      </c>
      <c r="L57" s="53">
        <f t="shared" si="2"/>
        <v>0.8</v>
      </c>
      <c r="M57" s="80">
        <f t="shared" si="3"/>
        <v>6412500</v>
      </c>
      <c r="N57" s="80">
        <v>0</v>
      </c>
      <c r="O57" s="53">
        <f t="shared" si="4"/>
        <v>0</v>
      </c>
      <c r="P57" s="80">
        <v>0</v>
      </c>
      <c r="Q57" s="53">
        <f t="shared" si="5"/>
        <v>0</v>
      </c>
      <c r="R57" s="80">
        <v>6412500</v>
      </c>
      <c r="S57" s="53">
        <f t="shared" si="6"/>
        <v>0.2</v>
      </c>
      <c r="T57" s="63" t="s">
        <v>407</v>
      </c>
      <c r="U57" s="168"/>
      <c r="V57" s="181"/>
      <c r="W57" s="144" t="s">
        <v>283</v>
      </c>
      <c r="X57" s="140" t="s">
        <v>320</v>
      </c>
      <c r="Y57" s="144" t="s">
        <v>213</v>
      </c>
      <c r="Z57" s="140" t="s">
        <v>320</v>
      </c>
      <c r="AA57" s="95"/>
      <c r="AB57" s="144" t="s">
        <v>213</v>
      </c>
      <c r="AC57" s="140" t="s">
        <v>483</v>
      </c>
      <c r="AD57" s="144" t="s">
        <v>472</v>
      </c>
      <c r="AE57" s="140" t="s">
        <v>474</v>
      </c>
      <c r="AF57" s="144" t="s">
        <v>710</v>
      </c>
      <c r="AG57" s="97" t="s">
        <v>316</v>
      </c>
      <c r="AH57" s="75">
        <v>4</v>
      </c>
      <c r="AI57" s="233" t="s">
        <v>706</v>
      </c>
      <c r="AJ57" s="224">
        <v>42374</v>
      </c>
    </row>
    <row r="58" spans="1:36" ht="41.25" hidden="1" customHeight="1" x14ac:dyDescent="0.2">
      <c r="A58" s="220">
        <v>19</v>
      </c>
      <c r="B58" s="239" t="s">
        <v>29</v>
      </c>
      <c r="C58" s="38" t="s">
        <v>263</v>
      </c>
      <c r="D58" s="29" t="s">
        <v>7</v>
      </c>
      <c r="E58" s="14" t="s">
        <v>12</v>
      </c>
      <c r="F58" s="29" t="s">
        <v>4</v>
      </c>
      <c r="G58" s="52">
        <f t="shared" si="0"/>
        <v>14000000</v>
      </c>
      <c r="H58" s="52">
        <f t="shared" si="1"/>
        <v>11900000</v>
      </c>
      <c r="I58" s="52">
        <v>0</v>
      </c>
      <c r="J58" s="52">
        <v>11900000</v>
      </c>
      <c r="K58" s="52">
        <v>0</v>
      </c>
      <c r="L58" s="79">
        <f t="shared" si="2"/>
        <v>0.85</v>
      </c>
      <c r="M58" s="78">
        <f t="shared" si="3"/>
        <v>2100000</v>
      </c>
      <c r="N58" s="52">
        <v>2100000</v>
      </c>
      <c r="O58" s="79">
        <f t="shared" si="4"/>
        <v>0.15</v>
      </c>
      <c r="P58" s="52">
        <v>0</v>
      </c>
      <c r="Q58" s="79">
        <f t="shared" si="5"/>
        <v>0</v>
      </c>
      <c r="R58" s="52">
        <v>0</v>
      </c>
      <c r="S58" s="79">
        <f t="shared" si="6"/>
        <v>0</v>
      </c>
      <c r="T58" s="15" t="s">
        <v>409</v>
      </c>
      <c r="U58" s="172" t="s">
        <v>233</v>
      </c>
      <c r="V58" s="194" t="s">
        <v>641</v>
      </c>
      <c r="W58" s="95" t="s">
        <v>229</v>
      </c>
      <c r="X58" s="140" t="s">
        <v>452</v>
      </c>
      <c r="Y58" s="95" t="s">
        <v>229</v>
      </c>
      <c r="Z58" s="140" t="s">
        <v>452</v>
      </c>
      <c r="AA58" s="153">
        <v>42396</v>
      </c>
      <c r="AB58" s="95" t="s">
        <v>215</v>
      </c>
      <c r="AC58" s="140" t="s">
        <v>482</v>
      </c>
      <c r="AD58" s="95" t="s">
        <v>470</v>
      </c>
      <c r="AE58" s="140" t="s">
        <v>674</v>
      </c>
      <c r="AF58" s="95">
        <v>42498</v>
      </c>
      <c r="AG58" s="97" t="s">
        <v>316</v>
      </c>
      <c r="AH58" s="73">
        <v>4</v>
      </c>
      <c r="AI58" s="230" t="s">
        <v>541</v>
      </c>
      <c r="AJ58" s="223">
        <v>42426</v>
      </c>
    </row>
    <row r="59" spans="1:36" ht="51" hidden="1" customHeight="1" x14ac:dyDescent="0.2">
      <c r="A59" s="220">
        <v>39</v>
      </c>
      <c r="B59" s="231" t="s">
        <v>39</v>
      </c>
      <c r="C59" s="37" t="s">
        <v>286</v>
      </c>
      <c r="D59" s="25" t="s">
        <v>7</v>
      </c>
      <c r="E59" s="26" t="s">
        <v>12</v>
      </c>
      <c r="F59" s="25" t="s">
        <v>4</v>
      </c>
      <c r="G59" s="80">
        <f t="shared" si="0"/>
        <v>18466858</v>
      </c>
      <c r="H59" s="80">
        <f t="shared" si="1"/>
        <v>15696829</v>
      </c>
      <c r="I59" s="55">
        <v>0</v>
      </c>
      <c r="J59" s="55">
        <v>15696829</v>
      </c>
      <c r="K59" s="55">
        <v>0</v>
      </c>
      <c r="L59" s="53">
        <f t="shared" si="2"/>
        <v>0.849999983754681</v>
      </c>
      <c r="M59" s="80">
        <f t="shared" si="3"/>
        <v>2770029</v>
      </c>
      <c r="N59" s="55">
        <v>0</v>
      </c>
      <c r="O59" s="53">
        <f t="shared" si="4"/>
        <v>0</v>
      </c>
      <c r="P59" s="55">
        <v>2770029</v>
      </c>
      <c r="Q59" s="53">
        <f t="shared" si="5"/>
        <v>0.15000001624531906</v>
      </c>
      <c r="R59" s="55">
        <v>0</v>
      </c>
      <c r="S59" s="53">
        <f t="shared" si="6"/>
        <v>0</v>
      </c>
      <c r="T59" s="34" t="s">
        <v>417</v>
      </c>
      <c r="U59" s="163" t="s">
        <v>578</v>
      </c>
      <c r="V59" s="164" t="s">
        <v>680</v>
      </c>
      <c r="W59" s="144" t="s">
        <v>215</v>
      </c>
      <c r="X59" s="140" t="s">
        <v>473</v>
      </c>
      <c r="Y59" s="144" t="s">
        <v>215</v>
      </c>
      <c r="Z59" s="140" t="s">
        <v>473</v>
      </c>
      <c r="AA59" s="140" t="s">
        <v>725</v>
      </c>
      <c r="AB59" s="144" t="s">
        <v>215</v>
      </c>
      <c r="AC59" s="140" t="s">
        <v>491</v>
      </c>
      <c r="AD59" s="144" t="s">
        <v>468</v>
      </c>
      <c r="AE59" s="140" t="s">
        <v>676</v>
      </c>
      <c r="AF59" s="75" t="s">
        <v>690</v>
      </c>
      <c r="AG59" s="97" t="s">
        <v>316</v>
      </c>
      <c r="AH59" s="75">
        <v>4</v>
      </c>
      <c r="AI59" s="233" t="s">
        <v>547</v>
      </c>
      <c r="AJ59" s="224">
        <v>42426</v>
      </c>
    </row>
    <row r="60" spans="1:36" ht="63" hidden="1" customHeight="1" x14ac:dyDescent="0.2">
      <c r="A60" s="219">
        <v>40</v>
      </c>
      <c r="B60" s="231" t="s">
        <v>39</v>
      </c>
      <c r="C60" s="37" t="s">
        <v>287</v>
      </c>
      <c r="D60" s="25" t="s">
        <v>7</v>
      </c>
      <c r="E60" s="26" t="s">
        <v>12</v>
      </c>
      <c r="F60" s="25" t="s">
        <v>4</v>
      </c>
      <c r="G60" s="80">
        <f t="shared" si="0"/>
        <v>18466858</v>
      </c>
      <c r="H60" s="80">
        <f t="shared" si="1"/>
        <v>15696829</v>
      </c>
      <c r="I60" s="55">
        <v>0</v>
      </c>
      <c r="J60" s="55">
        <v>15696829</v>
      </c>
      <c r="K60" s="55">
        <v>0</v>
      </c>
      <c r="L60" s="53">
        <f t="shared" si="2"/>
        <v>0.849999983754681</v>
      </c>
      <c r="M60" s="80">
        <f t="shared" si="3"/>
        <v>2770029</v>
      </c>
      <c r="N60" s="55">
        <v>0</v>
      </c>
      <c r="O60" s="53">
        <f t="shared" si="4"/>
        <v>0</v>
      </c>
      <c r="P60" s="55">
        <v>2770029</v>
      </c>
      <c r="Q60" s="53">
        <f t="shared" si="5"/>
        <v>0.15000001624531906</v>
      </c>
      <c r="R60" s="55">
        <v>0</v>
      </c>
      <c r="S60" s="53">
        <f t="shared" si="6"/>
        <v>0</v>
      </c>
      <c r="T60" s="34" t="s">
        <v>417</v>
      </c>
      <c r="U60" s="161"/>
      <c r="V60" s="162"/>
      <c r="W60" s="144" t="s">
        <v>215</v>
      </c>
      <c r="X60" s="140" t="s">
        <v>473</v>
      </c>
      <c r="Y60" s="144" t="s">
        <v>215</v>
      </c>
      <c r="Z60" s="140" t="s">
        <v>473</v>
      </c>
      <c r="AA60" s="140" t="s">
        <v>725</v>
      </c>
      <c r="AB60" s="144" t="s">
        <v>215</v>
      </c>
      <c r="AC60" s="140" t="s">
        <v>491</v>
      </c>
      <c r="AD60" s="144" t="s">
        <v>468</v>
      </c>
      <c r="AE60" s="140" t="s">
        <v>676</v>
      </c>
      <c r="AF60" s="144">
        <v>42682</v>
      </c>
      <c r="AG60" s="97" t="s">
        <v>316</v>
      </c>
      <c r="AH60" s="75">
        <v>4</v>
      </c>
      <c r="AI60" s="233" t="s">
        <v>547</v>
      </c>
      <c r="AJ60" s="224">
        <v>42426</v>
      </c>
    </row>
    <row r="61" spans="1:36" ht="47.25" hidden="1" customHeight="1" x14ac:dyDescent="0.2">
      <c r="A61" s="219">
        <v>54</v>
      </c>
      <c r="B61" s="232" t="s">
        <v>187</v>
      </c>
      <c r="C61" s="35" t="s">
        <v>188</v>
      </c>
      <c r="D61" s="30" t="s">
        <v>7</v>
      </c>
      <c r="E61" s="28" t="s">
        <v>12</v>
      </c>
      <c r="F61" s="30" t="s">
        <v>3</v>
      </c>
      <c r="G61" s="52">
        <f t="shared" si="0"/>
        <v>9500000</v>
      </c>
      <c r="H61" s="52">
        <f t="shared" si="1"/>
        <v>8075000</v>
      </c>
      <c r="I61" s="56">
        <v>8075000</v>
      </c>
      <c r="J61" s="56">
        <v>0</v>
      </c>
      <c r="K61" s="56">
        <v>0</v>
      </c>
      <c r="L61" s="79">
        <f t="shared" si="2"/>
        <v>0.85</v>
      </c>
      <c r="M61" s="78">
        <f t="shared" si="3"/>
        <v>1425000</v>
      </c>
      <c r="N61" s="56">
        <v>1425000</v>
      </c>
      <c r="O61" s="79">
        <f t="shared" si="4"/>
        <v>0.15</v>
      </c>
      <c r="P61" s="56">
        <v>0</v>
      </c>
      <c r="Q61" s="79">
        <f t="shared" si="5"/>
        <v>0</v>
      </c>
      <c r="R61" s="56">
        <v>0</v>
      </c>
      <c r="S61" s="79">
        <f t="shared" si="6"/>
        <v>0</v>
      </c>
      <c r="T61" s="15" t="s">
        <v>129</v>
      </c>
      <c r="U61" s="15" t="s">
        <v>129</v>
      </c>
      <c r="V61" s="15" t="s">
        <v>129</v>
      </c>
      <c r="W61" s="93" t="s">
        <v>226</v>
      </c>
      <c r="X61" s="140" t="s">
        <v>335</v>
      </c>
      <c r="Y61" s="93" t="s">
        <v>226</v>
      </c>
      <c r="Z61" s="140" t="s">
        <v>335</v>
      </c>
      <c r="AA61" s="154" t="s">
        <v>715</v>
      </c>
      <c r="AB61" s="31" t="s">
        <v>212</v>
      </c>
      <c r="AC61" s="140" t="s">
        <v>331</v>
      </c>
      <c r="AD61" s="95" t="s">
        <v>470</v>
      </c>
      <c r="AE61" s="140" t="s">
        <v>675</v>
      </c>
      <c r="AF61" s="95">
        <v>42498</v>
      </c>
      <c r="AG61" s="97" t="s">
        <v>316</v>
      </c>
      <c r="AH61" s="73">
        <v>4</v>
      </c>
      <c r="AI61" s="230" t="s">
        <v>537</v>
      </c>
      <c r="AJ61" s="223">
        <v>42426</v>
      </c>
    </row>
    <row r="62" spans="1:36" ht="43.5" hidden="1" customHeight="1" x14ac:dyDescent="0.2">
      <c r="A62" s="220">
        <v>37</v>
      </c>
      <c r="B62" s="232" t="s">
        <v>192</v>
      </c>
      <c r="C62" s="35" t="s">
        <v>193</v>
      </c>
      <c r="D62" s="30" t="s">
        <v>7</v>
      </c>
      <c r="E62" s="28" t="s">
        <v>11</v>
      </c>
      <c r="F62" s="30" t="s">
        <v>4</v>
      </c>
      <c r="G62" s="52">
        <f t="shared" si="0"/>
        <v>176470588</v>
      </c>
      <c r="H62" s="52">
        <f t="shared" si="1"/>
        <v>150000000</v>
      </c>
      <c r="I62" s="56">
        <v>0</v>
      </c>
      <c r="J62" s="56">
        <v>150000000</v>
      </c>
      <c r="K62" s="56">
        <v>0</v>
      </c>
      <c r="L62" s="79">
        <f t="shared" si="2"/>
        <v>0.85000000113333329</v>
      </c>
      <c r="M62" s="78">
        <f t="shared" si="3"/>
        <v>26470588</v>
      </c>
      <c r="N62" s="56">
        <v>26470588</v>
      </c>
      <c r="O62" s="79">
        <f t="shared" si="4"/>
        <v>0.14999999886666668</v>
      </c>
      <c r="P62" s="56">
        <v>0</v>
      </c>
      <c r="Q62" s="79">
        <f t="shared" si="5"/>
        <v>0</v>
      </c>
      <c r="R62" s="56">
        <v>0</v>
      </c>
      <c r="S62" s="79">
        <f t="shared" si="6"/>
        <v>0</v>
      </c>
      <c r="T62" s="12" t="s">
        <v>415</v>
      </c>
      <c r="U62" s="16" t="s">
        <v>250</v>
      </c>
      <c r="V62" s="133" t="s">
        <v>611</v>
      </c>
      <c r="W62" s="93" t="s">
        <v>226</v>
      </c>
      <c r="X62" s="140" t="s">
        <v>330</v>
      </c>
      <c r="Y62" s="93" t="s">
        <v>226</v>
      </c>
      <c r="Z62" s="140" t="s">
        <v>330</v>
      </c>
      <c r="AA62" s="153">
        <v>42124</v>
      </c>
      <c r="AB62" s="93" t="s">
        <v>212</v>
      </c>
      <c r="AC62" s="140" t="s">
        <v>331</v>
      </c>
      <c r="AD62" s="93" t="s">
        <v>468</v>
      </c>
      <c r="AE62" s="140" t="s">
        <v>687</v>
      </c>
      <c r="AF62" s="95">
        <v>42505</v>
      </c>
      <c r="AG62" s="97" t="s">
        <v>316</v>
      </c>
      <c r="AH62" s="73">
        <v>4</v>
      </c>
      <c r="AI62" s="230" t="s">
        <v>544</v>
      </c>
      <c r="AJ62" s="223">
        <v>42426</v>
      </c>
    </row>
    <row r="63" spans="1:36" s="27" customFormat="1" ht="36" hidden="1" customHeight="1" x14ac:dyDescent="0.2">
      <c r="A63" s="219">
        <v>66</v>
      </c>
      <c r="B63" s="234" t="s">
        <v>199</v>
      </c>
      <c r="C63" s="36" t="s">
        <v>200</v>
      </c>
      <c r="D63" s="25" t="s">
        <v>7</v>
      </c>
      <c r="E63" s="26" t="s">
        <v>16</v>
      </c>
      <c r="F63" s="25" t="s">
        <v>3</v>
      </c>
      <c r="G63" s="80">
        <f t="shared" si="0"/>
        <v>54603887</v>
      </c>
      <c r="H63" s="80">
        <f t="shared" si="1"/>
        <v>46413304</v>
      </c>
      <c r="I63" s="55">
        <v>46413304</v>
      </c>
      <c r="J63" s="55">
        <v>0</v>
      </c>
      <c r="K63" s="55">
        <v>0</v>
      </c>
      <c r="L63" s="53">
        <f t="shared" si="2"/>
        <v>0.85000000091568573</v>
      </c>
      <c r="M63" s="80">
        <f t="shared" si="3"/>
        <v>8190583</v>
      </c>
      <c r="N63" s="55">
        <v>0</v>
      </c>
      <c r="O63" s="53">
        <f t="shared" si="4"/>
        <v>0</v>
      </c>
      <c r="P63" s="55">
        <v>8190583</v>
      </c>
      <c r="Q63" s="53">
        <f t="shared" si="5"/>
        <v>0.14999999908431427</v>
      </c>
      <c r="R63" s="55">
        <v>0</v>
      </c>
      <c r="S63" s="53">
        <f t="shared" si="6"/>
        <v>0</v>
      </c>
      <c r="T63" s="20" t="s">
        <v>423</v>
      </c>
      <c r="U63" s="177"/>
      <c r="V63" s="182"/>
      <c r="W63" s="144" t="s">
        <v>218</v>
      </c>
      <c r="X63" s="140" t="s">
        <v>376</v>
      </c>
      <c r="Y63" s="144" t="s">
        <v>218</v>
      </c>
      <c r="Z63" s="140" t="s">
        <v>376</v>
      </c>
      <c r="AA63" s="154" t="s">
        <v>712</v>
      </c>
      <c r="AB63" s="144" t="s">
        <v>272</v>
      </c>
      <c r="AC63" s="140" t="s">
        <v>570</v>
      </c>
      <c r="AD63" s="144" t="s">
        <v>573</v>
      </c>
      <c r="AE63" s="140" t="s">
        <v>683</v>
      </c>
      <c r="AF63" s="75" t="s">
        <v>692</v>
      </c>
      <c r="AG63" s="97" t="s">
        <v>316</v>
      </c>
      <c r="AH63" s="75">
        <v>4</v>
      </c>
      <c r="AI63" s="233" t="s">
        <v>547</v>
      </c>
      <c r="AJ63" s="224">
        <v>42426</v>
      </c>
    </row>
    <row r="64" spans="1:36" ht="43.5" hidden="1" customHeight="1" x14ac:dyDescent="0.2">
      <c r="A64" s="219">
        <v>58</v>
      </c>
      <c r="B64" s="229" t="s">
        <v>47</v>
      </c>
      <c r="C64" s="38" t="s">
        <v>112</v>
      </c>
      <c r="D64" s="30" t="s">
        <v>7</v>
      </c>
      <c r="E64" s="28" t="s">
        <v>14</v>
      </c>
      <c r="F64" s="30" t="s">
        <v>4</v>
      </c>
      <c r="G64" s="52">
        <f t="shared" si="0"/>
        <v>94567990</v>
      </c>
      <c r="H64" s="52">
        <f t="shared" si="1"/>
        <v>80382791</v>
      </c>
      <c r="I64" s="56">
        <v>0</v>
      </c>
      <c r="J64" s="52">
        <v>80382791</v>
      </c>
      <c r="K64" s="56">
        <v>0</v>
      </c>
      <c r="L64" s="79">
        <f t="shared" si="2"/>
        <v>0.84999999471279875</v>
      </c>
      <c r="M64" s="78">
        <f t="shared" si="3"/>
        <v>14185199</v>
      </c>
      <c r="N64" s="56">
        <v>14185199</v>
      </c>
      <c r="O64" s="79">
        <f t="shared" si="4"/>
        <v>0.15000000528720131</v>
      </c>
      <c r="P64" s="56">
        <v>0</v>
      </c>
      <c r="Q64" s="79">
        <f t="shared" si="5"/>
        <v>0</v>
      </c>
      <c r="R64" s="56">
        <v>0</v>
      </c>
      <c r="S64" s="79">
        <f t="shared" si="6"/>
        <v>0</v>
      </c>
      <c r="T64" s="15" t="s">
        <v>422</v>
      </c>
      <c r="U64" s="191" t="s">
        <v>234</v>
      </c>
      <c r="V64" s="184" t="s">
        <v>633</v>
      </c>
      <c r="W64" s="93" t="s">
        <v>218</v>
      </c>
      <c r="X64" s="140" t="s">
        <v>448</v>
      </c>
      <c r="Y64" s="93" t="s">
        <v>229</v>
      </c>
      <c r="Z64" s="140" t="s">
        <v>448</v>
      </c>
      <c r="AA64" s="77"/>
      <c r="AB64" s="93" t="s">
        <v>215</v>
      </c>
      <c r="AC64" s="140" t="s">
        <v>449</v>
      </c>
      <c r="AD64" s="93" t="s">
        <v>468</v>
      </c>
      <c r="AE64" s="140" t="s">
        <v>684</v>
      </c>
      <c r="AF64" s="95">
        <v>42519</v>
      </c>
      <c r="AG64" s="97" t="s">
        <v>316</v>
      </c>
      <c r="AH64" s="73">
        <v>4</v>
      </c>
      <c r="AI64" s="230" t="s">
        <v>547</v>
      </c>
      <c r="AJ64" s="223">
        <v>42426</v>
      </c>
    </row>
    <row r="65" spans="1:36" ht="46.5" hidden="1" customHeight="1" x14ac:dyDescent="0.2">
      <c r="A65" s="220">
        <v>29</v>
      </c>
      <c r="B65" s="234" t="s">
        <v>590</v>
      </c>
      <c r="C65" s="36" t="s">
        <v>191</v>
      </c>
      <c r="D65" s="24" t="s">
        <v>7</v>
      </c>
      <c r="E65" s="13" t="s">
        <v>11</v>
      </c>
      <c r="F65" s="24" t="s">
        <v>4</v>
      </c>
      <c r="G65" s="80">
        <f t="shared" si="0"/>
        <v>7294119</v>
      </c>
      <c r="H65" s="80">
        <f t="shared" si="1"/>
        <v>6200001</v>
      </c>
      <c r="I65" s="80">
        <v>0</v>
      </c>
      <c r="J65" s="80">
        <v>6200001</v>
      </c>
      <c r="K65" s="80">
        <v>0</v>
      </c>
      <c r="L65" s="53">
        <f t="shared" si="2"/>
        <v>0.84999997943548766</v>
      </c>
      <c r="M65" s="80">
        <f t="shared" si="3"/>
        <v>1094118</v>
      </c>
      <c r="N65" s="80">
        <v>0</v>
      </c>
      <c r="O65" s="53">
        <f t="shared" si="4"/>
        <v>0</v>
      </c>
      <c r="P65" s="80">
        <v>0</v>
      </c>
      <c r="Q65" s="53">
        <f t="shared" si="5"/>
        <v>0</v>
      </c>
      <c r="R65" s="80">
        <v>1094118</v>
      </c>
      <c r="S65" s="53">
        <f t="shared" si="6"/>
        <v>0.15000002056451231</v>
      </c>
      <c r="T65" s="25" t="s">
        <v>129</v>
      </c>
      <c r="U65" s="192" t="s">
        <v>129</v>
      </c>
      <c r="V65" s="192" t="s">
        <v>129</v>
      </c>
      <c r="W65" s="144" t="s">
        <v>228</v>
      </c>
      <c r="X65" s="140" t="s">
        <v>375</v>
      </c>
      <c r="Y65" s="144" t="s">
        <v>228</v>
      </c>
      <c r="Z65" s="140" t="s">
        <v>375</v>
      </c>
      <c r="AA65" s="140">
        <v>42298</v>
      </c>
      <c r="AB65" s="144" t="s">
        <v>228</v>
      </c>
      <c r="AC65" s="140" t="s">
        <v>441</v>
      </c>
      <c r="AD65" s="144" t="s">
        <v>468</v>
      </c>
      <c r="AE65" s="140" t="s">
        <v>708</v>
      </c>
      <c r="AF65" s="91" t="s">
        <v>740</v>
      </c>
      <c r="AG65" s="97" t="s">
        <v>316</v>
      </c>
      <c r="AH65" s="75">
        <v>4</v>
      </c>
      <c r="AI65" s="233">
        <v>42370</v>
      </c>
      <c r="AJ65" s="224">
        <v>42426</v>
      </c>
    </row>
    <row r="66" spans="1:36" ht="45.75" hidden="1" customHeight="1" x14ac:dyDescent="0.2">
      <c r="A66" s="219">
        <v>102</v>
      </c>
      <c r="B66" s="234" t="s">
        <v>238</v>
      </c>
      <c r="C66" s="36" t="s">
        <v>239</v>
      </c>
      <c r="D66" s="24" t="s">
        <v>155</v>
      </c>
      <c r="E66" s="13" t="s">
        <v>11</v>
      </c>
      <c r="F66" s="24" t="s">
        <v>4</v>
      </c>
      <c r="G66" s="80">
        <f t="shared" si="0"/>
        <v>29241343</v>
      </c>
      <c r="H66" s="80">
        <f t="shared" si="1"/>
        <v>24855142</v>
      </c>
      <c r="I66" s="80">
        <v>0</v>
      </c>
      <c r="J66" s="80">
        <v>24855142</v>
      </c>
      <c r="K66" s="80">
        <v>0</v>
      </c>
      <c r="L66" s="53">
        <f t="shared" si="2"/>
        <v>0.85000001538917003</v>
      </c>
      <c r="M66" s="80">
        <f t="shared" si="3"/>
        <v>4386201</v>
      </c>
      <c r="N66" s="80">
        <v>0</v>
      </c>
      <c r="O66" s="53">
        <f t="shared" si="4"/>
        <v>0</v>
      </c>
      <c r="P66" s="80">
        <v>0</v>
      </c>
      <c r="Q66" s="53">
        <f t="shared" si="5"/>
        <v>0</v>
      </c>
      <c r="R66" s="80">
        <v>4386201</v>
      </c>
      <c r="S66" s="53">
        <f t="shared" si="6"/>
        <v>0.14999998461082995</v>
      </c>
      <c r="T66" s="25" t="s">
        <v>129</v>
      </c>
      <c r="U66" s="25" t="s">
        <v>129</v>
      </c>
      <c r="V66" s="25" t="s">
        <v>129</v>
      </c>
      <c r="W66" s="144" t="s">
        <v>217</v>
      </c>
      <c r="X66" s="140" t="s">
        <v>393</v>
      </c>
      <c r="Y66" s="144" t="s">
        <v>214</v>
      </c>
      <c r="Z66" s="140" t="s">
        <v>393</v>
      </c>
      <c r="AA66" s="153">
        <v>42396</v>
      </c>
      <c r="AB66" s="144" t="s">
        <v>214</v>
      </c>
      <c r="AC66" s="140" t="s">
        <v>394</v>
      </c>
      <c r="AD66" s="144" t="s">
        <v>583</v>
      </c>
      <c r="AE66" s="140" t="s">
        <v>739</v>
      </c>
      <c r="AF66" s="144">
        <v>42521</v>
      </c>
      <c r="AG66" s="97" t="s">
        <v>316</v>
      </c>
      <c r="AH66" s="75">
        <v>4</v>
      </c>
      <c r="AI66" s="233" t="s">
        <v>542</v>
      </c>
      <c r="AJ66" s="224">
        <v>42426</v>
      </c>
    </row>
    <row r="67" spans="1:36" ht="58.5" hidden="1" customHeight="1" x14ac:dyDescent="0.2">
      <c r="A67" s="220">
        <v>49</v>
      </c>
      <c r="B67" s="241" t="s">
        <v>241</v>
      </c>
      <c r="C67" s="96" t="s">
        <v>242</v>
      </c>
      <c r="D67" s="94" t="s">
        <v>7</v>
      </c>
      <c r="E67" s="19" t="s">
        <v>11</v>
      </c>
      <c r="F67" s="94" t="s">
        <v>4</v>
      </c>
      <c r="G67" s="78">
        <f t="shared" si="0"/>
        <v>17647059</v>
      </c>
      <c r="H67" s="78">
        <v>15000000</v>
      </c>
      <c r="I67" s="78">
        <v>0</v>
      </c>
      <c r="J67" s="78">
        <v>15000000</v>
      </c>
      <c r="K67" s="52">
        <v>0</v>
      </c>
      <c r="L67" s="54">
        <f t="shared" si="2"/>
        <v>0.84999999150000005</v>
      </c>
      <c r="M67" s="52">
        <f t="shared" si="3"/>
        <v>2647059</v>
      </c>
      <c r="N67" s="52">
        <v>0</v>
      </c>
      <c r="O67" s="54">
        <f t="shared" si="4"/>
        <v>0</v>
      </c>
      <c r="P67" s="52">
        <v>0</v>
      </c>
      <c r="Q67" s="54">
        <f t="shared" si="5"/>
        <v>0</v>
      </c>
      <c r="R67" s="52">
        <v>2647059</v>
      </c>
      <c r="S67" s="54">
        <f t="shared" si="6"/>
        <v>0.15000000849999992</v>
      </c>
      <c r="T67" s="196" t="s">
        <v>411</v>
      </c>
      <c r="U67" s="168"/>
      <c r="V67" s="181"/>
      <c r="W67" s="95" t="s">
        <v>216</v>
      </c>
      <c r="X67" s="140" t="s">
        <v>328</v>
      </c>
      <c r="Y67" s="95" t="s">
        <v>65</v>
      </c>
      <c r="Z67" s="95" t="s">
        <v>65</v>
      </c>
      <c r="AA67" s="95" t="s">
        <v>65</v>
      </c>
      <c r="AB67" s="95" t="s">
        <v>213</v>
      </c>
      <c r="AC67" s="140" t="s">
        <v>478</v>
      </c>
      <c r="AD67" s="93" t="s">
        <v>470</v>
      </c>
      <c r="AE67" s="140" t="s">
        <v>750</v>
      </c>
      <c r="AF67" s="73">
        <v>2</v>
      </c>
      <c r="AG67" s="97" t="s">
        <v>316</v>
      </c>
      <c r="AH67" s="73">
        <v>10</v>
      </c>
      <c r="AI67" s="230" t="s">
        <v>668</v>
      </c>
      <c r="AJ67" s="223">
        <v>42427</v>
      </c>
    </row>
    <row r="68" spans="1:36" ht="41.25" hidden="1" customHeight="1" x14ac:dyDescent="0.2">
      <c r="A68" s="219">
        <v>94</v>
      </c>
      <c r="B68" s="229" t="s">
        <v>35</v>
      </c>
      <c r="C68" s="38" t="s">
        <v>519</v>
      </c>
      <c r="D68" s="30" t="s">
        <v>7</v>
      </c>
      <c r="E68" s="28" t="s">
        <v>17</v>
      </c>
      <c r="F68" s="30" t="s">
        <v>4</v>
      </c>
      <c r="G68" s="52">
        <f t="shared" si="0"/>
        <v>104786645</v>
      </c>
      <c r="H68" s="52">
        <f t="shared" ref="H68:H70" si="9">I68+J68+K68</f>
        <v>89068648</v>
      </c>
      <c r="I68" s="56">
        <v>0</v>
      </c>
      <c r="J68" s="56">
        <v>89068648</v>
      </c>
      <c r="K68" s="56">
        <v>0</v>
      </c>
      <c r="L68" s="79">
        <f t="shared" si="2"/>
        <v>0.84999999761419975</v>
      </c>
      <c r="M68" s="78">
        <f t="shared" si="3"/>
        <v>15717997</v>
      </c>
      <c r="N68" s="52">
        <v>15717997</v>
      </c>
      <c r="O68" s="79">
        <f t="shared" si="4"/>
        <v>0.15000000238580022</v>
      </c>
      <c r="P68" s="56">
        <v>0</v>
      </c>
      <c r="Q68" s="79">
        <f t="shared" si="5"/>
        <v>0</v>
      </c>
      <c r="R68" s="56">
        <v>0</v>
      </c>
      <c r="S68" s="79">
        <f t="shared" si="6"/>
        <v>0</v>
      </c>
      <c r="T68" s="67" t="s">
        <v>428</v>
      </c>
      <c r="U68" s="15" t="s">
        <v>270</v>
      </c>
      <c r="V68" s="136" t="s">
        <v>623</v>
      </c>
      <c r="W68" s="11" t="s">
        <v>214</v>
      </c>
      <c r="X68" s="51" t="s">
        <v>624</v>
      </c>
      <c r="Y68" s="93" t="s">
        <v>214</v>
      </c>
      <c r="Z68" s="51" t="s">
        <v>624</v>
      </c>
      <c r="AA68" s="270">
        <v>42331</v>
      </c>
      <c r="AB68" s="11" t="s">
        <v>218</v>
      </c>
      <c r="AC68" s="51" t="s">
        <v>444</v>
      </c>
      <c r="AD68" s="95" t="s">
        <v>543</v>
      </c>
      <c r="AE68" s="51" t="s">
        <v>751</v>
      </c>
      <c r="AF68" s="73">
        <v>2</v>
      </c>
      <c r="AG68" s="98" t="s">
        <v>316</v>
      </c>
      <c r="AH68" s="73">
        <v>4</v>
      </c>
      <c r="AI68" s="230" t="s">
        <v>537</v>
      </c>
      <c r="AJ68" s="223">
        <v>42427</v>
      </c>
    </row>
    <row r="69" spans="1:36" s="27" customFormat="1" ht="51" hidden="1" customHeight="1" x14ac:dyDescent="0.2">
      <c r="A69" s="220">
        <v>83</v>
      </c>
      <c r="B69" s="229" t="s">
        <v>69</v>
      </c>
      <c r="C69" s="38" t="s">
        <v>109</v>
      </c>
      <c r="D69" s="30" t="s">
        <v>7</v>
      </c>
      <c r="E69" s="28" t="s">
        <v>17</v>
      </c>
      <c r="F69" s="30" t="s">
        <v>5</v>
      </c>
      <c r="G69" s="52">
        <f t="shared" si="0"/>
        <v>12936510</v>
      </c>
      <c r="H69" s="52">
        <f t="shared" si="9"/>
        <v>10996033</v>
      </c>
      <c r="I69" s="56">
        <v>0</v>
      </c>
      <c r="J69" s="56">
        <v>0</v>
      </c>
      <c r="K69" s="56">
        <v>10996033</v>
      </c>
      <c r="L69" s="79">
        <f t="shared" si="2"/>
        <v>0.84999996134969946</v>
      </c>
      <c r="M69" s="78">
        <f t="shared" si="3"/>
        <v>1940477</v>
      </c>
      <c r="N69" s="56">
        <v>1940477</v>
      </c>
      <c r="O69" s="79">
        <f t="shared" si="4"/>
        <v>0.15000003865030059</v>
      </c>
      <c r="P69" s="56">
        <v>0</v>
      </c>
      <c r="Q69" s="79">
        <f t="shared" si="5"/>
        <v>0</v>
      </c>
      <c r="R69" s="56">
        <v>0</v>
      </c>
      <c r="S69" s="79">
        <f t="shared" si="6"/>
        <v>0</v>
      </c>
      <c r="T69" s="32" t="s">
        <v>129</v>
      </c>
      <c r="U69" s="169" t="s">
        <v>129</v>
      </c>
      <c r="V69" s="169" t="s">
        <v>129</v>
      </c>
      <c r="W69" s="93" t="s">
        <v>227</v>
      </c>
      <c r="X69" s="140" t="s">
        <v>323</v>
      </c>
      <c r="Y69" s="93" t="s">
        <v>227</v>
      </c>
      <c r="Z69" s="140" t="s">
        <v>323</v>
      </c>
      <c r="AA69" s="187"/>
      <c r="AB69" s="93" t="s">
        <v>228</v>
      </c>
      <c r="AC69" s="140" t="s">
        <v>344</v>
      </c>
      <c r="AD69" s="95" t="s">
        <v>470</v>
      </c>
      <c r="AE69" s="140" t="s">
        <v>754</v>
      </c>
      <c r="AF69" s="73">
        <v>2</v>
      </c>
      <c r="AG69" s="98" t="s">
        <v>316</v>
      </c>
      <c r="AH69" s="73">
        <v>4</v>
      </c>
      <c r="AI69" s="230" t="s">
        <v>537</v>
      </c>
      <c r="AJ69" s="223">
        <v>42427</v>
      </c>
    </row>
    <row r="70" spans="1:36" s="27" customFormat="1" ht="40.5" hidden="1" customHeight="1" x14ac:dyDescent="0.2">
      <c r="A70" s="220">
        <v>95</v>
      </c>
      <c r="B70" s="229" t="s">
        <v>98</v>
      </c>
      <c r="C70" s="38" t="s">
        <v>110</v>
      </c>
      <c r="D70" s="30" t="s">
        <v>7</v>
      </c>
      <c r="E70" s="28" t="s">
        <v>2</v>
      </c>
      <c r="F70" s="30" t="s">
        <v>5</v>
      </c>
      <c r="G70" s="52">
        <f t="shared" si="0"/>
        <v>4232693</v>
      </c>
      <c r="H70" s="52">
        <f t="shared" si="9"/>
        <v>3597789</v>
      </c>
      <c r="I70" s="56">
        <v>0</v>
      </c>
      <c r="J70" s="56">
        <v>0</v>
      </c>
      <c r="K70" s="56">
        <v>3597789</v>
      </c>
      <c r="L70" s="79">
        <f t="shared" si="2"/>
        <v>0.84999998818718958</v>
      </c>
      <c r="M70" s="78">
        <f t="shared" si="3"/>
        <v>634904</v>
      </c>
      <c r="N70" s="56">
        <v>634904</v>
      </c>
      <c r="O70" s="79">
        <f t="shared" si="4"/>
        <v>0.15000001181281042</v>
      </c>
      <c r="P70" s="56">
        <v>0</v>
      </c>
      <c r="Q70" s="79">
        <f t="shared" si="5"/>
        <v>0</v>
      </c>
      <c r="R70" s="56">
        <v>0</v>
      </c>
      <c r="S70" s="79">
        <f t="shared" si="6"/>
        <v>0</v>
      </c>
      <c r="T70" s="12" t="s">
        <v>429</v>
      </c>
      <c r="U70" s="170"/>
      <c r="V70" s="182"/>
      <c r="W70" s="31" t="s">
        <v>589</v>
      </c>
      <c r="X70" s="140" t="s">
        <v>642</v>
      </c>
      <c r="Y70" s="31" t="s">
        <v>468</v>
      </c>
      <c r="Z70" s="140" t="s">
        <v>642</v>
      </c>
      <c r="AA70" s="187"/>
      <c r="AB70" s="31" t="s">
        <v>468</v>
      </c>
      <c r="AC70" s="140" t="s">
        <v>643</v>
      </c>
      <c r="AD70" s="93" t="s">
        <v>469</v>
      </c>
      <c r="AE70" s="140" t="s">
        <v>754</v>
      </c>
      <c r="AF70" s="120">
        <v>2</v>
      </c>
      <c r="AG70" s="97" t="s">
        <v>316</v>
      </c>
      <c r="AH70" s="73">
        <v>4</v>
      </c>
      <c r="AI70" s="230" t="s">
        <v>542</v>
      </c>
      <c r="AJ70" s="223">
        <v>42427</v>
      </c>
    </row>
    <row r="71" spans="1:36" ht="54" hidden="1" customHeight="1" x14ac:dyDescent="0.2">
      <c r="A71" s="219">
        <v>48</v>
      </c>
      <c r="B71" s="234" t="s">
        <v>240</v>
      </c>
      <c r="C71" s="36" t="s">
        <v>658</v>
      </c>
      <c r="D71" s="24" t="s">
        <v>7</v>
      </c>
      <c r="E71" s="13" t="s">
        <v>11</v>
      </c>
      <c r="F71" s="24" t="s">
        <v>4</v>
      </c>
      <c r="G71" s="80">
        <f t="shared" si="0"/>
        <v>32823530</v>
      </c>
      <c r="H71" s="80">
        <f t="shared" si="1"/>
        <v>27900000</v>
      </c>
      <c r="I71" s="80">
        <v>0</v>
      </c>
      <c r="J71" s="80">
        <v>27900000</v>
      </c>
      <c r="K71" s="80">
        <v>0</v>
      </c>
      <c r="L71" s="53">
        <f t="shared" si="2"/>
        <v>0.84999998476702532</v>
      </c>
      <c r="M71" s="80">
        <f t="shared" si="3"/>
        <v>4923530</v>
      </c>
      <c r="N71" s="80">
        <v>4923530</v>
      </c>
      <c r="O71" s="53">
        <f t="shared" si="4"/>
        <v>0.15000001523297463</v>
      </c>
      <c r="P71" s="80">
        <v>0</v>
      </c>
      <c r="Q71" s="53">
        <f t="shared" si="5"/>
        <v>0</v>
      </c>
      <c r="R71" s="80">
        <v>0</v>
      </c>
      <c r="S71" s="53">
        <f t="shared" si="6"/>
        <v>0</v>
      </c>
      <c r="T71" s="192" t="s">
        <v>129</v>
      </c>
      <c r="U71" s="25" t="s">
        <v>129</v>
      </c>
      <c r="V71" s="25" t="s">
        <v>129</v>
      </c>
      <c r="W71" s="144" t="s">
        <v>213</v>
      </c>
      <c r="X71" s="140" t="s">
        <v>393</v>
      </c>
      <c r="Y71" s="144" t="s">
        <v>217</v>
      </c>
      <c r="Z71" s="140" t="s">
        <v>393</v>
      </c>
      <c r="AA71" s="153">
        <v>42382</v>
      </c>
      <c r="AB71" s="144" t="s">
        <v>217</v>
      </c>
      <c r="AC71" s="140" t="s">
        <v>455</v>
      </c>
      <c r="AD71" s="144" t="s">
        <v>470</v>
      </c>
      <c r="AE71" s="137" t="s">
        <v>317</v>
      </c>
      <c r="AF71" s="75">
        <v>2</v>
      </c>
      <c r="AG71" s="97" t="s">
        <v>316</v>
      </c>
      <c r="AH71" s="75">
        <v>4</v>
      </c>
      <c r="AI71" s="233" t="s">
        <v>536</v>
      </c>
      <c r="AJ71" s="224">
        <v>42427</v>
      </c>
    </row>
    <row r="72" spans="1:36" s="27" customFormat="1" ht="53.25" hidden="1" customHeight="1" x14ac:dyDescent="0.2">
      <c r="A72" s="220">
        <v>103</v>
      </c>
      <c r="B72" s="232" t="s">
        <v>203</v>
      </c>
      <c r="C72" s="35" t="s">
        <v>204</v>
      </c>
      <c r="D72" s="30" t="s">
        <v>7</v>
      </c>
      <c r="E72" s="28" t="s">
        <v>16</v>
      </c>
      <c r="F72" s="30" t="s">
        <v>3</v>
      </c>
      <c r="G72" s="52">
        <f t="shared" ref="G72:G85" si="10">H72+M72</f>
        <v>112941177</v>
      </c>
      <c r="H72" s="52">
        <f t="shared" ref="H72:H85" si="11">I72+J72+K72</f>
        <v>96000000</v>
      </c>
      <c r="I72" s="56">
        <v>96000000</v>
      </c>
      <c r="J72" s="56">
        <v>0</v>
      </c>
      <c r="K72" s="56">
        <v>0</v>
      </c>
      <c r="L72" s="79">
        <f t="shared" ref="L72:L129" si="12">H72/G72</f>
        <v>0.84999999601562504</v>
      </c>
      <c r="M72" s="78">
        <f t="shared" ref="M72:M85" si="13">N72+P72+R72</f>
        <v>16941177</v>
      </c>
      <c r="N72" s="56">
        <v>0</v>
      </c>
      <c r="O72" s="79">
        <f t="shared" ref="O72:O80" si="14">N72/G72</f>
        <v>0</v>
      </c>
      <c r="P72" s="56">
        <v>16941177</v>
      </c>
      <c r="Q72" s="79">
        <f t="shared" ref="Q72:Q129" si="15">P72/G72</f>
        <v>0.15000000398437499</v>
      </c>
      <c r="R72" s="56">
        <v>0</v>
      </c>
      <c r="S72" s="79">
        <f t="shared" ref="S72:S129" si="16">R72/G72</f>
        <v>0</v>
      </c>
      <c r="T72" s="15" t="s">
        <v>129</v>
      </c>
      <c r="U72" s="191" t="s">
        <v>129</v>
      </c>
      <c r="V72" s="191" t="s">
        <v>129</v>
      </c>
      <c r="W72" s="93" t="s">
        <v>213</v>
      </c>
      <c r="X72" s="140" t="s">
        <v>320</v>
      </c>
      <c r="Y72" s="93" t="s">
        <v>213</v>
      </c>
      <c r="Z72" s="140" t="s">
        <v>320</v>
      </c>
      <c r="AA72" s="154" t="s">
        <v>712</v>
      </c>
      <c r="AB72" s="93" t="s">
        <v>573</v>
      </c>
      <c r="AC72" s="140" t="s">
        <v>640</v>
      </c>
      <c r="AD72" s="93" t="s">
        <v>571</v>
      </c>
      <c r="AE72" s="137" t="s">
        <v>317</v>
      </c>
      <c r="AF72" s="73">
        <v>2</v>
      </c>
      <c r="AG72" s="97" t="s">
        <v>316</v>
      </c>
      <c r="AH72" s="73" t="s">
        <v>630</v>
      </c>
      <c r="AI72" s="230" t="s">
        <v>547</v>
      </c>
      <c r="AJ72" s="223">
        <v>42427</v>
      </c>
    </row>
    <row r="73" spans="1:36" s="27" customFormat="1" ht="48.75" hidden="1" customHeight="1" x14ac:dyDescent="0.2">
      <c r="A73" s="220">
        <v>4</v>
      </c>
      <c r="B73" s="231" t="s">
        <v>108</v>
      </c>
      <c r="C73" s="37" t="s">
        <v>118</v>
      </c>
      <c r="D73" s="25" t="s">
        <v>7</v>
      </c>
      <c r="E73" s="26" t="s">
        <v>17</v>
      </c>
      <c r="F73" s="25" t="s">
        <v>5</v>
      </c>
      <c r="G73" s="80">
        <f t="shared" si="10"/>
        <v>6490095</v>
      </c>
      <c r="H73" s="80">
        <f t="shared" si="11"/>
        <v>5516580</v>
      </c>
      <c r="I73" s="55">
        <v>0</v>
      </c>
      <c r="J73" s="55">
        <v>0</v>
      </c>
      <c r="K73" s="55">
        <v>5516580</v>
      </c>
      <c r="L73" s="53">
        <f t="shared" si="12"/>
        <v>0.84999988443928787</v>
      </c>
      <c r="M73" s="80">
        <f t="shared" si="13"/>
        <v>973515</v>
      </c>
      <c r="N73" s="55">
        <v>973515</v>
      </c>
      <c r="O73" s="53">
        <f t="shared" si="14"/>
        <v>0.15000011556071213</v>
      </c>
      <c r="P73" s="55">
        <v>0</v>
      </c>
      <c r="Q73" s="53">
        <f t="shared" si="15"/>
        <v>0</v>
      </c>
      <c r="R73" s="55">
        <v>0</v>
      </c>
      <c r="S73" s="53">
        <f t="shared" si="16"/>
        <v>0</v>
      </c>
      <c r="T73" s="23" t="s">
        <v>129</v>
      </c>
      <c r="U73" s="176" t="s">
        <v>129</v>
      </c>
      <c r="V73" s="176" t="s">
        <v>129</v>
      </c>
      <c r="W73" s="144" t="s">
        <v>228</v>
      </c>
      <c r="X73" s="140" t="s">
        <v>320</v>
      </c>
      <c r="Y73" s="144" t="s">
        <v>228</v>
      </c>
      <c r="Z73" s="140" t="s">
        <v>320</v>
      </c>
      <c r="AA73" s="269" t="s">
        <v>716</v>
      </c>
      <c r="AB73" s="141" t="s">
        <v>217</v>
      </c>
      <c r="AC73" s="140" t="s">
        <v>379</v>
      </c>
      <c r="AD73" s="144" t="s">
        <v>470</v>
      </c>
      <c r="AE73" s="137" t="s">
        <v>317</v>
      </c>
      <c r="AF73" s="75">
        <v>2</v>
      </c>
      <c r="AG73" s="98" t="s">
        <v>316</v>
      </c>
      <c r="AH73" s="75">
        <v>4</v>
      </c>
      <c r="AI73" s="233" t="s">
        <v>537</v>
      </c>
      <c r="AJ73" s="224">
        <v>42427</v>
      </c>
    </row>
    <row r="74" spans="1:36" ht="38.25" hidden="1" customHeight="1" x14ac:dyDescent="0.2">
      <c r="A74" s="219">
        <v>80</v>
      </c>
      <c r="B74" s="232" t="s">
        <v>174</v>
      </c>
      <c r="C74" s="35" t="s">
        <v>175</v>
      </c>
      <c r="D74" s="29" t="s">
        <v>7</v>
      </c>
      <c r="E74" s="19" t="s">
        <v>11</v>
      </c>
      <c r="F74" s="29" t="s">
        <v>4</v>
      </c>
      <c r="G74" s="52">
        <f t="shared" si="10"/>
        <v>5648462</v>
      </c>
      <c r="H74" s="52">
        <f t="shared" si="11"/>
        <v>4801192</v>
      </c>
      <c r="I74" s="52">
        <v>0</v>
      </c>
      <c r="J74" s="78">
        <v>4801192</v>
      </c>
      <c r="K74" s="78">
        <v>0</v>
      </c>
      <c r="L74" s="79">
        <f t="shared" si="12"/>
        <v>0.84999987607246008</v>
      </c>
      <c r="M74" s="78">
        <f t="shared" si="13"/>
        <v>847270</v>
      </c>
      <c r="N74" s="78">
        <v>847270</v>
      </c>
      <c r="O74" s="79">
        <f t="shared" si="14"/>
        <v>0.15000012392753992</v>
      </c>
      <c r="P74" s="78">
        <v>0</v>
      </c>
      <c r="Q74" s="79">
        <f t="shared" si="15"/>
        <v>0</v>
      </c>
      <c r="R74" s="78">
        <v>0</v>
      </c>
      <c r="S74" s="79">
        <f t="shared" si="16"/>
        <v>0</v>
      </c>
      <c r="T74" s="16" t="s">
        <v>407</v>
      </c>
      <c r="U74" s="158"/>
      <c r="V74" s="159"/>
      <c r="W74" s="93" t="s">
        <v>213</v>
      </c>
      <c r="X74" s="140" t="s">
        <v>445</v>
      </c>
      <c r="Y74" s="93" t="s">
        <v>213</v>
      </c>
      <c r="Z74" s="140" t="s">
        <v>445</v>
      </c>
      <c r="AA74" s="187"/>
      <c r="AB74" s="93" t="s">
        <v>214</v>
      </c>
      <c r="AC74" s="140" t="s">
        <v>515</v>
      </c>
      <c r="AD74" s="95" t="s">
        <v>469</v>
      </c>
      <c r="AE74" s="137" t="s">
        <v>317</v>
      </c>
      <c r="AF74" s="73">
        <v>2</v>
      </c>
      <c r="AG74" s="97" t="s">
        <v>316</v>
      </c>
      <c r="AH74" s="73">
        <v>4</v>
      </c>
      <c r="AI74" s="230">
        <v>42461</v>
      </c>
      <c r="AJ74" s="223">
        <v>42427</v>
      </c>
    </row>
    <row r="75" spans="1:36" s="27" customFormat="1" ht="43.5" hidden="1" customHeight="1" x14ac:dyDescent="0.2">
      <c r="A75" s="220">
        <v>105</v>
      </c>
      <c r="B75" s="241" t="s">
        <v>648</v>
      </c>
      <c r="C75" s="35" t="s">
        <v>116</v>
      </c>
      <c r="D75" s="30" t="s">
        <v>7</v>
      </c>
      <c r="E75" s="28" t="s">
        <v>17</v>
      </c>
      <c r="F75" s="30" t="s">
        <v>5</v>
      </c>
      <c r="G75" s="78">
        <f t="shared" si="10"/>
        <v>27034565</v>
      </c>
      <c r="H75" s="78">
        <f t="shared" si="11"/>
        <v>22979380</v>
      </c>
      <c r="I75" s="81">
        <v>0</v>
      </c>
      <c r="J75" s="81">
        <v>0</v>
      </c>
      <c r="K75" s="81">
        <v>22979380</v>
      </c>
      <c r="L75" s="79">
        <f t="shared" si="12"/>
        <v>0.84999999075257915</v>
      </c>
      <c r="M75" s="78">
        <f>N75+P75+R75</f>
        <v>4055185</v>
      </c>
      <c r="N75" s="81">
        <v>4055185</v>
      </c>
      <c r="O75" s="79">
        <f t="shared" si="14"/>
        <v>0.15000000924742085</v>
      </c>
      <c r="P75" s="81">
        <v>0</v>
      </c>
      <c r="Q75" s="79">
        <f t="shared" si="15"/>
        <v>0</v>
      </c>
      <c r="R75" s="81">
        <v>0</v>
      </c>
      <c r="S75" s="79">
        <f t="shared" si="16"/>
        <v>0</v>
      </c>
      <c r="T75" s="273" t="s">
        <v>468</v>
      </c>
      <c r="U75" s="193" t="s">
        <v>651</v>
      </c>
      <c r="V75" s="22" t="s">
        <v>650</v>
      </c>
      <c r="W75" s="95" t="s">
        <v>468</v>
      </c>
      <c r="X75" s="46" t="s">
        <v>317</v>
      </c>
      <c r="Y75" s="95" t="s">
        <v>468</v>
      </c>
      <c r="Z75" s="140" t="s">
        <v>731</v>
      </c>
      <c r="AA75" s="187"/>
      <c r="AB75" s="95" t="s">
        <v>468</v>
      </c>
      <c r="AC75" s="140" t="s">
        <v>747</v>
      </c>
      <c r="AD75" s="95" t="s">
        <v>469</v>
      </c>
      <c r="AE75" s="137" t="s">
        <v>317</v>
      </c>
      <c r="AF75" s="73">
        <v>2</v>
      </c>
      <c r="AG75" s="98" t="s">
        <v>316</v>
      </c>
      <c r="AH75" s="73">
        <v>4</v>
      </c>
      <c r="AI75" s="230" t="s">
        <v>543</v>
      </c>
      <c r="AJ75" s="223">
        <v>42428</v>
      </c>
    </row>
    <row r="76" spans="1:36" ht="36" hidden="1" customHeight="1" x14ac:dyDescent="0.2">
      <c r="A76" s="220">
        <v>5</v>
      </c>
      <c r="B76" s="234" t="s">
        <v>267</v>
      </c>
      <c r="C76" s="36" t="s">
        <v>268</v>
      </c>
      <c r="D76" s="25" t="s">
        <v>7</v>
      </c>
      <c r="E76" s="26" t="s">
        <v>17</v>
      </c>
      <c r="F76" s="25" t="s">
        <v>5</v>
      </c>
      <c r="G76" s="80">
        <f t="shared" si="10"/>
        <v>3287350</v>
      </c>
      <c r="H76" s="80">
        <f t="shared" si="11"/>
        <v>2794247</v>
      </c>
      <c r="I76" s="55">
        <v>0</v>
      </c>
      <c r="J76" s="55">
        <v>0</v>
      </c>
      <c r="K76" s="55">
        <v>2794247</v>
      </c>
      <c r="L76" s="53">
        <f t="shared" si="12"/>
        <v>0.84999984790180538</v>
      </c>
      <c r="M76" s="80">
        <f t="shared" si="13"/>
        <v>493103</v>
      </c>
      <c r="N76" s="55">
        <v>493103</v>
      </c>
      <c r="O76" s="53">
        <f t="shared" si="14"/>
        <v>0.15000015209819459</v>
      </c>
      <c r="P76" s="55">
        <v>0</v>
      </c>
      <c r="Q76" s="53">
        <f t="shared" si="15"/>
        <v>0</v>
      </c>
      <c r="R76" s="55">
        <v>0</v>
      </c>
      <c r="S76" s="53">
        <f t="shared" si="16"/>
        <v>0</v>
      </c>
      <c r="T76" s="23" t="s">
        <v>129</v>
      </c>
      <c r="U76" s="176" t="s">
        <v>129</v>
      </c>
      <c r="V76" s="176" t="s">
        <v>129</v>
      </c>
      <c r="W76" s="141" t="s">
        <v>218</v>
      </c>
      <c r="X76" s="140" t="s">
        <v>486</v>
      </c>
      <c r="Y76" s="141" t="s">
        <v>218</v>
      </c>
      <c r="Z76" s="140" t="s">
        <v>486</v>
      </c>
      <c r="AA76" s="140" t="s">
        <v>727</v>
      </c>
      <c r="AB76" s="141" t="s">
        <v>229</v>
      </c>
      <c r="AC76" s="140" t="s">
        <v>487</v>
      </c>
      <c r="AD76" s="144" t="s">
        <v>470</v>
      </c>
      <c r="AE76" s="137" t="s">
        <v>745</v>
      </c>
      <c r="AF76" s="75">
        <v>2</v>
      </c>
      <c r="AG76" s="98" t="s">
        <v>316</v>
      </c>
      <c r="AH76" s="75">
        <v>4</v>
      </c>
      <c r="AI76" s="233" t="s">
        <v>542</v>
      </c>
      <c r="AJ76" s="224">
        <v>42427</v>
      </c>
    </row>
    <row r="77" spans="1:36" ht="51" hidden="1" customHeight="1" x14ac:dyDescent="0.2">
      <c r="A77" s="219">
        <v>36</v>
      </c>
      <c r="B77" s="244" t="s">
        <v>257</v>
      </c>
      <c r="C77" s="37" t="s">
        <v>258</v>
      </c>
      <c r="D77" s="25" t="s">
        <v>7</v>
      </c>
      <c r="E77" s="26" t="s">
        <v>19</v>
      </c>
      <c r="F77" s="25" t="s">
        <v>5</v>
      </c>
      <c r="G77" s="80">
        <f t="shared" si="10"/>
        <v>16692798</v>
      </c>
      <c r="H77" s="80">
        <f t="shared" si="11"/>
        <v>14188878</v>
      </c>
      <c r="I77" s="55">
        <v>0</v>
      </c>
      <c r="J77" s="55">
        <v>0</v>
      </c>
      <c r="K77" s="55">
        <v>14188878</v>
      </c>
      <c r="L77" s="53">
        <f t="shared" si="12"/>
        <v>0.84999998202817761</v>
      </c>
      <c r="M77" s="80">
        <f t="shared" si="13"/>
        <v>2503920</v>
      </c>
      <c r="N77" s="55">
        <v>2503920</v>
      </c>
      <c r="O77" s="53">
        <f t="shared" si="14"/>
        <v>0.15000001797182233</v>
      </c>
      <c r="P77" s="55">
        <v>0</v>
      </c>
      <c r="Q77" s="53">
        <f t="shared" si="15"/>
        <v>0</v>
      </c>
      <c r="R77" s="55">
        <v>0</v>
      </c>
      <c r="S77" s="53">
        <f t="shared" si="16"/>
        <v>0</v>
      </c>
      <c r="T77" s="20" t="s">
        <v>129</v>
      </c>
      <c r="U77" s="203" t="s">
        <v>129</v>
      </c>
      <c r="V77" s="203" t="s">
        <v>129</v>
      </c>
      <c r="W77" s="144" t="s">
        <v>218</v>
      </c>
      <c r="X77" s="140" t="s">
        <v>447</v>
      </c>
      <c r="Y77" s="144" t="s">
        <v>218</v>
      </c>
      <c r="Z77" s="140" t="s">
        <v>447</v>
      </c>
      <c r="AA77" s="30"/>
      <c r="AB77" s="144" t="s">
        <v>229</v>
      </c>
      <c r="AC77" s="140" t="s">
        <v>451</v>
      </c>
      <c r="AD77" s="144" t="s">
        <v>470</v>
      </c>
      <c r="AE77" s="137" t="s">
        <v>745</v>
      </c>
      <c r="AF77" s="75">
        <v>2</v>
      </c>
      <c r="AG77" s="97" t="s">
        <v>316</v>
      </c>
      <c r="AH77" s="75">
        <v>4</v>
      </c>
      <c r="AI77" s="233" t="s">
        <v>542</v>
      </c>
      <c r="AJ77" s="224">
        <v>42427</v>
      </c>
    </row>
    <row r="78" spans="1:36" ht="42.75" hidden="1" customHeight="1" x14ac:dyDescent="0.2">
      <c r="A78" s="219">
        <v>46</v>
      </c>
      <c r="B78" s="244" t="s">
        <v>259</v>
      </c>
      <c r="C78" s="37" t="s">
        <v>260</v>
      </c>
      <c r="D78" s="25" t="s">
        <v>7</v>
      </c>
      <c r="E78" s="26" t="s">
        <v>19</v>
      </c>
      <c r="F78" s="25" t="s">
        <v>5</v>
      </c>
      <c r="G78" s="80">
        <f t="shared" si="10"/>
        <v>38692398</v>
      </c>
      <c r="H78" s="80">
        <v>32888538</v>
      </c>
      <c r="I78" s="55">
        <v>0</v>
      </c>
      <c r="J78" s="55">
        <v>0</v>
      </c>
      <c r="K78" s="55">
        <v>33107381</v>
      </c>
      <c r="L78" s="53">
        <f t="shared" si="12"/>
        <v>0.84999999224653899</v>
      </c>
      <c r="M78" s="80">
        <f t="shared" si="13"/>
        <v>5803860</v>
      </c>
      <c r="N78" s="55">
        <v>5803860</v>
      </c>
      <c r="O78" s="53">
        <f t="shared" si="14"/>
        <v>0.15000000775346103</v>
      </c>
      <c r="P78" s="55">
        <v>0</v>
      </c>
      <c r="Q78" s="53">
        <f t="shared" si="15"/>
        <v>0</v>
      </c>
      <c r="R78" s="55">
        <v>0</v>
      </c>
      <c r="S78" s="53">
        <f t="shared" si="16"/>
        <v>0</v>
      </c>
      <c r="T78" s="20" t="s">
        <v>129</v>
      </c>
      <c r="U78" s="20" t="s">
        <v>129</v>
      </c>
      <c r="V78" s="20" t="s">
        <v>129</v>
      </c>
      <c r="W78" s="144" t="s">
        <v>218</v>
      </c>
      <c r="X78" s="140" t="s">
        <v>447</v>
      </c>
      <c r="Y78" s="144" t="s">
        <v>218</v>
      </c>
      <c r="Z78" s="140" t="s">
        <v>447</v>
      </c>
      <c r="AA78" s="30"/>
      <c r="AB78" s="144" t="s">
        <v>229</v>
      </c>
      <c r="AC78" s="140" t="s">
        <v>451</v>
      </c>
      <c r="AD78" s="144" t="s">
        <v>470</v>
      </c>
      <c r="AE78" s="137" t="s">
        <v>745</v>
      </c>
      <c r="AF78" s="75">
        <v>3</v>
      </c>
      <c r="AG78" s="97" t="s">
        <v>316</v>
      </c>
      <c r="AH78" s="75">
        <v>4</v>
      </c>
      <c r="AI78" s="233" t="s">
        <v>542</v>
      </c>
      <c r="AJ78" s="224">
        <v>42427</v>
      </c>
    </row>
    <row r="79" spans="1:36" s="27" customFormat="1" ht="42" hidden="1" customHeight="1" x14ac:dyDescent="0.2">
      <c r="A79" s="219">
        <v>52</v>
      </c>
      <c r="B79" s="231" t="s">
        <v>46</v>
      </c>
      <c r="C79" s="37" t="s">
        <v>290</v>
      </c>
      <c r="D79" s="25" t="s">
        <v>7</v>
      </c>
      <c r="E79" s="26" t="s">
        <v>14</v>
      </c>
      <c r="F79" s="25" t="s">
        <v>4</v>
      </c>
      <c r="G79" s="80">
        <f t="shared" si="10"/>
        <v>23753594</v>
      </c>
      <c r="H79" s="80">
        <f t="shared" si="11"/>
        <v>20190555</v>
      </c>
      <c r="I79" s="55">
        <v>0</v>
      </c>
      <c r="J79" s="55">
        <v>20190555</v>
      </c>
      <c r="K79" s="55">
        <v>0</v>
      </c>
      <c r="L79" s="53">
        <f t="shared" si="12"/>
        <v>0.8500000042098893</v>
      </c>
      <c r="M79" s="80">
        <f t="shared" si="13"/>
        <v>3563039</v>
      </c>
      <c r="N79" s="55">
        <v>3563039</v>
      </c>
      <c r="O79" s="53">
        <f t="shared" si="14"/>
        <v>0.14999999579011075</v>
      </c>
      <c r="P79" s="55">
        <v>0</v>
      </c>
      <c r="Q79" s="53">
        <f t="shared" si="15"/>
        <v>0</v>
      </c>
      <c r="R79" s="55">
        <v>0</v>
      </c>
      <c r="S79" s="53">
        <f t="shared" si="16"/>
        <v>0</v>
      </c>
      <c r="T79" s="141">
        <v>42173</v>
      </c>
      <c r="U79" s="161" t="s">
        <v>620</v>
      </c>
      <c r="V79" s="212" t="s">
        <v>621</v>
      </c>
      <c r="W79" s="144" t="s">
        <v>229</v>
      </c>
      <c r="X79" s="142" t="s">
        <v>445</v>
      </c>
      <c r="Y79" s="144" t="s">
        <v>229</v>
      </c>
      <c r="Z79" s="140" t="s">
        <v>445</v>
      </c>
      <c r="AA79" s="77"/>
      <c r="AB79" s="144" t="s">
        <v>215</v>
      </c>
      <c r="AC79" s="140" t="s">
        <v>453</v>
      </c>
      <c r="AD79" s="144" t="s">
        <v>468</v>
      </c>
      <c r="AE79" s="137" t="s">
        <v>745</v>
      </c>
      <c r="AF79" s="75">
        <v>3</v>
      </c>
      <c r="AG79" s="97" t="s">
        <v>316</v>
      </c>
      <c r="AH79" s="75">
        <v>4</v>
      </c>
      <c r="AI79" s="233" t="s">
        <v>547</v>
      </c>
      <c r="AJ79" s="224">
        <v>42427</v>
      </c>
    </row>
    <row r="80" spans="1:36" ht="43.5" hidden="1" customHeight="1" x14ac:dyDescent="0.2">
      <c r="A80" s="220">
        <v>65</v>
      </c>
      <c r="B80" s="231" t="s">
        <v>46</v>
      </c>
      <c r="C80" s="37" t="s">
        <v>291</v>
      </c>
      <c r="D80" s="25" t="s">
        <v>7</v>
      </c>
      <c r="E80" s="26" t="s">
        <v>14</v>
      </c>
      <c r="F80" s="25" t="s">
        <v>4</v>
      </c>
      <c r="G80" s="80">
        <f t="shared" si="10"/>
        <v>17647059</v>
      </c>
      <c r="H80" s="80">
        <f t="shared" si="11"/>
        <v>15000000</v>
      </c>
      <c r="I80" s="55">
        <v>0</v>
      </c>
      <c r="J80" s="55">
        <v>15000000</v>
      </c>
      <c r="K80" s="55">
        <v>0</v>
      </c>
      <c r="L80" s="53">
        <f t="shared" si="12"/>
        <v>0.84999999150000005</v>
      </c>
      <c r="M80" s="80">
        <f t="shared" si="13"/>
        <v>2647059</v>
      </c>
      <c r="N80" s="55">
        <v>2647059</v>
      </c>
      <c r="O80" s="53">
        <f t="shared" si="14"/>
        <v>0.15000000849999992</v>
      </c>
      <c r="P80" s="55">
        <v>0</v>
      </c>
      <c r="Q80" s="53">
        <f t="shared" si="15"/>
        <v>0</v>
      </c>
      <c r="R80" s="55">
        <v>0</v>
      </c>
      <c r="S80" s="53">
        <f t="shared" si="16"/>
        <v>0</v>
      </c>
      <c r="T80" s="141">
        <v>42173</v>
      </c>
      <c r="U80" s="211"/>
      <c r="V80" s="213"/>
      <c r="W80" s="144" t="s">
        <v>229</v>
      </c>
      <c r="X80" s="142" t="s">
        <v>445</v>
      </c>
      <c r="Y80" s="144" t="s">
        <v>229</v>
      </c>
      <c r="Z80" s="140" t="s">
        <v>445</v>
      </c>
      <c r="AA80" s="77"/>
      <c r="AB80" s="144" t="s">
        <v>215</v>
      </c>
      <c r="AC80" s="140" t="s">
        <v>453</v>
      </c>
      <c r="AD80" s="144" t="s">
        <v>468</v>
      </c>
      <c r="AE80" s="137" t="s">
        <v>745</v>
      </c>
      <c r="AF80" s="75">
        <v>3</v>
      </c>
      <c r="AG80" s="97" t="s">
        <v>316</v>
      </c>
      <c r="AH80" s="75">
        <v>4</v>
      </c>
      <c r="AI80" s="233" t="s">
        <v>547</v>
      </c>
      <c r="AJ80" s="224">
        <v>42427</v>
      </c>
    </row>
    <row r="81" spans="1:36" ht="38.25" hidden="1" customHeight="1" x14ac:dyDescent="0.2">
      <c r="A81" s="219">
        <v>98</v>
      </c>
      <c r="B81" s="231" t="s">
        <v>170</v>
      </c>
      <c r="C81" s="36" t="s">
        <v>172</v>
      </c>
      <c r="D81" s="24" t="s">
        <v>155</v>
      </c>
      <c r="E81" s="13" t="s">
        <v>11</v>
      </c>
      <c r="F81" s="24" t="s">
        <v>4</v>
      </c>
      <c r="G81" s="80">
        <f t="shared" si="10"/>
        <v>171428571</v>
      </c>
      <c r="H81" s="80">
        <f t="shared" si="11"/>
        <v>60000000</v>
      </c>
      <c r="I81" s="80">
        <v>0</v>
      </c>
      <c r="J81" s="80">
        <v>60000000</v>
      </c>
      <c r="K81" s="80">
        <v>0</v>
      </c>
      <c r="L81" s="53">
        <f t="shared" si="12"/>
        <v>0.35000000087499999</v>
      </c>
      <c r="M81" s="80">
        <f t="shared" si="13"/>
        <v>111428571</v>
      </c>
      <c r="N81" s="80">
        <v>0</v>
      </c>
      <c r="O81" s="53">
        <v>0</v>
      </c>
      <c r="P81" s="80">
        <v>0</v>
      </c>
      <c r="Q81" s="53">
        <f t="shared" si="15"/>
        <v>0</v>
      </c>
      <c r="R81" s="80">
        <v>111428571</v>
      </c>
      <c r="S81" s="53">
        <f t="shared" si="16"/>
        <v>0.64999999912499995</v>
      </c>
      <c r="T81" s="63" t="s">
        <v>407</v>
      </c>
      <c r="U81" s="168"/>
      <c r="V81" s="181"/>
      <c r="W81" s="144" t="s">
        <v>216</v>
      </c>
      <c r="X81" s="140" t="s">
        <v>323</v>
      </c>
      <c r="Y81" s="144" t="s">
        <v>216</v>
      </c>
      <c r="Z81" s="140" t="s">
        <v>327</v>
      </c>
      <c r="AA81" s="153">
        <v>42356</v>
      </c>
      <c r="AB81" s="144" t="s">
        <v>468</v>
      </c>
      <c r="AC81" s="140" t="s">
        <v>671</v>
      </c>
      <c r="AD81" s="144" t="s">
        <v>543</v>
      </c>
      <c r="AE81" s="137" t="s">
        <v>744</v>
      </c>
      <c r="AF81" s="75">
        <v>2</v>
      </c>
      <c r="AG81" s="97" t="s">
        <v>316</v>
      </c>
      <c r="AH81" s="75">
        <v>4</v>
      </c>
      <c r="AI81" s="233" t="s">
        <v>758</v>
      </c>
      <c r="AJ81" s="224">
        <v>42427</v>
      </c>
    </row>
    <row r="82" spans="1:36" s="27" customFormat="1" ht="48" hidden="1" customHeight="1" x14ac:dyDescent="0.2">
      <c r="A82" s="220">
        <v>51</v>
      </c>
      <c r="B82" s="234" t="s">
        <v>177</v>
      </c>
      <c r="C82" s="36" t="s">
        <v>248</v>
      </c>
      <c r="D82" s="24" t="s">
        <v>7</v>
      </c>
      <c r="E82" s="13" t="s">
        <v>11</v>
      </c>
      <c r="F82" s="24" t="s">
        <v>4</v>
      </c>
      <c r="G82" s="80">
        <f t="shared" si="10"/>
        <v>30000000</v>
      </c>
      <c r="H82" s="80">
        <f t="shared" si="11"/>
        <v>5000000</v>
      </c>
      <c r="I82" s="80">
        <v>0</v>
      </c>
      <c r="J82" s="80">
        <v>5000000</v>
      </c>
      <c r="K82" s="80">
        <v>0</v>
      </c>
      <c r="L82" s="53">
        <f t="shared" si="12"/>
        <v>0.16666666666666666</v>
      </c>
      <c r="M82" s="80">
        <f t="shared" si="13"/>
        <v>25000000</v>
      </c>
      <c r="N82" s="80">
        <v>3000000</v>
      </c>
      <c r="O82" s="53">
        <f t="shared" ref="O82:O129" si="17">N82/G82</f>
        <v>0.1</v>
      </c>
      <c r="P82" s="80">
        <v>0</v>
      </c>
      <c r="Q82" s="53">
        <f t="shared" si="15"/>
        <v>0</v>
      </c>
      <c r="R82" s="80">
        <v>22000000</v>
      </c>
      <c r="S82" s="53">
        <f t="shared" si="16"/>
        <v>0.73333333333333328</v>
      </c>
      <c r="T82" s="25" t="s">
        <v>410</v>
      </c>
      <c r="U82" s="174"/>
      <c r="V82" s="183"/>
      <c r="W82" s="144" t="s">
        <v>216</v>
      </c>
      <c r="X82" s="140" t="s">
        <v>328</v>
      </c>
      <c r="Y82" s="144" t="s">
        <v>65</v>
      </c>
      <c r="Z82" s="144" t="s">
        <v>65</v>
      </c>
      <c r="AA82" s="144" t="s">
        <v>65</v>
      </c>
      <c r="AB82" s="144" t="s">
        <v>569</v>
      </c>
      <c r="AC82" s="140" t="s">
        <v>568</v>
      </c>
      <c r="AD82" s="144" t="s">
        <v>543</v>
      </c>
      <c r="AE82" s="137" t="s">
        <v>744</v>
      </c>
      <c r="AF82" s="75">
        <v>0</v>
      </c>
      <c r="AG82" s="97" t="s">
        <v>316</v>
      </c>
      <c r="AH82" s="75">
        <v>1</v>
      </c>
      <c r="AI82" s="233" t="s">
        <v>544</v>
      </c>
      <c r="AJ82" s="224">
        <v>42427</v>
      </c>
    </row>
    <row r="83" spans="1:36" s="27" customFormat="1" ht="35.25" hidden="1" customHeight="1" x14ac:dyDescent="0.2">
      <c r="A83" s="220">
        <v>25</v>
      </c>
      <c r="B83" s="234" t="s">
        <v>236</v>
      </c>
      <c r="C83" s="36" t="s">
        <v>237</v>
      </c>
      <c r="D83" s="24" t="s">
        <v>7</v>
      </c>
      <c r="E83" s="13" t="s">
        <v>11</v>
      </c>
      <c r="F83" s="24" t="s">
        <v>4</v>
      </c>
      <c r="G83" s="80">
        <f t="shared" si="10"/>
        <v>30000000</v>
      </c>
      <c r="H83" s="80">
        <f t="shared" si="11"/>
        <v>13000000</v>
      </c>
      <c r="I83" s="80">
        <v>0</v>
      </c>
      <c r="J83" s="80">
        <v>13000000</v>
      </c>
      <c r="K83" s="80">
        <v>0</v>
      </c>
      <c r="L83" s="53">
        <f t="shared" si="12"/>
        <v>0.43333333333333335</v>
      </c>
      <c r="M83" s="80">
        <f t="shared" si="13"/>
        <v>17000000</v>
      </c>
      <c r="N83" s="80">
        <v>0</v>
      </c>
      <c r="O83" s="53">
        <f t="shared" si="17"/>
        <v>0</v>
      </c>
      <c r="P83" s="80">
        <v>0</v>
      </c>
      <c r="Q83" s="53">
        <f t="shared" si="15"/>
        <v>0</v>
      </c>
      <c r="R83" s="80">
        <v>17000000</v>
      </c>
      <c r="S83" s="53">
        <f t="shared" si="16"/>
        <v>0.56666666666666665</v>
      </c>
      <c r="T83" s="25" t="s">
        <v>410</v>
      </c>
      <c r="U83" s="174"/>
      <c r="V83" s="183"/>
      <c r="W83" s="144" t="s">
        <v>216</v>
      </c>
      <c r="X83" s="140" t="s">
        <v>328</v>
      </c>
      <c r="Y83" s="144" t="s">
        <v>65</v>
      </c>
      <c r="Z83" s="144" t="s">
        <v>65</v>
      </c>
      <c r="AA83" s="144" t="s">
        <v>65</v>
      </c>
      <c r="AB83" s="144" t="s">
        <v>217</v>
      </c>
      <c r="AC83" s="140" t="s">
        <v>479</v>
      </c>
      <c r="AD83" s="144" t="s">
        <v>543</v>
      </c>
      <c r="AE83" s="137" t="s">
        <v>744</v>
      </c>
      <c r="AF83" s="75">
        <v>0</v>
      </c>
      <c r="AG83" s="97" t="s">
        <v>316</v>
      </c>
      <c r="AH83" s="75">
        <v>1</v>
      </c>
      <c r="AI83" s="233" t="s">
        <v>544</v>
      </c>
      <c r="AJ83" s="224">
        <v>42427</v>
      </c>
    </row>
    <row r="84" spans="1:36" ht="46.5" hidden="1" customHeight="1" x14ac:dyDescent="0.2">
      <c r="A84" s="219">
        <v>28</v>
      </c>
      <c r="B84" s="241" t="s">
        <v>189</v>
      </c>
      <c r="C84" s="96" t="s">
        <v>699</v>
      </c>
      <c r="D84" s="94" t="s">
        <v>7</v>
      </c>
      <c r="E84" s="19" t="s">
        <v>11</v>
      </c>
      <c r="F84" s="94" t="s">
        <v>4</v>
      </c>
      <c r="G84" s="78">
        <f t="shared" si="10"/>
        <v>35294118</v>
      </c>
      <c r="H84" s="78">
        <f t="shared" si="11"/>
        <v>30000000</v>
      </c>
      <c r="I84" s="78">
        <v>0</v>
      </c>
      <c r="J84" s="78">
        <v>30000000</v>
      </c>
      <c r="K84" s="52">
        <v>0</v>
      </c>
      <c r="L84" s="54">
        <f t="shared" si="12"/>
        <v>0.84999999150000005</v>
      </c>
      <c r="M84" s="52">
        <f t="shared" si="13"/>
        <v>5294118</v>
      </c>
      <c r="N84" s="52">
        <v>0</v>
      </c>
      <c r="O84" s="54">
        <f t="shared" si="17"/>
        <v>0</v>
      </c>
      <c r="P84" s="52">
        <v>0</v>
      </c>
      <c r="Q84" s="54">
        <f t="shared" si="15"/>
        <v>0</v>
      </c>
      <c r="R84" s="52">
        <v>5294118</v>
      </c>
      <c r="S84" s="54">
        <f t="shared" si="16"/>
        <v>0.15000000849999992</v>
      </c>
      <c r="T84" s="16" t="s">
        <v>411</v>
      </c>
      <c r="U84" s="168" t="s">
        <v>224</v>
      </c>
      <c r="V84" s="181" t="s">
        <v>611</v>
      </c>
      <c r="W84" s="95" t="s">
        <v>701</v>
      </c>
      <c r="X84" s="140" t="s">
        <v>328</v>
      </c>
      <c r="Y84" s="95" t="s">
        <v>65</v>
      </c>
      <c r="Z84" s="95" t="s">
        <v>65</v>
      </c>
      <c r="AA84" s="95" t="s">
        <v>65</v>
      </c>
      <c r="AB84" s="95" t="s">
        <v>468</v>
      </c>
      <c r="AC84" s="140" t="s">
        <v>477</v>
      </c>
      <c r="AD84" s="93" t="s">
        <v>543</v>
      </c>
      <c r="AE84" s="137" t="s">
        <v>744</v>
      </c>
      <c r="AF84" s="73">
        <v>2</v>
      </c>
      <c r="AG84" s="97" t="s">
        <v>316</v>
      </c>
      <c r="AH84" s="73">
        <v>10</v>
      </c>
      <c r="AI84" s="230" t="s">
        <v>666</v>
      </c>
      <c r="AJ84" s="223">
        <v>42427</v>
      </c>
    </row>
    <row r="85" spans="1:36" ht="54.75" hidden="1" customHeight="1" x14ac:dyDescent="0.2">
      <c r="A85" s="220">
        <v>43</v>
      </c>
      <c r="B85" s="241" t="s">
        <v>189</v>
      </c>
      <c r="C85" s="96" t="s">
        <v>700</v>
      </c>
      <c r="D85" s="94" t="s">
        <v>7</v>
      </c>
      <c r="E85" s="19" t="s">
        <v>11</v>
      </c>
      <c r="F85" s="94" t="s">
        <v>4</v>
      </c>
      <c r="G85" s="78">
        <f t="shared" si="10"/>
        <v>35294118</v>
      </c>
      <c r="H85" s="78">
        <f t="shared" si="11"/>
        <v>30000000</v>
      </c>
      <c r="I85" s="78">
        <v>0</v>
      </c>
      <c r="J85" s="78">
        <v>30000000</v>
      </c>
      <c r="K85" s="52">
        <v>0</v>
      </c>
      <c r="L85" s="54">
        <f t="shared" si="12"/>
        <v>0.84999999150000005</v>
      </c>
      <c r="M85" s="52">
        <f t="shared" si="13"/>
        <v>5294118</v>
      </c>
      <c r="N85" s="52">
        <v>0</v>
      </c>
      <c r="O85" s="54">
        <f t="shared" si="17"/>
        <v>0</v>
      </c>
      <c r="P85" s="52">
        <v>0</v>
      </c>
      <c r="Q85" s="54">
        <f t="shared" si="15"/>
        <v>0</v>
      </c>
      <c r="R85" s="52">
        <v>5294118</v>
      </c>
      <c r="S85" s="54">
        <f t="shared" si="16"/>
        <v>0.15000000849999992</v>
      </c>
      <c r="T85" s="16" t="s">
        <v>411</v>
      </c>
      <c r="U85" s="168"/>
      <c r="V85" s="181"/>
      <c r="W85" s="95" t="s">
        <v>216</v>
      </c>
      <c r="X85" s="140" t="s">
        <v>328</v>
      </c>
      <c r="Y85" s="95" t="s">
        <v>65</v>
      </c>
      <c r="Z85" s="95" t="s">
        <v>65</v>
      </c>
      <c r="AA85" s="95" t="s">
        <v>65</v>
      </c>
      <c r="AB85" s="95" t="s">
        <v>468</v>
      </c>
      <c r="AC85" s="140" t="s">
        <v>477</v>
      </c>
      <c r="AD85" s="93" t="s">
        <v>543</v>
      </c>
      <c r="AE85" s="137" t="s">
        <v>744</v>
      </c>
      <c r="AF85" s="73">
        <v>2</v>
      </c>
      <c r="AG85" s="97" t="s">
        <v>316</v>
      </c>
      <c r="AH85" s="73">
        <v>10</v>
      </c>
      <c r="AI85" s="230" t="s">
        <v>666</v>
      </c>
      <c r="AJ85" s="223">
        <v>42427</v>
      </c>
    </row>
    <row r="86" spans="1:36" ht="35.25" hidden="1" customHeight="1" x14ac:dyDescent="0.2">
      <c r="A86" s="219">
        <v>104</v>
      </c>
      <c r="B86" s="229" t="s">
        <v>735</v>
      </c>
      <c r="C86" s="38" t="s">
        <v>534</v>
      </c>
      <c r="D86" s="30" t="s">
        <v>7</v>
      </c>
      <c r="E86" s="28" t="s">
        <v>17</v>
      </c>
      <c r="F86" s="30" t="s">
        <v>4</v>
      </c>
      <c r="G86" s="52">
        <v>162810957</v>
      </c>
      <c r="H86" s="52">
        <v>138389313</v>
      </c>
      <c r="I86" s="52">
        <v>0</v>
      </c>
      <c r="J86" s="52">
        <v>138389313</v>
      </c>
      <c r="K86" s="52">
        <v>0</v>
      </c>
      <c r="L86" s="79">
        <f t="shared" si="12"/>
        <v>0.84999999723605824</v>
      </c>
      <c r="M86" s="52">
        <v>24421644</v>
      </c>
      <c r="N86" s="52">
        <v>0</v>
      </c>
      <c r="O86" s="79">
        <f t="shared" si="17"/>
        <v>0</v>
      </c>
      <c r="P86" s="52">
        <v>24421644</v>
      </c>
      <c r="Q86" s="79">
        <f t="shared" si="15"/>
        <v>0.15000000276394174</v>
      </c>
      <c r="R86" s="52">
        <v>0</v>
      </c>
      <c r="S86" s="79">
        <f t="shared" si="16"/>
        <v>0</v>
      </c>
      <c r="T86" s="101" t="s">
        <v>427</v>
      </c>
      <c r="U86" s="206" t="s">
        <v>277</v>
      </c>
      <c r="V86" s="136" t="s">
        <v>622</v>
      </c>
      <c r="W86" s="102" t="s">
        <v>229</v>
      </c>
      <c r="X86" s="140" t="s">
        <v>456</v>
      </c>
      <c r="Y86" s="102" t="s">
        <v>215</v>
      </c>
      <c r="Z86" s="140" t="s">
        <v>743</v>
      </c>
      <c r="AA86" s="187"/>
      <c r="AB86" s="102" t="s">
        <v>470</v>
      </c>
      <c r="AC86" s="51" t="s">
        <v>742</v>
      </c>
      <c r="AD86" s="95" t="s">
        <v>544</v>
      </c>
      <c r="AE86" s="137" t="s">
        <v>744</v>
      </c>
      <c r="AF86" s="74">
        <v>2</v>
      </c>
      <c r="AG86" s="98" t="s">
        <v>316</v>
      </c>
      <c r="AH86" s="73">
        <v>4</v>
      </c>
      <c r="AI86" s="230" t="s">
        <v>646</v>
      </c>
      <c r="AJ86" s="223">
        <v>42427</v>
      </c>
    </row>
    <row r="87" spans="1:36" s="27" customFormat="1" ht="36.75" hidden="1" customHeight="1" x14ac:dyDescent="0.2">
      <c r="A87" s="220">
        <v>13</v>
      </c>
      <c r="B87" s="229" t="s">
        <v>48</v>
      </c>
      <c r="C87" s="38" t="s">
        <v>93</v>
      </c>
      <c r="D87" s="30" t="s">
        <v>7</v>
      </c>
      <c r="E87" s="28" t="s">
        <v>16</v>
      </c>
      <c r="F87" s="30" t="s">
        <v>3</v>
      </c>
      <c r="G87" s="52">
        <f t="shared" ref="G87:G121" si="18">H87+M87</f>
        <v>87191324</v>
      </c>
      <c r="H87" s="52">
        <f t="shared" ref="H87:H112" si="19">I87+J87+K87</f>
        <v>74112625</v>
      </c>
      <c r="I87" s="56">
        <v>74112625</v>
      </c>
      <c r="J87" s="56">
        <v>0</v>
      </c>
      <c r="K87" s="56">
        <v>0</v>
      </c>
      <c r="L87" s="79">
        <f t="shared" si="12"/>
        <v>0.84999999541238758</v>
      </c>
      <c r="M87" s="78">
        <f t="shared" ref="M87:M95" si="20">N87+P87+R87</f>
        <v>13078699</v>
      </c>
      <c r="N87" s="56">
        <v>0</v>
      </c>
      <c r="O87" s="79">
        <f t="shared" si="17"/>
        <v>0</v>
      </c>
      <c r="P87" s="56">
        <v>0</v>
      </c>
      <c r="Q87" s="79">
        <f t="shared" si="15"/>
        <v>0</v>
      </c>
      <c r="R87" s="56">
        <v>13078699</v>
      </c>
      <c r="S87" s="79">
        <f t="shared" si="16"/>
        <v>0.15000000458761242</v>
      </c>
      <c r="T87" s="12" t="s">
        <v>423</v>
      </c>
      <c r="U87" s="177" t="s">
        <v>219</v>
      </c>
      <c r="V87" s="182" t="s">
        <v>386</v>
      </c>
      <c r="W87" s="93" t="s">
        <v>218</v>
      </c>
      <c r="X87" s="140" t="s">
        <v>326</v>
      </c>
      <c r="Y87" s="31" t="s">
        <v>218</v>
      </c>
      <c r="Z87" s="140" t="s">
        <v>326</v>
      </c>
      <c r="AA87" s="154" t="s">
        <v>726</v>
      </c>
      <c r="AB87" s="93" t="s">
        <v>470</v>
      </c>
      <c r="AC87" s="140" t="s">
        <v>671</v>
      </c>
      <c r="AD87" s="93" t="s">
        <v>543</v>
      </c>
      <c r="AE87" s="137" t="s">
        <v>744</v>
      </c>
      <c r="AF87" s="73">
        <v>2</v>
      </c>
      <c r="AG87" s="97" t="s">
        <v>316</v>
      </c>
      <c r="AH87" s="73">
        <v>4</v>
      </c>
      <c r="AI87" s="230" t="s">
        <v>547</v>
      </c>
      <c r="AJ87" s="223">
        <v>42521</v>
      </c>
    </row>
    <row r="88" spans="1:36" s="27" customFormat="1" ht="36.75" hidden="1" customHeight="1" x14ac:dyDescent="0.2">
      <c r="A88" s="220">
        <v>21</v>
      </c>
      <c r="B88" s="234" t="s">
        <v>198</v>
      </c>
      <c r="C88" s="36" t="s">
        <v>247</v>
      </c>
      <c r="D88" s="25" t="s">
        <v>7</v>
      </c>
      <c r="E88" s="26" t="s">
        <v>16</v>
      </c>
      <c r="F88" s="25" t="s">
        <v>3</v>
      </c>
      <c r="G88" s="80">
        <f t="shared" si="18"/>
        <v>126221197</v>
      </c>
      <c r="H88" s="80">
        <f t="shared" si="19"/>
        <v>107288018</v>
      </c>
      <c r="I88" s="55">
        <v>107288018</v>
      </c>
      <c r="J88" s="55">
        <v>0</v>
      </c>
      <c r="K88" s="55">
        <v>0</v>
      </c>
      <c r="L88" s="53">
        <f t="shared" si="12"/>
        <v>0.85000000435742973</v>
      </c>
      <c r="M88" s="80">
        <f t="shared" si="20"/>
        <v>18933179</v>
      </c>
      <c r="N88" s="55">
        <v>0</v>
      </c>
      <c r="O88" s="53">
        <f t="shared" si="17"/>
        <v>0</v>
      </c>
      <c r="P88" s="55">
        <v>0</v>
      </c>
      <c r="Q88" s="53">
        <f t="shared" si="15"/>
        <v>0</v>
      </c>
      <c r="R88" s="55">
        <v>18933179</v>
      </c>
      <c r="S88" s="53">
        <f t="shared" si="16"/>
        <v>0.14999999564257024</v>
      </c>
      <c r="T88" s="20" t="s">
        <v>423</v>
      </c>
      <c r="U88" s="177"/>
      <c r="V88" s="183"/>
      <c r="W88" s="144" t="s">
        <v>217</v>
      </c>
      <c r="X88" s="140" t="s">
        <v>326</v>
      </c>
      <c r="Y88" s="144" t="s">
        <v>217</v>
      </c>
      <c r="Z88" s="140" t="s">
        <v>326</v>
      </c>
      <c r="AA88" s="140" t="s">
        <v>754</v>
      </c>
      <c r="AB88" s="144" t="s">
        <v>470</v>
      </c>
      <c r="AC88" s="140" t="s">
        <v>672</v>
      </c>
      <c r="AD88" s="144" t="s">
        <v>543</v>
      </c>
      <c r="AE88" s="137" t="s">
        <v>744</v>
      </c>
      <c r="AF88" s="75">
        <v>2</v>
      </c>
      <c r="AG88" s="97" t="s">
        <v>317</v>
      </c>
      <c r="AH88" s="75">
        <v>4</v>
      </c>
      <c r="AI88" s="233" t="s">
        <v>547</v>
      </c>
      <c r="AJ88" s="224">
        <v>42521</v>
      </c>
    </row>
    <row r="89" spans="1:36" ht="33.75" hidden="1" customHeight="1" x14ac:dyDescent="0.2">
      <c r="A89" s="220">
        <v>23</v>
      </c>
      <c r="B89" s="231" t="s">
        <v>97</v>
      </c>
      <c r="C89" s="37" t="s">
        <v>119</v>
      </c>
      <c r="D89" s="25" t="s">
        <v>7</v>
      </c>
      <c r="E89" s="26" t="s">
        <v>2</v>
      </c>
      <c r="F89" s="25" t="s">
        <v>5</v>
      </c>
      <c r="G89" s="80">
        <f t="shared" si="18"/>
        <v>5175000</v>
      </c>
      <c r="H89" s="80">
        <f t="shared" si="19"/>
        <v>4398750</v>
      </c>
      <c r="I89" s="55">
        <v>0</v>
      </c>
      <c r="J89" s="55">
        <v>0</v>
      </c>
      <c r="K89" s="55">
        <v>4398750</v>
      </c>
      <c r="L89" s="53">
        <f t="shared" si="12"/>
        <v>0.85</v>
      </c>
      <c r="M89" s="80">
        <f t="shared" si="20"/>
        <v>776250</v>
      </c>
      <c r="N89" s="55">
        <v>776250</v>
      </c>
      <c r="O89" s="53">
        <f t="shared" si="17"/>
        <v>0.15</v>
      </c>
      <c r="P89" s="55">
        <v>0</v>
      </c>
      <c r="Q89" s="53">
        <f t="shared" si="15"/>
        <v>0</v>
      </c>
      <c r="R89" s="55">
        <v>0</v>
      </c>
      <c r="S89" s="53">
        <f t="shared" si="16"/>
        <v>0</v>
      </c>
      <c r="T89" s="20" t="s">
        <v>429</v>
      </c>
      <c r="U89" s="170" t="s">
        <v>230</v>
      </c>
      <c r="V89" s="182" t="s">
        <v>634</v>
      </c>
      <c r="W89" s="144" t="s">
        <v>556</v>
      </c>
      <c r="X89" s="140" t="s">
        <v>677</v>
      </c>
      <c r="Y89" s="144" t="s">
        <v>470</v>
      </c>
      <c r="Z89" s="140" t="s">
        <v>677</v>
      </c>
      <c r="AA89" s="30"/>
      <c r="AB89" s="144" t="s">
        <v>556</v>
      </c>
      <c r="AC89" s="140" t="s">
        <v>672</v>
      </c>
      <c r="AD89" s="144" t="s">
        <v>588</v>
      </c>
      <c r="AE89" s="137" t="s">
        <v>744</v>
      </c>
      <c r="AF89" s="75">
        <v>2</v>
      </c>
      <c r="AG89" s="97" t="s">
        <v>316</v>
      </c>
      <c r="AH89" s="75">
        <v>4</v>
      </c>
      <c r="AI89" s="233" t="s">
        <v>542</v>
      </c>
      <c r="AJ89" s="224">
        <v>42521</v>
      </c>
    </row>
    <row r="90" spans="1:36" s="27" customFormat="1" ht="44.25" hidden="1" customHeight="1" x14ac:dyDescent="0.2">
      <c r="A90" s="221">
        <v>26</v>
      </c>
      <c r="B90" s="234" t="s">
        <v>142</v>
      </c>
      <c r="C90" s="36" t="s">
        <v>261</v>
      </c>
      <c r="D90" s="25" t="s">
        <v>7</v>
      </c>
      <c r="E90" s="26" t="s">
        <v>18</v>
      </c>
      <c r="F90" s="25" t="s">
        <v>5</v>
      </c>
      <c r="G90" s="80">
        <f t="shared" si="18"/>
        <v>318054</v>
      </c>
      <c r="H90" s="80">
        <f t="shared" si="19"/>
        <v>270346</v>
      </c>
      <c r="I90" s="55">
        <v>0</v>
      </c>
      <c r="J90" s="55">
        <v>0</v>
      </c>
      <c r="K90" s="55">
        <v>270346</v>
      </c>
      <c r="L90" s="53">
        <f t="shared" si="12"/>
        <v>0.85000031441201807</v>
      </c>
      <c r="M90" s="80">
        <f t="shared" si="20"/>
        <v>47708</v>
      </c>
      <c r="N90" s="55">
        <v>47708</v>
      </c>
      <c r="O90" s="53">
        <f t="shared" si="17"/>
        <v>0.14999968558798191</v>
      </c>
      <c r="P90" s="55">
        <v>0</v>
      </c>
      <c r="Q90" s="53">
        <f t="shared" si="15"/>
        <v>0</v>
      </c>
      <c r="R90" s="55">
        <v>0</v>
      </c>
      <c r="S90" s="53">
        <f t="shared" si="16"/>
        <v>0</v>
      </c>
      <c r="T90" s="23" t="s">
        <v>129</v>
      </c>
      <c r="U90" s="23" t="s">
        <v>129</v>
      </c>
      <c r="V90" s="23" t="s">
        <v>129</v>
      </c>
      <c r="W90" s="144" t="s">
        <v>468</v>
      </c>
      <c r="X90" s="140" t="s">
        <v>677</v>
      </c>
      <c r="Y90" s="144" t="s">
        <v>468</v>
      </c>
      <c r="Z90" s="140" t="s">
        <v>677</v>
      </c>
      <c r="AA90" s="30"/>
      <c r="AB90" s="144" t="s">
        <v>470</v>
      </c>
      <c r="AC90" s="140" t="s">
        <v>672</v>
      </c>
      <c r="AD90" s="144" t="s">
        <v>543</v>
      </c>
      <c r="AE90" s="137" t="s">
        <v>744</v>
      </c>
      <c r="AF90" s="75">
        <v>2</v>
      </c>
      <c r="AG90" s="97" t="s">
        <v>316</v>
      </c>
      <c r="AH90" s="75">
        <v>4</v>
      </c>
      <c r="AI90" s="233" t="s">
        <v>543</v>
      </c>
      <c r="AJ90" s="224">
        <v>42521</v>
      </c>
    </row>
    <row r="91" spans="1:36" ht="64.5" hidden="1" customHeight="1" x14ac:dyDescent="0.2">
      <c r="A91" s="220">
        <v>127</v>
      </c>
      <c r="B91" s="231" t="s">
        <v>56</v>
      </c>
      <c r="C91" s="37" t="s">
        <v>117</v>
      </c>
      <c r="D91" s="25" t="s">
        <v>7</v>
      </c>
      <c r="E91" s="26" t="s">
        <v>17</v>
      </c>
      <c r="F91" s="25" t="s">
        <v>5</v>
      </c>
      <c r="G91" s="80">
        <f t="shared" si="18"/>
        <v>21937153</v>
      </c>
      <c r="H91" s="80">
        <f t="shared" si="19"/>
        <v>18646580</v>
      </c>
      <c r="I91" s="55">
        <v>0</v>
      </c>
      <c r="J91" s="55">
        <v>0</v>
      </c>
      <c r="K91" s="55">
        <v>18646580</v>
      </c>
      <c r="L91" s="53">
        <f t="shared" si="12"/>
        <v>0.84999999772076162</v>
      </c>
      <c r="M91" s="80">
        <f t="shared" si="20"/>
        <v>3290573</v>
      </c>
      <c r="N91" s="55">
        <v>3290573</v>
      </c>
      <c r="O91" s="53">
        <f t="shared" si="17"/>
        <v>0.15000000227923832</v>
      </c>
      <c r="P91" s="55">
        <v>0</v>
      </c>
      <c r="Q91" s="53">
        <f t="shared" si="15"/>
        <v>0</v>
      </c>
      <c r="R91" s="55">
        <v>0</v>
      </c>
      <c r="S91" s="53">
        <f t="shared" si="16"/>
        <v>0</v>
      </c>
      <c r="T91" s="23" t="s">
        <v>129</v>
      </c>
      <c r="U91" s="23" t="s">
        <v>649</v>
      </c>
      <c r="V91" s="23" t="s">
        <v>129</v>
      </c>
      <c r="W91" s="144" t="s">
        <v>468</v>
      </c>
      <c r="X91" s="46" t="s">
        <v>317</v>
      </c>
      <c r="Y91" s="144" t="s">
        <v>468</v>
      </c>
      <c r="Z91" s="140" t="s">
        <v>757</v>
      </c>
      <c r="AA91" s="30"/>
      <c r="AB91" s="144" t="s">
        <v>470</v>
      </c>
      <c r="AC91" s="140" t="s">
        <v>671</v>
      </c>
      <c r="AD91" s="144" t="s">
        <v>543</v>
      </c>
      <c r="AE91" s="137" t="s">
        <v>744</v>
      </c>
      <c r="AF91" s="75">
        <v>2</v>
      </c>
      <c r="AG91" s="98" t="s">
        <v>316</v>
      </c>
      <c r="AH91" s="75">
        <v>4</v>
      </c>
      <c r="AI91" s="233" t="s">
        <v>544</v>
      </c>
      <c r="AJ91" s="224">
        <v>42429</v>
      </c>
    </row>
    <row r="92" spans="1:36" s="27" customFormat="1" ht="51" hidden="1" customHeight="1" x14ac:dyDescent="0.2">
      <c r="A92" s="219">
        <v>82</v>
      </c>
      <c r="B92" s="229" t="s">
        <v>107</v>
      </c>
      <c r="C92" s="38" t="s">
        <v>586</v>
      </c>
      <c r="D92" s="30" t="s">
        <v>7</v>
      </c>
      <c r="E92" s="28" t="s">
        <v>17</v>
      </c>
      <c r="F92" s="30" t="s">
        <v>5</v>
      </c>
      <c r="G92" s="52">
        <f t="shared" si="18"/>
        <v>23080688</v>
      </c>
      <c r="H92" s="52">
        <f t="shared" si="19"/>
        <v>19618584</v>
      </c>
      <c r="I92" s="56">
        <v>0</v>
      </c>
      <c r="J92" s="56">
        <v>0</v>
      </c>
      <c r="K92" s="56">
        <v>19618584</v>
      </c>
      <c r="L92" s="79">
        <f t="shared" si="12"/>
        <v>0.84999996533898814</v>
      </c>
      <c r="M92" s="78">
        <f t="shared" si="20"/>
        <v>3462104</v>
      </c>
      <c r="N92" s="56">
        <v>3462104</v>
      </c>
      <c r="O92" s="79">
        <f t="shared" si="17"/>
        <v>0.15000003466101183</v>
      </c>
      <c r="P92" s="56">
        <v>0</v>
      </c>
      <c r="Q92" s="79">
        <f t="shared" si="15"/>
        <v>0</v>
      </c>
      <c r="R92" s="56">
        <v>0</v>
      </c>
      <c r="S92" s="79">
        <f t="shared" si="16"/>
        <v>0</v>
      </c>
      <c r="T92" s="33" t="s">
        <v>418</v>
      </c>
      <c r="U92" s="33" t="s">
        <v>625</v>
      </c>
      <c r="V92" s="135" t="s">
        <v>660</v>
      </c>
      <c r="W92" s="95" t="s">
        <v>587</v>
      </c>
      <c r="X92" s="140" t="s">
        <v>677</v>
      </c>
      <c r="Y92" s="95" t="s">
        <v>587</v>
      </c>
      <c r="Z92" s="140" t="s">
        <v>677</v>
      </c>
      <c r="AA92" s="187"/>
      <c r="AB92" s="95" t="s">
        <v>587</v>
      </c>
      <c r="AC92" s="140" t="s">
        <v>672</v>
      </c>
      <c r="AD92" s="95" t="s">
        <v>544</v>
      </c>
      <c r="AE92" s="137" t="s">
        <v>744</v>
      </c>
      <c r="AF92" s="73">
        <v>2</v>
      </c>
      <c r="AG92" s="98" t="s">
        <v>316</v>
      </c>
      <c r="AH92" s="73">
        <v>4</v>
      </c>
      <c r="AI92" s="230" t="s">
        <v>537</v>
      </c>
      <c r="AJ92" s="223">
        <v>42551</v>
      </c>
    </row>
    <row r="93" spans="1:36" ht="57.75" hidden="1" customHeight="1" x14ac:dyDescent="0.2">
      <c r="A93" s="220">
        <v>113</v>
      </c>
      <c r="B93" s="245" t="s">
        <v>529</v>
      </c>
      <c r="C93" s="96" t="s">
        <v>530</v>
      </c>
      <c r="D93" s="94" t="s">
        <v>7</v>
      </c>
      <c r="E93" s="19" t="s">
        <v>11</v>
      </c>
      <c r="F93" s="94" t="s">
        <v>4</v>
      </c>
      <c r="G93" s="52">
        <f t="shared" si="18"/>
        <v>8127343</v>
      </c>
      <c r="H93" s="52">
        <f t="shared" si="19"/>
        <v>6908242</v>
      </c>
      <c r="I93" s="149">
        <v>0</v>
      </c>
      <c r="J93" s="149">
        <v>6908242</v>
      </c>
      <c r="K93" s="149">
        <v>0</v>
      </c>
      <c r="L93" s="150">
        <v>0.85</v>
      </c>
      <c r="M93" s="78">
        <f t="shared" si="20"/>
        <v>1219101</v>
      </c>
      <c r="N93" s="149">
        <v>0</v>
      </c>
      <c r="O93" s="79">
        <f t="shared" si="17"/>
        <v>0</v>
      </c>
      <c r="P93" s="149">
        <v>0</v>
      </c>
      <c r="Q93" s="79">
        <f t="shared" si="15"/>
        <v>0</v>
      </c>
      <c r="R93" s="149">
        <v>1219101</v>
      </c>
      <c r="S93" s="79">
        <f t="shared" si="16"/>
        <v>0.14999994463135122</v>
      </c>
      <c r="T93" s="16" t="s">
        <v>540</v>
      </c>
      <c r="U93" s="168"/>
      <c r="V93" s="181"/>
      <c r="W93" s="95" t="s">
        <v>471</v>
      </c>
      <c r="X93" s="140" t="s">
        <v>531</v>
      </c>
      <c r="Y93" s="95" t="s">
        <v>471</v>
      </c>
      <c r="Z93" s="140" t="s">
        <v>531</v>
      </c>
      <c r="AA93" s="153">
        <v>42459</v>
      </c>
      <c r="AB93" s="95" t="s">
        <v>468</v>
      </c>
      <c r="AC93" s="140" t="s">
        <v>672</v>
      </c>
      <c r="AD93" s="95" t="s">
        <v>528</v>
      </c>
      <c r="AE93" s="137" t="s">
        <v>744</v>
      </c>
      <c r="AF93" s="73">
        <v>3</v>
      </c>
      <c r="AG93" s="97" t="s">
        <v>316</v>
      </c>
      <c r="AH93" s="73">
        <v>4</v>
      </c>
      <c r="AI93" s="230" t="s">
        <v>537</v>
      </c>
      <c r="AJ93" s="223">
        <v>42582</v>
      </c>
    </row>
    <row r="94" spans="1:36" s="27" customFormat="1" ht="45.75" hidden="1" customHeight="1" x14ac:dyDescent="0.2">
      <c r="A94" s="219">
        <v>110</v>
      </c>
      <c r="B94" s="232" t="s">
        <v>194</v>
      </c>
      <c r="C94" s="35" t="s">
        <v>195</v>
      </c>
      <c r="D94" s="30" t="s">
        <v>7</v>
      </c>
      <c r="E94" s="28" t="s">
        <v>11</v>
      </c>
      <c r="F94" s="30" t="s">
        <v>4</v>
      </c>
      <c r="G94" s="52">
        <f t="shared" si="18"/>
        <v>115127027</v>
      </c>
      <c r="H94" s="52">
        <f t="shared" si="19"/>
        <v>97857972</v>
      </c>
      <c r="I94" s="56">
        <v>0</v>
      </c>
      <c r="J94" s="56">
        <v>97857972</v>
      </c>
      <c r="K94" s="56">
        <v>0</v>
      </c>
      <c r="L94" s="79">
        <f t="shared" ref="L94:L98" si="21">H94/G94</f>
        <v>0.84999999174824514</v>
      </c>
      <c r="M94" s="78">
        <f t="shared" si="20"/>
        <v>17269055</v>
      </c>
      <c r="N94" s="56">
        <v>17269055</v>
      </c>
      <c r="O94" s="79">
        <f t="shared" si="17"/>
        <v>0.15000000825175483</v>
      </c>
      <c r="P94" s="56">
        <v>0</v>
      </c>
      <c r="Q94" s="79">
        <f t="shared" si="15"/>
        <v>0</v>
      </c>
      <c r="R94" s="56">
        <v>0</v>
      </c>
      <c r="S94" s="79">
        <f t="shared" si="16"/>
        <v>0</v>
      </c>
      <c r="T94" s="15" t="s">
        <v>416</v>
      </c>
      <c r="U94" s="15" t="s">
        <v>251</v>
      </c>
      <c r="V94" s="140" t="s">
        <v>629</v>
      </c>
      <c r="W94" s="93" t="s">
        <v>217</v>
      </c>
      <c r="X94" s="140" t="s">
        <v>445</v>
      </c>
      <c r="Y94" s="93" t="s">
        <v>214</v>
      </c>
      <c r="Z94" s="140" t="s">
        <v>445</v>
      </c>
      <c r="AA94" s="155"/>
      <c r="AB94" s="95" t="s">
        <v>470</v>
      </c>
      <c r="AC94" s="140" t="s">
        <v>741</v>
      </c>
      <c r="AD94" s="95" t="s">
        <v>543</v>
      </c>
      <c r="AE94" s="97" t="s">
        <v>316</v>
      </c>
      <c r="AF94" s="73">
        <v>2</v>
      </c>
      <c r="AG94" s="97" t="s">
        <v>316</v>
      </c>
      <c r="AH94" s="73">
        <v>4</v>
      </c>
      <c r="AI94" s="230" t="s">
        <v>547</v>
      </c>
      <c r="AJ94" s="223">
        <v>42521</v>
      </c>
    </row>
    <row r="95" spans="1:36" s="27" customFormat="1" ht="48" hidden="1" customHeight="1" x14ac:dyDescent="0.2">
      <c r="A95" s="220">
        <v>57</v>
      </c>
      <c r="B95" s="241" t="s">
        <v>45</v>
      </c>
      <c r="C95" s="96" t="s">
        <v>522</v>
      </c>
      <c r="D95" s="82" t="s">
        <v>7</v>
      </c>
      <c r="E95" s="83" t="s">
        <v>12</v>
      </c>
      <c r="F95" s="82" t="s">
        <v>3</v>
      </c>
      <c r="G95" s="78">
        <f t="shared" si="18"/>
        <v>148910808</v>
      </c>
      <c r="H95" s="78">
        <f t="shared" si="19"/>
        <v>126574186</v>
      </c>
      <c r="I95" s="78">
        <v>126574186</v>
      </c>
      <c r="J95" s="81">
        <v>0</v>
      </c>
      <c r="K95" s="81">
        <v>0</v>
      </c>
      <c r="L95" s="79">
        <f t="shared" si="21"/>
        <v>0.84999999462765663</v>
      </c>
      <c r="M95" s="78">
        <f t="shared" si="20"/>
        <v>22336622</v>
      </c>
      <c r="N95" s="81">
        <v>0</v>
      </c>
      <c r="O95" s="79">
        <f t="shared" si="17"/>
        <v>0</v>
      </c>
      <c r="P95" s="81">
        <v>0</v>
      </c>
      <c r="Q95" s="79">
        <f t="shared" si="15"/>
        <v>0</v>
      </c>
      <c r="R95" s="78">
        <v>22336622</v>
      </c>
      <c r="S95" s="79">
        <f t="shared" si="16"/>
        <v>0.15000000537234343</v>
      </c>
      <c r="T95" s="76" t="s">
        <v>523</v>
      </c>
      <c r="U95" s="178" t="s">
        <v>313</v>
      </c>
      <c r="V95" s="185" t="s">
        <v>619</v>
      </c>
      <c r="W95" s="95" t="s">
        <v>470</v>
      </c>
      <c r="X95" s="140" t="s">
        <v>659</v>
      </c>
      <c r="Y95" s="95" t="s">
        <v>470</v>
      </c>
      <c r="Z95" s="140" t="s">
        <v>659</v>
      </c>
      <c r="AA95" s="95"/>
      <c r="AB95" s="95" t="s">
        <v>470</v>
      </c>
      <c r="AC95" s="140" t="s">
        <v>747</v>
      </c>
      <c r="AD95" s="95" t="s">
        <v>543</v>
      </c>
      <c r="AE95" s="97" t="s">
        <v>316</v>
      </c>
      <c r="AF95" s="73">
        <v>2</v>
      </c>
      <c r="AG95" s="97" t="s">
        <v>316</v>
      </c>
      <c r="AH95" s="73">
        <v>4</v>
      </c>
      <c r="AI95" s="230" t="s">
        <v>549</v>
      </c>
      <c r="AJ95" s="223">
        <v>42428</v>
      </c>
    </row>
    <row r="96" spans="1:36" ht="46.5" hidden="1" customHeight="1" x14ac:dyDescent="0.2">
      <c r="A96" s="219">
        <v>56</v>
      </c>
      <c r="B96" s="231" t="s">
        <v>81</v>
      </c>
      <c r="C96" s="37" t="s">
        <v>115</v>
      </c>
      <c r="D96" s="25" t="s">
        <v>7</v>
      </c>
      <c r="E96" s="26" t="s">
        <v>17</v>
      </c>
      <c r="F96" s="25" t="s">
        <v>5</v>
      </c>
      <c r="G96" s="55">
        <f t="shared" si="18"/>
        <v>39812375</v>
      </c>
      <c r="H96" s="55">
        <v>33840519</v>
      </c>
      <c r="I96" s="55">
        <v>0</v>
      </c>
      <c r="J96" s="55">
        <v>0</v>
      </c>
      <c r="K96" s="55">
        <v>41588653</v>
      </c>
      <c r="L96" s="53">
        <f t="shared" si="21"/>
        <v>0.8500000062794546</v>
      </c>
      <c r="M96" s="80">
        <f>N96</f>
        <v>5971856</v>
      </c>
      <c r="N96" s="55">
        <v>5971856</v>
      </c>
      <c r="O96" s="53">
        <f t="shared" si="17"/>
        <v>0.14999999372054543</v>
      </c>
      <c r="P96" s="55">
        <v>0</v>
      </c>
      <c r="Q96" s="53">
        <f t="shared" si="15"/>
        <v>0</v>
      </c>
      <c r="R96" s="55">
        <v>0</v>
      </c>
      <c r="S96" s="53">
        <f t="shared" si="16"/>
        <v>0</v>
      </c>
      <c r="T96" s="20" t="s">
        <v>408</v>
      </c>
      <c r="U96" s="21" t="s">
        <v>318</v>
      </c>
      <c r="V96" s="139" t="s">
        <v>652</v>
      </c>
      <c r="W96" s="144" t="s">
        <v>470</v>
      </c>
      <c r="X96" s="46" t="s">
        <v>317</v>
      </c>
      <c r="Y96" s="144" t="s">
        <v>470</v>
      </c>
      <c r="Z96" s="140" t="s">
        <v>731</v>
      </c>
      <c r="AA96" s="30"/>
      <c r="AB96" s="144" t="s">
        <v>470</v>
      </c>
      <c r="AC96" s="140" t="s">
        <v>747</v>
      </c>
      <c r="AD96" s="144" t="s">
        <v>544</v>
      </c>
      <c r="AE96" s="97" t="s">
        <v>316</v>
      </c>
      <c r="AF96" s="116">
        <v>2</v>
      </c>
      <c r="AG96" s="98" t="s">
        <v>316</v>
      </c>
      <c r="AH96" s="75">
        <v>4</v>
      </c>
      <c r="AI96" s="233" t="s">
        <v>542</v>
      </c>
      <c r="AJ96" s="224">
        <v>42428</v>
      </c>
    </row>
    <row r="97" spans="1:36" s="27" customFormat="1" ht="51.75" hidden="1" customHeight="1" x14ac:dyDescent="0.2">
      <c r="A97" s="220">
        <v>41</v>
      </c>
      <c r="B97" s="231" t="s">
        <v>55</v>
      </c>
      <c r="C97" s="37" t="s">
        <v>96</v>
      </c>
      <c r="D97" s="25" t="s">
        <v>7</v>
      </c>
      <c r="E97" s="26" t="s">
        <v>17</v>
      </c>
      <c r="F97" s="25" t="s">
        <v>4</v>
      </c>
      <c r="G97" s="80">
        <f t="shared" si="18"/>
        <v>14185198</v>
      </c>
      <c r="H97" s="80">
        <f t="shared" ref="H97:H98" si="22">I97+J97+K97</f>
        <v>12057418</v>
      </c>
      <c r="I97" s="55">
        <v>0</v>
      </c>
      <c r="J97" s="55">
        <v>12057418</v>
      </c>
      <c r="K97" s="55">
        <v>0</v>
      </c>
      <c r="L97" s="53">
        <f t="shared" si="21"/>
        <v>0.84999997885119405</v>
      </c>
      <c r="M97" s="80">
        <f t="shared" ref="M97:M98" si="23">N97+P97+R97</f>
        <v>2127780</v>
      </c>
      <c r="N97" s="55">
        <v>2127780</v>
      </c>
      <c r="O97" s="53">
        <f t="shared" si="17"/>
        <v>0.15000002114880595</v>
      </c>
      <c r="P97" s="55">
        <v>0</v>
      </c>
      <c r="Q97" s="53">
        <f t="shared" si="15"/>
        <v>0</v>
      </c>
      <c r="R97" s="55">
        <v>0</v>
      </c>
      <c r="S97" s="53">
        <f t="shared" si="16"/>
        <v>0</v>
      </c>
      <c r="T97" s="68" t="s">
        <v>428</v>
      </c>
      <c r="U97" s="210" t="s">
        <v>281</v>
      </c>
      <c r="V97" s="137" t="s">
        <v>638</v>
      </c>
      <c r="W97" s="144" t="s">
        <v>468</v>
      </c>
      <c r="X97" s="46" t="s">
        <v>317</v>
      </c>
      <c r="Y97" s="144" t="s">
        <v>468</v>
      </c>
      <c r="Z97" s="51" t="s">
        <v>752</v>
      </c>
      <c r="AA97" s="30"/>
      <c r="AB97" s="144" t="s">
        <v>470</v>
      </c>
      <c r="AC97" s="51" t="s">
        <v>752</v>
      </c>
      <c r="AD97" s="69" t="s">
        <v>528</v>
      </c>
      <c r="AE97" s="97" t="s">
        <v>316</v>
      </c>
      <c r="AF97" s="75">
        <v>3</v>
      </c>
      <c r="AG97" s="98" t="s">
        <v>316</v>
      </c>
      <c r="AH97" s="75">
        <v>4</v>
      </c>
      <c r="AI97" s="233" t="s">
        <v>537</v>
      </c>
      <c r="AJ97" s="224">
        <v>42429</v>
      </c>
    </row>
    <row r="98" spans="1:36" ht="51.75" hidden="1" customHeight="1" x14ac:dyDescent="0.2">
      <c r="A98" s="219">
        <v>70</v>
      </c>
      <c r="B98" s="234" t="s">
        <v>176</v>
      </c>
      <c r="C98" s="36" t="s">
        <v>235</v>
      </c>
      <c r="D98" s="24" t="s">
        <v>7</v>
      </c>
      <c r="E98" s="13" t="s">
        <v>11</v>
      </c>
      <c r="F98" s="24" t="s">
        <v>4</v>
      </c>
      <c r="G98" s="80">
        <f t="shared" si="18"/>
        <v>23529411</v>
      </c>
      <c r="H98" s="80">
        <f t="shared" si="22"/>
        <v>20000000</v>
      </c>
      <c r="I98" s="80">
        <v>0</v>
      </c>
      <c r="J98" s="80">
        <v>20000000</v>
      </c>
      <c r="K98" s="80">
        <v>0</v>
      </c>
      <c r="L98" s="53">
        <f t="shared" si="21"/>
        <v>0.85000002762500093</v>
      </c>
      <c r="M98" s="80">
        <f t="shared" si="23"/>
        <v>3529411</v>
      </c>
      <c r="N98" s="80">
        <v>3529411</v>
      </c>
      <c r="O98" s="53">
        <f t="shared" si="17"/>
        <v>0.1499999723749991</v>
      </c>
      <c r="P98" s="80">
        <v>0</v>
      </c>
      <c r="Q98" s="53">
        <f t="shared" si="15"/>
        <v>0</v>
      </c>
      <c r="R98" s="80">
        <v>0</v>
      </c>
      <c r="S98" s="53">
        <f t="shared" si="16"/>
        <v>0</v>
      </c>
      <c r="T98" s="25" t="s">
        <v>410</v>
      </c>
      <c r="U98" s="208" t="s">
        <v>224</v>
      </c>
      <c r="V98" s="183" t="s">
        <v>611</v>
      </c>
      <c r="W98" s="144" t="s">
        <v>216</v>
      </c>
      <c r="X98" s="140" t="s">
        <v>328</v>
      </c>
      <c r="Y98" s="144" t="s">
        <v>606</v>
      </c>
      <c r="Z98" s="144" t="s">
        <v>65</v>
      </c>
      <c r="AA98" s="144" t="s">
        <v>65</v>
      </c>
      <c r="AB98" s="144" t="s">
        <v>468</v>
      </c>
      <c r="AC98" s="140" t="s">
        <v>696</v>
      </c>
      <c r="AD98" s="144" t="s">
        <v>544</v>
      </c>
      <c r="AE98" s="97" t="s">
        <v>316</v>
      </c>
      <c r="AF98" s="75">
        <v>0</v>
      </c>
      <c r="AG98" s="97" t="s">
        <v>316</v>
      </c>
      <c r="AH98" s="117">
        <v>1</v>
      </c>
      <c r="AI98" s="233" t="s">
        <v>528</v>
      </c>
      <c r="AJ98" s="224">
        <v>42551</v>
      </c>
    </row>
    <row r="99" spans="1:36" ht="41.25" hidden="1" customHeight="1" x14ac:dyDescent="0.2">
      <c r="A99" s="220">
        <v>121</v>
      </c>
      <c r="B99" s="234" t="s">
        <v>179</v>
      </c>
      <c r="C99" s="36" t="s">
        <v>180</v>
      </c>
      <c r="D99" s="25" t="s">
        <v>155</v>
      </c>
      <c r="E99" s="26" t="s">
        <v>12</v>
      </c>
      <c r="F99" s="25" t="s">
        <v>3</v>
      </c>
      <c r="G99" s="80">
        <f t="shared" si="18"/>
        <v>15651680</v>
      </c>
      <c r="H99" s="80">
        <f t="shared" si="19"/>
        <v>5478088</v>
      </c>
      <c r="I99" s="55">
        <v>5478088</v>
      </c>
      <c r="J99" s="55">
        <v>0</v>
      </c>
      <c r="K99" s="55">
        <v>0</v>
      </c>
      <c r="L99" s="53">
        <f t="shared" si="12"/>
        <v>0.35</v>
      </c>
      <c r="M99" s="80">
        <v>10173592</v>
      </c>
      <c r="N99" s="55">
        <v>0</v>
      </c>
      <c r="O99" s="53">
        <f t="shared" si="17"/>
        <v>0</v>
      </c>
      <c r="P99" s="80">
        <v>0</v>
      </c>
      <c r="Q99" s="53">
        <f t="shared" si="15"/>
        <v>0</v>
      </c>
      <c r="R99" s="80">
        <v>10173592</v>
      </c>
      <c r="S99" s="53">
        <f t="shared" si="16"/>
        <v>0.65</v>
      </c>
      <c r="T99" s="20" t="s">
        <v>421</v>
      </c>
      <c r="U99" s="170" t="s">
        <v>284</v>
      </c>
      <c r="V99" s="182" t="s">
        <v>618</v>
      </c>
      <c r="W99" s="144" t="s">
        <v>470</v>
      </c>
      <c r="X99" s="46" t="s">
        <v>317</v>
      </c>
      <c r="Y99" s="144" t="s">
        <v>470</v>
      </c>
      <c r="Z99" s="140" t="s">
        <v>731</v>
      </c>
      <c r="AA99" s="95"/>
      <c r="AB99" s="144" t="s">
        <v>470</v>
      </c>
      <c r="AC99" s="46" t="s">
        <v>317</v>
      </c>
      <c r="AD99" s="144" t="s">
        <v>543</v>
      </c>
      <c r="AE99" s="97" t="s">
        <v>316</v>
      </c>
      <c r="AF99" s="75">
        <v>5</v>
      </c>
      <c r="AG99" s="97" t="s">
        <v>316</v>
      </c>
      <c r="AH99" s="75">
        <v>4</v>
      </c>
      <c r="AI99" s="233" t="s">
        <v>567</v>
      </c>
      <c r="AJ99" s="224">
        <v>42428</v>
      </c>
    </row>
    <row r="100" spans="1:36" ht="39.75" hidden="1" customHeight="1" x14ac:dyDescent="0.2">
      <c r="A100" s="219">
        <v>122</v>
      </c>
      <c r="B100" s="234" t="s">
        <v>181</v>
      </c>
      <c r="C100" s="36" t="s">
        <v>535</v>
      </c>
      <c r="D100" s="25" t="s">
        <v>155</v>
      </c>
      <c r="E100" s="26" t="s">
        <v>12</v>
      </c>
      <c r="F100" s="25" t="s">
        <v>3</v>
      </c>
      <c r="G100" s="80">
        <f t="shared" si="18"/>
        <v>76228329</v>
      </c>
      <c r="H100" s="80">
        <f t="shared" si="19"/>
        <v>26679915</v>
      </c>
      <c r="I100" s="80">
        <v>26679915</v>
      </c>
      <c r="J100" s="55">
        <v>0</v>
      </c>
      <c r="K100" s="55">
        <v>0</v>
      </c>
      <c r="L100" s="53">
        <f t="shared" si="12"/>
        <v>0.34999999803222764</v>
      </c>
      <c r="M100" s="80">
        <v>49548414</v>
      </c>
      <c r="N100" s="55">
        <v>0</v>
      </c>
      <c r="O100" s="53">
        <f t="shared" si="17"/>
        <v>0</v>
      </c>
      <c r="P100" s="80">
        <v>0</v>
      </c>
      <c r="Q100" s="53">
        <f t="shared" si="15"/>
        <v>0</v>
      </c>
      <c r="R100" s="80">
        <v>49548414</v>
      </c>
      <c r="S100" s="53">
        <f t="shared" si="16"/>
        <v>0.65000000196777241</v>
      </c>
      <c r="T100" s="20" t="s">
        <v>520</v>
      </c>
      <c r="U100" s="170"/>
      <c r="V100" s="182"/>
      <c r="W100" s="144" t="s">
        <v>470</v>
      </c>
      <c r="X100" s="46" t="s">
        <v>317</v>
      </c>
      <c r="Y100" s="144" t="s">
        <v>470</v>
      </c>
      <c r="Z100" s="140" t="s">
        <v>731</v>
      </c>
      <c r="AA100" s="95"/>
      <c r="AB100" s="144" t="s">
        <v>470</v>
      </c>
      <c r="AC100" s="46" t="s">
        <v>317</v>
      </c>
      <c r="AD100" s="144" t="s">
        <v>543</v>
      </c>
      <c r="AE100" s="97" t="s">
        <v>316</v>
      </c>
      <c r="AF100" s="75">
        <v>5</v>
      </c>
      <c r="AG100" s="97" t="s">
        <v>316</v>
      </c>
      <c r="AH100" s="75">
        <v>4</v>
      </c>
      <c r="AI100" s="233" t="s">
        <v>567</v>
      </c>
      <c r="AJ100" s="224">
        <v>42428</v>
      </c>
    </row>
    <row r="101" spans="1:36" ht="34.5" hidden="1" customHeight="1" x14ac:dyDescent="0.2">
      <c r="A101" s="219">
        <v>20</v>
      </c>
      <c r="B101" s="231" t="s">
        <v>168</v>
      </c>
      <c r="C101" s="36" t="s">
        <v>171</v>
      </c>
      <c r="D101" s="24" t="s">
        <v>155</v>
      </c>
      <c r="E101" s="13" t="s">
        <v>11</v>
      </c>
      <c r="F101" s="24" t="s">
        <v>4</v>
      </c>
      <c r="G101" s="80">
        <f t="shared" si="18"/>
        <v>37058823</v>
      </c>
      <c r="H101" s="80">
        <f t="shared" si="19"/>
        <v>31500000</v>
      </c>
      <c r="I101" s="80">
        <v>0</v>
      </c>
      <c r="J101" s="80">
        <v>31500000</v>
      </c>
      <c r="K101" s="80">
        <v>0</v>
      </c>
      <c r="L101" s="53">
        <f t="shared" si="12"/>
        <v>0.85000001214285736</v>
      </c>
      <c r="M101" s="80">
        <f t="shared" ref="M101:M112" si="24">N101+P101+R101</f>
        <v>5558823</v>
      </c>
      <c r="N101" s="80">
        <v>4323529</v>
      </c>
      <c r="O101" s="53">
        <f t="shared" si="17"/>
        <v>0.11666665722222208</v>
      </c>
      <c r="P101" s="80">
        <v>0</v>
      </c>
      <c r="Q101" s="53">
        <f t="shared" si="15"/>
        <v>0</v>
      </c>
      <c r="R101" s="80">
        <v>1235294</v>
      </c>
      <c r="S101" s="53">
        <f t="shared" si="16"/>
        <v>3.3333330634920597E-2</v>
      </c>
      <c r="T101" s="63" t="s">
        <v>407</v>
      </c>
      <c r="U101" s="168"/>
      <c r="V101" s="181"/>
      <c r="W101" s="144" t="s">
        <v>470</v>
      </c>
      <c r="X101" s="140" t="s">
        <v>694</v>
      </c>
      <c r="Y101" s="144" t="s">
        <v>470</v>
      </c>
      <c r="Z101" s="140" t="s">
        <v>694</v>
      </c>
      <c r="AA101" s="95"/>
      <c r="AB101" s="144" t="s">
        <v>469</v>
      </c>
      <c r="AC101" s="46" t="s">
        <v>317</v>
      </c>
      <c r="AD101" s="144" t="s">
        <v>476</v>
      </c>
      <c r="AE101" s="97" t="s">
        <v>316</v>
      </c>
      <c r="AF101" s="75">
        <v>2</v>
      </c>
      <c r="AG101" s="97" t="s">
        <v>316</v>
      </c>
      <c r="AH101" s="75">
        <v>4</v>
      </c>
      <c r="AI101" s="233" t="s">
        <v>537</v>
      </c>
      <c r="AJ101" s="224">
        <v>42613</v>
      </c>
    </row>
    <row r="102" spans="1:36" s="27" customFormat="1" ht="51.75" hidden="1" customHeight="1" x14ac:dyDescent="0.2">
      <c r="A102" s="220">
        <v>67</v>
      </c>
      <c r="B102" s="240" t="s">
        <v>165</v>
      </c>
      <c r="C102" s="35" t="s">
        <v>243</v>
      </c>
      <c r="D102" s="29" t="s">
        <v>7</v>
      </c>
      <c r="E102" s="14" t="s">
        <v>17</v>
      </c>
      <c r="F102" s="29" t="s">
        <v>4</v>
      </c>
      <c r="G102" s="52">
        <f t="shared" si="18"/>
        <v>115252616</v>
      </c>
      <c r="H102" s="52">
        <f t="shared" si="19"/>
        <v>97964724</v>
      </c>
      <c r="I102" s="52">
        <v>0</v>
      </c>
      <c r="J102" s="52">
        <v>97964724</v>
      </c>
      <c r="K102" s="52">
        <v>0</v>
      </c>
      <c r="L102" s="79">
        <f t="shared" si="12"/>
        <v>0.85000000347063709</v>
      </c>
      <c r="M102" s="78">
        <f t="shared" si="24"/>
        <v>17287892</v>
      </c>
      <c r="N102" s="52">
        <v>17287892</v>
      </c>
      <c r="O102" s="79">
        <f t="shared" si="17"/>
        <v>0.14999999652936294</v>
      </c>
      <c r="P102" s="52">
        <v>0</v>
      </c>
      <c r="Q102" s="79">
        <f t="shared" si="15"/>
        <v>0</v>
      </c>
      <c r="R102" s="52">
        <v>0</v>
      </c>
      <c r="S102" s="79">
        <f t="shared" si="16"/>
        <v>0</v>
      </c>
      <c r="T102" s="16" t="s">
        <v>407</v>
      </c>
      <c r="U102" s="168"/>
      <c r="V102" s="181"/>
      <c r="W102" s="95" t="s">
        <v>470</v>
      </c>
      <c r="X102" s="46" t="s">
        <v>317</v>
      </c>
      <c r="Y102" s="95" t="s">
        <v>470</v>
      </c>
      <c r="Z102" s="140" t="s">
        <v>756</v>
      </c>
      <c r="AA102" s="95"/>
      <c r="AB102" s="95" t="s">
        <v>580</v>
      </c>
      <c r="AC102" s="46" t="s">
        <v>317</v>
      </c>
      <c r="AD102" s="95" t="s">
        <v>476</v>
      </c>
      <c r="AE102" s="97" t="s">
        <v>316</v>
      </c>
      <c r="AF102" s="73">
        <v>3</v>
      </c>
      <c r="AG102" s="97" t="s">
        <v>316</v>
      </c>
      <c r="AH102" s="73">
        <v>4</v>
      </c>
      <c r="AI102" s="230" t="s">
        <v>537</v>
      </c>
      <c r="AJ102" s="223">
        <v>42429</v>
      </c>
    </row>
    <row r="103" spans="1:36" s="27" customFormat="1" ht="54" hidden="1" customHeight="1" x14ac:dyDescent="0.2">
      <c r="A103" s="220">
        <v>123</v>
      </c>
      <c r="B103" s="231" t="s">
        <v>43</v>
      </c>
      <c r="C103" s="37" t="s">
        <v>289</v>
      </c>
      <c r="D103" s="25" t="s">
        <v>7</v>
      </c>
      <c r="E103" s="26" t="s">
        <v>12</v>
      </c>
      <c r="F103" s="25" t="s">
        <v>4</v>
      </c>
      <c r="G103" s="80">
        <f t="shared" si="18"/>
        <v>32733629</v>
      </c>
      <c r="H103" s="80">
        <f t="shared" si="19"/>
        <v>27823584</v>
      </c>
      <c r="I103" s="55">
        <v>0</v>
      </c>
      <c r="J103" s="55">
        <v>27823584</v>
      </c>
      <c r="K103" s="55">
        <v>0</v>
      </c>
      <c r="L103" s="53">
        <f t="shared" si="12"/>
        <v>0.84999998014274558</v>
      </c>
      <c r="M103" s="80">
        <f t="shared" si="24"/>
        <v>4910045</v>
      </c>
      <c r="N103" s="80">
        <v>0</v>
      </c>
      <c r="O103" s="53">
        <f t="shared" si="17"/>
        <v>0</v>
      </c>
      <c r="P103" s="80">
        <v>3273364</v>
      </c>
      <c r="Q103" s="53">
        <f t="shared" si="15"/>
        <v>0.10000003360458445</v>
      </c>
      <c r="R103" s="80">
        <v>1636681</v>
      </c>
      <c r="S103" s="53">
        <f t="shared" si="16"/>
        <v>4.9999986252669999E-2</v>
      </c>
      <c r="T103" s="64" t="s">
        <v>420</v>
      </c>
      <c r="U103" s="48" t="s">
        <v>222</v>
      </c>
      <c r="V103" s="132" t="s">
        <v>616</v>
      </c>
      <c r="W103" s="144" t="s">
        <v>470</v>
      </c>
      <c r="X103" s="46" t="s">
        <v>317</v>
      </c>
      <c r="Y103" s="144" t="s">
        <v>470</v>
      </c>
      <c r="Z103" s="140" t="s">
        <v>323</v>
      </c>
      <c r="AA103" s="95"/>
      <c r="AB103" s="144" t="s">
        <v>470</v>
      </c>
      <c r="AC103" s="46" t="s">
        <v>317</v>
      </c>
      <c r="AD103" s="144" t="s">
        <v>543</v>
      </c>
      <c r="AE103" s="97" t="s">
        <v>316</v>
      </c>
      <c r="AF103" s="75">
        <v>2</v>
      </c>
      <c r="AG103" s="97" t="s">
        <v>316</v>
      </c>
      <c r="AH103" s="75">
        <v>4</v>
      </c>
      <c r="AI103" s="233" t="s">
        <v>471</v>
      </c>
      <c r="AJ103" s="224">
        <v>42429</v>
      </c>
    </row>
    <row r="104" spans="1:36" ht="47.25" hidden="1" customHeight="1" x14ac:dyDescent="0.2">
      <c r="A104" s="220">
        <v>63</v>
      </c>
      <c r="B104" s="234" t="s">
        <v>182</v>
      </c>
      <c r="C104" s="36" t="s">
        <v>185</v>
      </c>
      <c r="D104" s="25" t="s">
        <v>7</v>
      </c>
      <c r="E104" s="26" t="s">
        <v>12</v>
      </c>
      <c r="F104" s="25" t="s">
        <v>4</v>
      </c>
      <c r="G104" s="80">
        <f t="shared" si="18"/>
        <v>4000000</v>
      </c>
      <c r="H104" s="80">
        <f t="shared" si="19"/>
        <v>3400000</v>
      </c>
      <c r="I104" s="55">
        <v>0</v>
      </c>
      <c r="J104" s="80">
        <v>3400000</v>
      </c>
      <c r="K104" s="55">
        <v>0</v>
      </c>
      <c r="L104" s="53">
        <f t="shared" si="12"/>
        <v>0.85</v>
      </c>
      <c r="M104" s="80">
        <f t="shared" si="24"/>
        <v>600000</v>
      </c>
      <c r="N104" s="80">
        <v>0</v>
      </c>
      <c r="O104" s="53">
        <f t="shared" si="17"/>
        <v>0</v>
      </c>
      <c r="P104" s="80">
        <v>600000</v>
      </c>
      <c r="Q104" s="53">
        <f t="shared" si="15"/>
        <v>0.15</v>
      </c>
      <c r="R104" s="55">
        <v>0</v>
      </c>
      <c r="S104" s="53">
        <f t="shared" si="16"/>
        <v>0</v>
      </c>
      <c r="T104" s="23" t="s">
        <v>129</v>
      </c>
      <c r="U104" s="23" t="s">
        <v>129</v>
      </c>
      <c r="V104" s="23" t="s">
        <v>129</v>
      </c>
      <c r="W104" s="144" t="s">
        <v>470</v>
      </c>
      <c r="X104" s="46" t="s">
        <v>317</v>
      </c>
      <c r="Y104" s="144" t="s">
        <v>470</v>
      </c>
      <c r="Z104" s="140" t="s">
        <v>323</v>
      </c>
      <c r="AA104" s="95"/>
      <c r="AB104" s="144" t="s">
        <v>469</v>
      </c>
      <c r="AC104" s="46" t="s">
        <v>317</v>
      </c>
      <c r="AD104" s="144" t="s">
        <v>528</v>
      </c>
      <c r="AE104" s="97" t="s">
        <v>316</v>
      </c>
      <c r="AF104" s="75">
        <v>2</v>
      </c>
      <c r="AG104" s="97" t="s">
        <v>316</v>
      </c>
      <c r="AH104" s="75">
        <v>4</v>
      </c>
      <c r="AI104" s="233" t="s">
        <v>537</v>
      </c>
      <c r="AJ104" s="224">
        <v>42430</v>
      </c>
    </row>
    <row r="105" spans="1:36" s="27" customFormat="1" ht="39.75" hidden="1" customHeight="1" x14ac:dyDescent="0.2">
      <c r="A105" s="219">
        <v>62</v>
      </c>
      <c r="B105" s="231" t="s">
        <v>49</v>
      </c>
      <c r="C105" s="37" t="s">
        <v>94</v>
      </c>
      <c r="D105" s="25" t="s">
        <v>7</v>
      </c>
      <c r="E105" s="26" t="s">
        <v>16</v>
      </c>
      <c r="F105" s="25" t="s">
        <v>3</v>
      </c>
      <c r="G105" s="80">
        <f t="shared" si="18"/>
        <v>13511489</v>
      </c>
      <c r="H105" s="80">
        <f t="shared" si="19"/>
        <v>11484765</v>
      </c>
      <c r="I105" s="55">
        <v>11484765</v>
      </c>
      <c r="J105" s="55">
        <v>0</v>
      </c>
      <c r="K105" s="55">
        <v>0</v>
      </c>
      <c r="L105" s="53">
        <f t="shared" si="12"/>
        <v>0.84999995189279287</v>
      </c>
      <c r="M105" s="80">
        <f t="shared" si="24"/>
        <v>2026724</v>
      </c>
      <c r="N105" s="55">
        <v>0</v>
      </c>
      <c r="O105" s="53">
        <f t="shared" si="17"/>
        <v>0</v>
      </c>
      <c r="P105" s="55">
        <v>0</v>
      </c>
      <c r="Q105" s="53">
        <f t="shared" si="15"/>
        <v>0</v>
      </c>
      <c r="R105" s="55">
        <v>2026724</v>
      </c>
      <c r="S105" s="53">
        <f t="shared" si="16"/>
        <v>0.15000004810720713</v>
      </c>
      <c r="T105" s="20" t="s">
        <v>423</v>
      </c>
      <c r="U105" s="177"/>
      <c r="V105" s="182"/>
      <c r="W105" s="144" t="s">
        <v>214</v>
      </c>
      <c r="X105" s="140" t="s">
        <v>447</v>
      </c>
      <c r="Y105" s="144" t="s">
        <v>214</v>
      </c>
      <c r="Z105" s="140" t="s">
        <v>447</v>
      </c>
      <c r="AA105" s="154" t="s">
        <v>716</v>
      </c>
      <c r="AB105" s="144" t="s">
        <v>469</v>
      </c>
      <c r="AC105" s="46" t="s">
        <v>317</v>
      </c>
      <c r="AD105" s="144" t="s">
        <v>575</v>
      </c>
      <c r="AE105" s="97" t="s">
        <v>316</v>
      </c>
      <c r="AF105" s="75">
        <v>2</v>
      </c>
      <c r="AG105" s="97" t="s">
        <v>316</v>
      </c>
      <c r="AH105" s="75">
        <v>4</v>
      </c>
      <c r="AI105" s="233" t="s">
        <v>547</v>
      </c>
      <c r="AJ105" s="224">
        <v>42551</v>
      </c>
    </row>
    <row r="106" spans="1:36" ht="37.5" hidden="1" customHeight="1" x14ac:dyDescent="0.2">
      <c r="A106" s="220">
        <v>125</v>
      </c>
      <c r="B106" s="234" t="s">
        <v>201</v>
      </c>
      <c r="C106" s="36" t="s">
        <v>202</v>
      </c>
      <c r="D106" s="25" t="s">
        <v>7</v>
      </c>
      <c r="E106" s="26" t="s">
        <v>16</v>
      </c>
      <c r="F106" s="25" t="s">
        <v>3</v>
      </c>
      <c r="G106" s="80">
        <f t="shared" si="18"/>
        <v>44357210</v>
      </c>
      <c r="H106" s="80">
        <f t="shared" si="19"/>
        <v>37703628</v>
      </c>
      <c r="I106" s="55">
        <v>37703628</v>
      </c>
      <c r="J106" s="55">
        <v>0</v>
      </c>
      <c r="K106" s="55">
        <v>0</v>
      </c>
      <c r="L106" s="53">
        <f t="shared" si="12"/>
        <v>0.84999998872787541</v>
      </c>
      <c r="M106" s="80">
        <f t="shared" si="24"/>
        <v>6653582</v>
      </c>
      <c r="N106" s="80">
        <v>4620148</v>
      </c>
      <c r="O106" s="53">
        <f t="shared" si="17"/>
        <v>0.1041577682636036</v>
      </c>
      <c r="P106" s="80">
        <v>2033434</v>
      </c>
      <c r="Q106" s="53">
        <f t="shared" si="15"/>
        <v>4.584224300852105E-2</v>
      </c>
      <c r="R106" s="55">
        <v>0</v>
      </c>
      <c r="S106" s="53">
        <f t="shared" si="16"/>
        <v>0</v>
      </c>
      <c r="T106" s="21" t="s">
        <v>424</v>
      </c>
      <c r="U106" s="24" t="s">
        <v>384</v>
      </c>
      <c r="V106" s="138" t="s">
        <v>608</v>
      </c>
      <c r="W106" s="144" t="s">
        <v>215</v>
      </c>
      <c r="X106" s="140" t="s">
        <v>494</v>
      </c>
      <c r="Y106" s="144" t="s">
        <v>469</v>
      </c>
      <c r="Z106" s="51" t="s">
        <v>753</v>
      </c>
      <c r="AA106" s="77"/>
      <c r="AB106" s="144" t="s">
        <v>544</v>
      </c>
      <c r="AC106" s="97" t="s">
        <v>316</v>
      </c>
      <c r="AD106" s="144" t="s">
        <v>476</v>
      </c>
      <c r="AE106" s="97" t="s">
        <v>316</v>
      </c>
      <c r="AF106" s="75">
        <v>2</v>
      </c>
      <c r="AG106" s="97" t="s">
        <v>316</v>
      </c>
      <c r="AH106" s="75">
        <v>4</v>
      </c>
      <c r="AI106" s="233" t="s">
        <v>547</v>
      </c>
      <c r="AJ106" s="224">
        <v>42613</v>
      </c>
    </row>
    <row r="107" spans="1:36" s="27" customFormat="1" ht="48.75" hidden="1" customHeight="1" x14ac:dyDescent="0.2">
      <c r="A107" s="220">
        <v>11</v>
      </c>
      <c r="B107" s="231" t="s">
        <v>40</v>
      </c>
      <c r="C107" s="37" t="s">
        <v>88</v>
      </c>
      <c r="D107" s="25" t="s">
        <v>7</v>
      </c>
      <c r="E107" s="26" t="s">
        <v>11</v>
      </c>
      <c r="F107" s="25" t="s">
        <v>3</v>
      </c>
      <c r="G107" s="80">
        <f t="shared" si="18"/>
        <v>38300036</v>
      </c>
      <c r="H107" s="80">
        <f t="shared" si="19"/>
        <v>32555030</v>
      </c>
      <c r="I107" s="55">
        <v>32555030</v>
      </c>
      <c r="J107" s="55">
        <v>0</v>
      </c>
      <c r="K107" s="55">
        <v>0</v>
      </c>
      <c r="L107" s="53">
        <f t="shared" si="12"/>
        <v>0.84999998433421842</v>
      </c>
      <c r="M107" s="80">
        <f t="shared" si="24"/>
        <v>5745006</v>
      </c>
      <c r="N107" s="55">
        <v>5745006</v>
      </c>
      <c r="O107" s="53">
        <f t="shared" si="17"/>
        <v>0.15000001566578161</v>
      </c>
      <c r="P107" s="55">
        <v>0</v>
      </c>
      <c r="Q107" s="53">
        <f t="shared" si="15"/>
        <v>0</v>
      </c>
      <c r="R107" s="55">
        <v>0</v>
      </c>
      <c r="S107" s="53">
        <f t="shared" si="16"/>
        <v>0</v>
      </c>
      <c r="T107" s="34" t="s">
        <v>414</v>
      </c>
      <c r="U107" s="207" t="s">
        <v>514</v>
      </c>
      <c r="V107" s="132" t="s">
        <v>632</v>
      </c>
      <c r="W107" s="144" t="s">
        <v>470</v>
      </c>
      <c r="X107" s="46" t="s">
        <v>317</v>
      </c>
      <c r="Y107" s="144" t="s">
        <v>470</v>
      </c>
      <c r="Z107" s="51" t="s">
        <v>752</v>
      </c>
      <c r="AA107" s="95"/>
      <c r="AB107" s="144" t="s">
        <v>543</v>
      </c>
      <c r="AC107" s="97" t="s">
        <v>316</v>
      </c>
      <c r="AD107" s="144" t="s">
        <v>548</v>
      </c>
      <c r="AE107" s="97" t="s">
        <v>316</v>
      </c>
      <c r="AF107" s="75">
        <v>2</v>
      </c>
      <c r="AG107" s="97" t="s">
        <v>316</v>
      </c>
      <c r="AH107" s="75">
        <v>4</v>
      </c>
      <c r="AI107" s="233" t="s">
        <v>541</v>
      </c>
      <c r="AJ107" s="224">
        <v>42430</v>
      </c>
    </row>
    <row r="108" spans="1:36" ht="44.25" hidden="1" customHeight="1" x14ac:dyDescent="0.2">
      <c r="A108" s="219">
        <v>6</v>
      </c>
      <c r="B108" s="240" t="s">
        <v>166</v>
      </c>
      <c r="C108" s="35" t="s">
        <v>245</v>
      </c>
      <c r="D108" s="29" t="s">
        <v>7</v>
      </c>
      <c r="E108" s="14" t="s">
        <v>17</v>
      </c>
      <c r="F108" s="29" t="s">
        <v>4</v>
      </c>
      <c r="G108" s="52">
        <f t="shared" si="18"/>
        <v>32552786</v>
      </c>
      <c r="H108" s="52">
        <f t="shared" si="19"/>
        <v>27669868</v>
      </c>
      <c r="I108" s="52">
        <v>0</v>
      </c>
      <c r="J108" s="52">
        <v>27669868</v>
      </c>
      <c r="K108" s="52">
        <v>0</v>
      </c>
      <c r="L108" s="79">
        <f t="shared" si="12"/>
        <v>0.84999999692806627</v>
      </c>
      <c r="M108" s="78">
        <f t="shared" si="24"/>
        <v>4882918</v>
      </c>
      <c r="N108" s="52">
        <v>4882918</v>
      </c>
      <c r="O108" s="79">
        <f t="shared" si="17"/>
        <v>0.1500000030719337</v>
      </c>
      <c r="P108" s="52">
        <v>0</v>
      </c>
      <c r="Q108" s="79">
        <f t="shared" si="15"/>
        <v>0</v>
      </c>
      <c r="R108" s="52">
        <v>0</v>
      </c>
      <c r="S108" s="79">
        <f t="shared" si="16"/>
        <v>0</v>
      </c>
      <c r="T108" s="16" t="s">
        <v>407</v>
      </c>
      <c r="U108" s="168"/>
      <c r="V108" s="181"/>
      <c r="W108" s="95" t="s">
        <v>468</v>
      </c>
      <c r="X108" s="46" t="s">
        <v>317</v>
      </c>
      <c r="Y108" s="95" t="s">
        <v>468</v>
      </c>
      <c r="Z108" s="46" t="s">
        <v>317</v>
      </c>
      <c r="AA108" s="95"/>
      <c r="AB108" s="95" t="s">
        <v>468</v>
      </c>
      <c r="AC108" s="46" t="s">
        <v>317</v>
      </c>
      <c r="AD108" s="95" t="s">
        <v>528</v>
      </c>
      <c r="AE108" s="97" t="s">
        <v>316</v>
      </c>
      <c r="AF108" s="73">
        <v>2</v>
      </c>
      <c r="AG108" s="97" t="s">
        <v>316</v>
      </c>
      <c r="AH108" s="73">
        <v>4</v>
      </c>
      <c r="AI108" s="230" t="s">
        <v>536</v>
      </c>
      <c r="AJ108" s="223">
        <v>42429</v>
      </c>
    </row>
    <row r="109" spans="1:36" ht="48" hidden="1" customHeight="1" x14ac:dyDescent="0.2">
      <c r="A109" s="219">
        <v>124</v>
      </c>
      <c r="B109" s="229" t="s">
        <v>34</v>
      </c>
      <c r="C109" s="38" t="s">
        <v>103</v>
      </c>
      <c r="D109" s="30" t="s">
        <v>7</v>
      </c>
      <c r="E109" s="28" t="s">
        <v>17</v>
      </c>
      <c r="F109" s="30" t="s">
        <v>4</v>
      </c>
      <c r="G109" s="52">
        <f t="shared" si="18"/>
        <v>44641656</v>
      </c>
      <c r="H109" s="52">
        <f t="shared" si="19"/>
        <v>37945407</v>
      </c>
      <c r="I109" s="56">
        <v>0</v>
      </c>
      <c r="J109" s="60">
        <v>37945407</v>
      </c>
      <c r="K109" s="56">
        <v>0</v>
      </c>
      <c r="L109" s="79">
        <f t="shared" si="12"/>
        <v>0.84999998655963838</v>
      </c>
      <c r="M109" s="78">
        <f t="shared" si="24"/>
        <v>6696249</v>
      </c>
      <c r="N109" s="56">
        <v>6696249</v>
      </c>
      <c r="O109" s="79">
        <f t="shared" si="17"/>
        <v>0.15000001344036162</v>
      </c>
      <c r="P109" s="56">
        <v>0</v>
      </c>
      <c r="Q109" s="79">
        <f t="shared" si="15"/>
        <v>0</v>
      </c>
      <c r="R109" s="56">
        <v>0</v>
      </c>
      <c r="S109" s="79">
        <f t="shared" si="16"/>
        <v>0</v>
      </c>
      <c r="T109" s="67" t="s">
        <v>426</v>
      </c>
      <c r="U109" s="15" t="s">
        <v>282</v>
      </c>
      <c r="V109" s="137" t="s">
        <v>637</v>
      </c>
      <c r="W109" s="95" t="s">
        <v>470</v>
      </c>
      <c r="X109" s="46" t="s">
        <v>317</v>
      </c>
      <c r="Y109" s="95" t="s">
        <v>470</v>
      </c>
      <c r="Z109" s="46" t="s">
        <v>317</v>
      </c>
      <c r="AA109" s="187"/>
      <c r="AB109" s="95" t="s">
        <v>470</v>
      </c>
      <c r="AC109" s="46" t="s">
        <v>317</v>
      </c>
      <c r="AD109" s="95" t="s">
        <v>476</v>
      </c>
      <c r="AE109" s="97" t="s">
        <v>316</v>
      </c>
      <c r="AF109" s="73">
        <v>2</v>
      </c>
      <c r="AG109" s="98" t="s">
        <v>316</v>
      </c>
      <c r="AH109" s="73">
        <v>4</v>
      </c>
      <c r="AI109" s="230" t="s">
        <v>537</v>
      </c>
      <c r="AJ109" s="223">
        <v>42429</v>
      </c>
    </row>
    <row r="110" spans="1:36" ht="37.5" hidden="1" customHeight="1" x14ac:dyDescent="0.2">
      <c r="A110" s="220">
        <v>15</v>
      </c>
      <c r="B110" s="232" t="s">
        <v>152</v>
      </c>
      <c r="C110" s="40" t="s">
        <v>153</v>
      </c>
      <c r="D110" s="30" t="s">
        <v>7</v>
      </c>
      <c r="E110" s="28" t="s">
        <v>16</v>
      </c>
      <c r="F110" s="30" t="s">
        <v>3</v>
      </c>
      <c r="G110" s="52">
        <f t="shared" si="18"/>
        <v>8345106</v>
      </c>
      <c r="H110" s="52">
        <f t="shared" si="19"/>
        <v>7093340</v>
      </c>
      <c r="I110" s="56">
        <v>7093340</v>
      </c>
      <c r="J110" s="56">
        <v>0</v>
      </c>
      <c r="K110" s="56">
        <v>0</v>
      </c>
      <c r="L110" s="79">
        <f t="shared" si="12"/>
        <v>0.84999998801692878</v>
      </c>
      <c r="M110" s="78">
        <f t="shared" si="24"/>
        <v>1251766</v>
      </c>
      <c r="N110" s="56">
        <v>0</v>
      </c>
      <c r="O110" s="79">
        <f t="shared" si="17"/>
        <v>0</v>
      </c>
      <c r="P110" s="56">
        <v>1251766</v>
      </c>
      <c r="Q110" s="79">
        <f t="shared" si="15"/>
        <v>0.15000001198307128</v>
      </c>
      <c r="R110" s="56">
        <v>0</v>
      </c>
      <c r="S110" s="79">
        <f t="shared" si="16"/>
        <v>0</v>
      </c>
      <c r="T110" s="12" t="s">
        <v>423</v>
      </c>
      <c r="U110" s="177"/>
      <c r="V110" s="182"/>
      <c r="W110" s="93" t="s">
        <v>470</v>
      </c>
      <c r="X110" s="46" t="s">
        <v>317</v>
      </c>
      <c r="Y110" s="93" t="s">
        <v>470</v>
      </c>
      <c r="Z110" s="46" t="s">
        <v>317</v>
      </c>
      <c r="AA110" s="155"/>
      <c r="AB110" s="93" t="s">
        <v>469</v>
      </c>
      <c r="AC110" s="46" t="s">
        <v>317</v>
      </c>
      <c r="AD110" s="93" t="s">
        <v>544</v>
      </c>
      <c r="AE110" s="97" t="s">
        <v>316</v>
      </c>
      <c r="AF110" s="73">
        <v>2</v>
      </c>
      <c r="AG110" s="97" t="s">
        <v>316</v>
      </c>
      <c r="AH110" s="73">
        <v>4</v>
      </c>
      <c r="AI110" s="230" t="s">
        <v>547</v>
      </c>
      <c r="AJ110" s="223">
        <v>42430</v>
      </c>
    </row>
    <row r="111" spans="1:36" ht="36.75" hidden="1" customHeight="1" x14ac:dyDescent="0.2">
      <c r="A111" s="220">
        <v>27</v>
      </c>
      <c r="B111" s="231" t="s">
        <v>101</v>
      </c>
      <c r="C111" s="37" t="s">
        <v>121</v>
      </c>
      <c r="D111" s="25" t="s">
        <v>7</v>
      </c>
      <c r="E111" s="26" t="s">
        <v>19</v>
      </c>
      <c r="F111" s="25" t="s">
        <v>5</v>
      </c>
      <c r="G111" s="80">
        <f t="shared" si="18"/>
        <v>22765950</v>
      </c>
      <c r="H111" s="80">
        <f t="shared" si="19"/>
        <v>19351057</v>
      </c>
      <c r="I111" s="55">
        <v>0</v>
      </c>
      <c r="J111" s="55">
        <v>0</v>
      </c>
      <c r="K111" s="55">
        <v>19351057</v>
      </c>
      <c r="L111" s="53">
        <f t="shared" si="12"/>
        <v>0.84999997803737604</v>
      </c>
      <c r="M111" s="80">
        <f t="shared" si="24"/>
        <v>3414893</v>
      </c>
      <c r="N111" s="55">
        <v>3414893</v>
      </c>
      <c r="O111" s="53">
        <f t="shared" si="17"/>
        <v>0.15000002196262402</v>
      </c>
      <c r="P111" s="55">
        <v>0</v>
      </c>
      <c r="Q111" s="53">
        <f t="shared" si="15"/>
        <v>0</v>
      </c>
      <c r="R111" s="55">
        <v>0</v>
      </c>
      <c r="S111" s="53">
        <f t="shared" si="16"/>
        <v>0</v>
      </c>
      <c r="T111" s="20" t="s">
        <v>430</v>
      </c>
      <c r="U111" s="20" t="s">
        <v>220</v>
      </c>
      <c r="V111" s="46" t="s">
        <v>636</v>
      </c>
      <c r="W111" s="144" t="s">
        <v>469</v>
      </c>
      <c r="X111" s="97" t="s">
        <v>316</v>
      </c>
      <c r="Y111" s="144" t="s">
        <v>469</v>
      </c>
      <c r="Z111" s="46" t="s">
        <v>317</v>
      </c>
      <c r="AA111" s="30"/>
      <c r="AB111" s="144" t="s">
        <v>469</v>
      </c>
      <c r="AC111" s="46" t="s">
        <v>317</v>
      </c>
      <c r="AD111" s="144" t="s">
        <v>639</v>
      </c>
      <c r="AE111" s="97" t="s">
        <v>316</v>
      </c>
      <c r="AF111" s="75">
        <v>2</v>
      </c>
      <c r="AG111" s="97" t="s">
        <v>316</v>
      </c>
      <c r="AH111" s="75">
        <v>4</v>
      </c>
      <c r="AI111" s="233" t="s">
        <v>542</v>
      </c>
      <c r="AJ111" s="224">
        <v>42551</v>
      </c>
    </row>
    <row r="112" spans="1:36" s="27" customFormat="1" ht="39" hidden="1" customHeight="1" x14ac:dyDescent="0.2">
      <c r="A112" s="219">
        <v>38</v>
      </c>
      <c r="B112" s="229" t="s">
        <v>100</v>
      </c>
      <c r="C112" s="38" t="s">
        <v>120</v>
      </c>
      <c r="D112" s="30" t="s">
        <v>7</v>
      </c>
      <c r="E112" s="28" t="s">
        <v>19</v>
      </c>
      <c r="F112" s="30" t="s">
        <v>5</v>
      </c>
      <c r="G112" s="52">
        <f t="shared" si="18"/>
        <v>9960103</v>
      </c>
      <c r="H112" s="52">
        <f t="shared" si="19"/>
        <v>8466087</v>
      </c>
      <c r="I112" s="56">
        <v>0</v>
      </c>
      <c r="J112" s="56">
        <v>0</v>
      </c>
      <c r="K112" s="56">
        <v>8466087</v>
      </c>
      <c r="L112" s="79">
        <f t="shared" si="12"/>
        <v>0.84999994477968754</v>
      </c>
      <c r="M112" s="78">
        <f t="shared" si="24"/>
        <v>1494016</v>
      </c>
      <c r="N112" s="56">
        <v>1494016</v>
      </c>
      <c r="O112" s="79">
        <f t="shared" si="17"/>
        <v>0.15000005522031248</v>
      </c>
      <c r="P112" s="56">
        <v>0</v>
      </c>
      <c r="Q112" s="79">
        <f t="shared" si="15"/>
        <v>0</v>
      </c>
      <c r="R112" s="56">
        <v>0</v>
      </c>
      <c r="S112" s="79">
        <f t="shared" si="16"/>
        <v>0</v>
      </c>
      <c r="T112" s="12" t="s">
        <v>430</v>
      </c>
      <c r="U112" s="12" t="s">
        <v>220</v>
      </c>
      <c r="V112" s="46" t="s">
        <v>635</v>
      </c>
      <c r="W112" s="95" t="s">
        <v>469</v>
      </c>
      <c r="X112" s="97" t="s">
        <v>316</v>
      </c>
      <c r="Y112" s="95" t="s">
        <v>469</v>
      </c>
      <c r="Z112" s="46" t="s">
        <v>317</v>
      </c>
      <c r="AA112" s="187"/>
      <c r="AB112" s="95" t="s">
        <v>469</v>
      </c>
      <c r="AC112" s="46" t="s">
        <v>317</v>
      </c>
      <c r="AD112" s="95" t="s">
        <v>544</v>
      </c>
      <c r="AE112" s="97" t="s">
        <v>316</v>
      </c>
      <c r="AF112" s="73">
        <v>2</v>
      </c>
      <c r="AG112" s="97" t="s">
        <v>316</v>
      </c>
      <c r="AH112" s="73">
        <v>4</v>
      </c>
      <c r="AI112" s="230" t="s">
        <v>542</v>
      </c>
      <c r="AJ112" s="223">
        <v>42551</v>
      </c>
    </row>
    <row r="113" spans="1:36" ht="54" hidden="1" customHeight="1" x14ac:dyDescent="0.2">
      <c r="A113" s="220">
        <v>109</v>
      </c>
      <c r="B113" s="246" t="s">
        <v>524</v>
      </c>
      <c r="C113" s="121" t="s">
        <v>525</v>
      </c>
      <c r="D113" s="123" t="s">
        <v>7</v>
      </c>
      <c r="E113" s="122" t="s">
        <v>17</v>
      </c>
      <c r="F113" s="123" t="s">
        <v>4</v>
      </c>
      <c r="G113" s="103" t="s">
        <v>526</v>
      </c>
      <c r="H113" s="103" t="s">
        <v>526</v>
      </c>
      <c r="I113" s="103">
        <v>0</v>
      </c>
      <c r="J113" s="103" t="s">
        <v>526</v>
      </c>
      <c r="K113" s="103">
        <v>0</v>
      </c>
      <c r="L113" s="104">
        <v>0.85</v>
      </c>
      <c r="M113" s="103" t="s">
        <v>526</v>
      </c>
      <c r="N113" s="103" t="s">
        <v>526</v>
      </c>
      <c r="O113" s="104">
        <v>0.15</v>
      </c>
      <c r="P113" s="103">
        <v>0</v>
      </c>
      <c r="Q113" s="104">
        <v>0</v>
      </c>
      <c r="R113" s="103">
        <v>0</v>
      </c>
      <c r="S113" s="104">
        <v>0</v>
      </c>
      <c r="T113" s="16" t="s">
        <v>540</v>
      </c>
      <c r="U113" s="168"/>
      <c r="V113" s="181"/>
      <c r="W113" s="95" t="s">
        <v>470</v>
      </c>
      <c r="X113" s="46" t="s">
        <v>317</v>
      </c>
      <c r="Y113" s="95" t="s">
        <v>469</v>
      </c>
      <c r="Z113" s="46" t="s">
        <v>317</v>
      </c>
      <c r="AA113" s="95"/>
      <c r="AB113" s="95" t="s">
        <v>527</v>
      </c>
      <c r="AC113" s="46" t="s">
        <v>317</v>
      </c>
      <c r="AD113" s="95" t="s">
        <v>528</v>
      </c>
      <c r="AE113" s="97" t="s">
        <v>316</v>
      </c>
      <c r="AF113" s="73">
        <v>2</v>
      </c>
      <c r="AG113" s="97" t="s">
        <v>316</v>
      </c>
      <c r="AH113" s="73">
        <v>4</v>
      </c>
      <c r="AI113" s="230" t="s">
        <v>536</v>
      </c>
      <c r="AJ113" s="223">
        <v>42582</v>
      </c>
    </row>
    <row r="114" spans="1:36" ht="50.25" hidden="1" customHeight="1" x14ac:dyDescent="0.2">
      <c r="A114" s="220">
        <v>99</v>
      </c>
      <c r="B114" s="231" t="s">
        <v>102</v>
      </c>
      <c r="C114" s="37" t="s">
        <v>84</v>
      </c>
      <c r="D114" s="25" t="s">
        <v>7</v>
      </c>
      <c r="E114" s="26" t="s">
        <v>19</v>
      </c>
      <c r="F114" s="25" t="s">
        <v>4</v>
      </c>
      <c r="G114" s="80">
        <f t="shared" ref="G114" si="25">H114+M114</f>
        <v>178983828</v>
      </c>
      <c r="H114" s="80">
        <f t="shared" ref="H114" si="26">I114+J114+K114</f>
        <v>152136253</v>
      </c>
      <c r="I114" s="55">
        <v>0</v>
      </c>
      <c r="J114" s="55">
        <v>152136253</v>
      </c>
      <c r="K114" s="55">
        <v>0</v>
      </c>
      <c r="L114" s="53">
        <f t="shared" ref="L114" si="27">H114/G114</f>
        <v>0.84999999553032246</v>
      </c>
      <c r="M114" s="80">
        <f t="shared" ref="M114" si="28">N114+P114+R114</f>
        <v>26847575</v>
      </c>
      <c r="N114" s="55">
        <v>16199965</v>
      </c>
      <c r="O114" s="53">
        <f t="shared" ref="O114" si="29">N114/G114</f>
        <v>9.0510775085221665E-2</v>
      </c>
      <c r="P114" s="55">
        <v>0</v>
      </c>
      <c r="Q114" s="53">
        <f t="shared" ref="Q114" si="30">P114/G114</f>
        <v>0</v>
      </c>
      <c r="R114" s="55">
        <v>10647610</v>
      </c>
      <c r="S114" s="53">
        <f t="shared" ref="S114" si="31">R114/G114</f>
        <v>5.9489229384455895E-2</v>
      </c>
      <c r="T114" s="20" t="s">
        <v>430</v>
      </c>
      <c r="U114" s="203" t="s">
        <v>220</v>
      </c>
      <c r="V114" s="209" t="s">
        <v>636</v>
      </c>
      <c r="W114" s="144" t="s">
        <v>469</v>
      </c>
      <c r="X114" s="97" t="s">
        <v>316</v>
      </c>
      <c r="Y114" s="144" t="s">
        <v>469</v>
      </c>
      <c r="Z114" s="46" t="s">
        <v>317</v>
      </c>
      <c r="AA114" s="30"/>
      <c r="AB114" s="144" t="s">
        <v>469</v>
      </c>
      <c r="AC114" s="46" t="s">
        <v>317</v>
      </c>
      <c r="AD114" s="144" t="s">
        <v>548</v>
      </c>
      <c r="AE114" s="97" t="s">
        <v>316</v>
      </c>
      <c r="AF114" s="75">
        <v>2</v>
      </c>
      <c r="AG114" s="97" t="s">
        <v>316</v>
      </c>
      <c r="AH114" s="75">
        <v>4</v>
      </c>
      <c r="AI114" s="233" t="s">
        <v>469</v>
      </c>
      <c r="AJ114" s="224">
        <v>42643</v>
      </c>
    </row>
    <row r="115" spans="1:36" ht="48.75" hidden="1" customHeight="1" x14ac:dyDescent="0.2">
      <c r="A115" s="219">
        <v>24</v>
      </c>
      <c r="B115" s="234" t="s">
        <v>269</v>
      </c>
      <c r="C115" s="36" t="s">
        <v>302</v>
      </c>
      <c r="D115" s="25" t="s">
        <v>155</v>
      </c>
      <c r="E115" s="26" t="s">
        <v>17</v>
      </c>
      <c r="F115" s="25" t="s">
        <v>5</v>
      </c>
      <c r="G115" s="80">
        <f t="shared" si="18"/>
        <v>17172695</v>
      </c>
      <c r="H115" s="80">
        <f>I115+J115+K115</f>
        <v>14596790</v>
      </c>
      <c r="I115" s="55">
        <v>0</v>
      </c>
      <c r="J115" s="55">
        <v>0</v>
      </c>
      <c r="K115" s="55">
        <f>10722723+3874067</f>
        <v>14596790</v>
      </c>
      <c r="L115" s="53">
        <f t="shared" si="12"/>
        <v>0.84999995632601644</v>
      </c>
      <c r="M115" s="80">
        <f>N115+P115+R115</f>
        <v>2575905</v>
      </c>
      <c r="N115" s="55">
        <f>1892246+683659</f>
        <v>2575905</v>
      </c>
      <c r="O115" s="53">
        <f t="shared" si="17"/>
        <v>0.15000004367398362</v>
      </c>
      <c r="P115" s="55">
        <v>0</v>
      </c>
      <c r="Q115" s="53">
        <f t="shared" si="15"/>
        <v>0</v>
      </c>
      <c r="R115" s="55">
        <v>0</v>
      </c>
      <c r="S115" s="53">
        <f t="shared" si="16"/>
        <v>0</v>
      </c>
      <c r="T115" s="23" t="s">
        <v>129</v>
      </c>
      <c r="U115" s="23" t="s">
        <v>129</v>
      </c>
      <c r="V115" s="23" t="s">
        <v>129</v>
      </c>
      <c r="W115" s="144" t="s">
        <v>470</v>
      </c>
      <c r="X115" s="98" t="s">
        <v>316</v>
      </c>
      <c r="Y115" s="144" t="s">
        <v>470</v>
      </c>
      <c r="Z115" s="46" t="s">
        <v>317</v>
      </c>
      <c r="AA115" s="30"/>
      <c r="AB115" s="144" t="s">
        <v>470</v>
      </c>
      <c r="AC115" s="98" t="s">
        <v>316</v>
      </c>
      <c r="AD115" s="144" t="s">
        <v>543</v>
      </c>
      <c r="AE115" s="97" t="s">
        <v>316</v>
      </c>
      <c r="AF115" s="75">
        <v>2</v>
      </c>
      <c r="AG115" s="98" t="s">
        <v>316</v>
      </c>
      <c r="AH115" s="75">
        <v>4</v>
      </c>
      <c r="AI115" s="233" t="s">
        <v>537</v>
      </c>
      <c r="AJ115" s="224">
        <v>42430</v>
      </c>
    </row>
    <row r="116" spans="1:36" ht="47.25" hidden="1" customHeight="1" x14ac:dyDescent="0.2">
      <c r="A116" s="220">
        <v>79</v>
      </c>
      <c r="B116" s="229" t="s">
        <v>41</v>
      </c>
      <c r="C116" s="38" t="s">
        <v>89</v>
      </c>
      <c r="D116" s="30" t="s">
        <v>7</v>
      </c>
      <c r="E116" s="28" t="s">
        <v>11</v>
      </c>
      <c r="F116" s="30" t="s">
        <v>3</v>
      </c>
      <c r="G116" s="52">
        <f t="shared" si="18"/>
        <v>62581758</v>
      </c>
      <c r="H116" s="52">
        <f t="shared" ref="H116:H121" si="32">I116+J116+K116</f>
        <v>53194494</v>
      </c>
      <c r="I116" s="56">
        <v>53194494</v>
      </c>
      <c r="J116" s="56">
        <v>0</v>
      </c>
      <c r="K116" s="56">
        <v>0</v>
      </c>
      <c r="L116" s="79">
        <f t="shared" si="12"/>
        <v>0.84999999520627079</v>
      </c>
      <c r="M116" s="78">
        <f t="shared" ref="M116:M121" si="33">N116+P116+R116</f>
        <v>9387264</v>
      </c>
      <c r="N116" s="56">
        <v>0</v>
      </c>
      <c r="O116" s="79">
        <f t="shared" si="17"/>
        <v>0</v>
      </c>
      <c r="P116" s="56">
        <v>0</v>
      </c>
      <c r="Q116" s="79">
        <f t="shared" si="15"/>
        <v>0</v>
      </c>
      <c r="R116" s="56">
        <v>9387264</v>
      </c>
      <c r="S116" s="79">
        <f t="shared" si="16"/>
        <v>0.15000000479372919</v>
      </c>
      <c r="T116" s="100">
        <v>42490</v>
      </c>
      <c r="U116" s="15" t="s">
        <v>252</v>
      </c>
      <c r="V116" s="134" t="s">
        <v>316</v>
      </c>
      <c r="W116" s="95" t="s">
        <v>469</v>
      </c>
      <c r="X116" s="98" t="s">
        <v>316</v>
      </c>
      <c r="Y116" s="95" t="s">
        <v>469</v>
      </c>
      <c r="Z116" s="46" t="s">
        <v>317</v>
      </c>
      <c r="AA116" s="155"/>
      <c r="AB116" s="95" t="s">
        <v>543</v>
      </c>
      <c r="AC116" s="97" t="s">
        <v>316</v>
      </c>
      <c r="AD116" s="95" t="s">
        <v>476</v>
      </c>
      <c r="AE116" s="97" t="s">
        <v>316</v>
      </c>
      <c r="AF116" s="73">
        <v>2</v>
      </c>
      <c r="AG116" s="97" t="s">
        <v>316</v>
      </c>
      <c r="AH116" s="73">
        <v>4</v>
      </c>
      <c r="AI116" s="230" t="s">
        <v>537</v>
      </c>
      <c r="AJ116" s="223">
        <v>42613</v>
      </c>
    </row>
    <row r="117" spans="1:36" s="27" customFormat="1" ht="50.25" hidden="1" customHeight="1" x14ac:dyDescent="0.2">
      <c r="A117" s="220">
        <v>81</v>
      </c>
      <c r="B117" s="231" t="s">
        <v>54</v>
      </c>
      <c r="C117" s="37" t="s">
        <v>122</v>
      </c>
      <c r="D117" s="25" t="s">
        <v>7</v>
      </c>
      <c r="E117" s="26" t="s">
        <v>18</v>
      </c>
      <c r="F117" s="25" t="s">
        <v>5</v>
      </c>
      <c r="G117" s="80">
        <f t="shared" si="18"/>
        <v>10596211</v>
      </c>
      <c r="H117" s="80">
        <f t="shared" si="32"/>
        <v>9006779</v>
      </c>
      <c r="I117" s="55">
        <v>0</v>
      </c>
      <c r="J117" s="55">
        <v>0</v>
      </c>
      <c r="K117" s="55">
        <v>9006779</v>
      </c>
      <c r="L117" s="53">
        <f t="shared" si="12"/>
        <v>0.84999996696932512</v>
      </c>
      <c r="M117" s="80">
        <f t="shared" si="33"/>
        <v>1589432</v>
      </c>
      <c r="N117" s="55">
        <v>1589432</v>
      </c>
      <c r="O117" s="53">
        <f t="shared" si="17"/>
        <v>0.15000003303067483</v>
      </c>
      <c r="P117" s="55">
        <v>0</v>
      </c>
      <c r="Q117" s="53">
        <f t="shared" si="15"/>
        <v>0</v>
      </c>
      <c r="R117" s="55">
        <v>0</v>
      </c>
      <c r="S117" s="53">
        <f t="shared" si="16"/>
        <v>0</v>
      </c>
      <c r="T117" s="23" t="s">
        <v>129</v>
      </c>
      <c r="U117" s="197" t="s">
        <v>129</v>
      </c>
      <c r="V117" s="197" t="s">
        <v>129</v>
      </c>
      <c r="W117" s="144" t="s">
        <v>544</v>
      </c>
      <c r="X117" s="97" t="s">
        <v>316</v>
      </c>
      <c r="Y117" s="144" t="s">
        <v>584</v>
      </c>
      <c r="Z117" s="97" t="s">
        <v>316</v>
      </c>
      <c r="AA117" s="30"/>
      <c r="AB117" s="144" t="s">
        <v>544</v>
      </c>
      <c r="AC117" s="97" t="s">
        <v>316</v>
      </c>
      <c r="AD117" s="144" t="s">
        <v>476</v>
      </c>
      <c r="AE117" s="97" t="s">
        <v>316</v>
      </c>
      <c r="AF117" s="75">
        <v>2</v>
      </c>
      <c r="AG117" s="97" t="s">
        <v>316</v>
      </c>
      <c r="AH117" s="75">
        <v>4</v>
      </c>
      <c r="AI117" s="233" t="s">
        <v>537</v>
      </c>
      <c r="AJ117" s="224">
        <v>42613</v>
      </c>
    </row>
    <row r="118" spans="1:36" s="27" customFormat="1" ht="39.75" hidden="1" customHeight="1" x14ac:dyDescent="0.2">
      <c r="A118" s="219">
        <v>16</v>
      </c>
      <c r="B118" s="232" t="s">
        <v>27</v>
      </c>
      <c r="C118" s="35" t="s">
        <v>24</v>
      </c>
      <c r="D118" s="30" t="s">
        <v>7</v>
      </c>
      <c r="E118" s="28" t="s">
        <v>18</v>
      </c>
      <c r="F118" s="30" t="s">
        <v>4</v>
      </c>
      <c r="G118" s="52">
        <f t="shared" si="18"/>
        <v>44441977</v>
      </c>
      <c r="H118" s="52">
        <f t="shared" si="32"/>
        <v>37775681</v>
      </c>
      <c r="I118" s="56">
        <v>0</v>
      </c>
      <c r="J118" s="56">
        <v>37775681</v>
      </c>
      <c r="K118" s="56">
        <v>0</v>
      </c>
      <c r="L118" s="79">
        <f t="shared" si="12"/>
        <v>0.85000001237568712</v>
      </c>
      <c r="M118" s="78">
        <f t="shared" si="33"/>
        <v>6666296</v>
      </c>
      <c r="N118" s="56">
        <v>4188081</v>
      </c>
      <c r="O118" s="79">
        <f t="shared" si="17"/>
        <v>9.4237054305662413E-2</v>
      </c>
      <c r="P118" s="56">
        <v>2478215</v>
      </c>
      <c r="Q118" s="79">
        <f t="shared" si="15"/>
        <v>5.5762933318650516E-2</v>
      </c>
      <c r="R118" s="56">
        <v>0</v>
      </c>
      <c r="S118" s="79">
        <f t="shared" si="16"/>
        <v>0</v>
      </c>
      <c r="T118" s="12" t="s">
        <v>129</v>
      </c>
      <c r="U118" s="22" t="s">
        <v>626</v>
      </c>
      <c r="V118" s="32" t="s">
        <v>129</v>
      </c>
      <c r="W118" s="95" t="s">
        <v>544</v>
      </c>
      <c r="X118" s="97" t="s">
        <v>316</v>
      </c>
      <c r="Y118" s="95" t="s">
        <v>544</v>
      </c>
      <c r="Z118" s="97" t="s">
        <v>316</v>
      </c>
      <c r="AA118" s="187"/>
      <c r="AB118" s="95" t="s">
        <v>528</v>
      </c>
      <c r="AC118" s="97" t="s">
        <v>316</v>
      </c>
      <c r="AD118" s="95" t="s">
        <v>548</v>
      </c>
      <c r="AE118" s="97" t="s">
        <v>316</v>
      </c>
      <c r="AF118" s="120">
        <v>2</v>
      </c>
      <c r="AG118" s="97" t="s">
        <v>316</v>
      </c>
      <c r="AH118" s="73">
        <v>4</v>
      </c>
      <c r="AI118" s="230" t="s">
        <v>542</v>
      </c>
      <c r="AJ118" s="223">
        <v>42643</v>
      </c>
    </row>
    <row r="119" spans="1:36" s="27" customFormat="1" ht="60" hidden="1" customHeight="1" x14ac:dyDescent="0.2">
      <c r="A119" s="220">
        <v>55</v>
      </c>
      <c r="B119" s="232" t="s">
        <v>183</v>
      </c>
      <c r="C119" s="35" t="s">
        <v>278</v>
      </c>
      <c r="D119" s="30" t="s">
        <v>7</v>
      </c>
      <c r="E119" s="28" t="s">
        <v>12</v>
      </c>
      <c r="F119" s="30" t="s">
        <v>3</v>
      </c>
      <c r="G119" s="52">
        <f t="shared" si="18"/>
        <v>16643483</v>
      </c>
      <c r="H119" s="52">
        <f t="shared" si="32"/>
        <v>14146960</v>
      </c>
      <c r="I119" s="56">
        <v>14146960</v>
      </c>
      <c r="J119" s="58">
        <v>0</v>
      </c>
      <c r="K119" s="56">
        <v>0</v>
      </c>
      <c r="L119" s="79">
        <f t="shared" si="12"/>
        <v>0.84999996695403235</v>
      </c>
      <c r="M119" s="78">
        <f t="shared" si="33"/>
        <v>2496523</v>
      </c>
      <c r="N119" s="56">
        <v>2496523</v>
      </c>
      <c r="O119" s="79">
        <f t="shared" si="17"/>
        <v>0.1500000330459676</v>
      </c>
      <c r="P119" s="56">
        <v>0</v>
      </c>
      <c r="Q119" s="79">
        <f t="shared" si="15"/>
        <v>0</v>
      </c>
      <c r="R119" s="56">
        <v>0</v>
      </c>
      <c r="S119" s="79">
        <f t="shared" si="16"/>
        <v>0</v>
      </c>
      <c r="T119" s="15" t="s">
        <v>129</v>
      </c>
      <c r="U119" s="15" t="s">
        <v>129</v>
      </c>
      <c r="V119" s="15" t="s">
        <v>129</v>
      </c>
      <c r="W119" s="95" t="s">
        <v>528</v>
      </c>
      <c r="X119" s="97" t="s">
        <v>316</v>
      </c>
      <c r="Y119" s="95" t="s">
        <v>528</v>
      </c>
      <c r="Z119" s="97" t="s">
        <v>316</v>
      </c>
      <c r="AA119" s="95"/>
      <c r="AB119" s="95" t="s">
        <v>528</v>
      </c>
      <c r="AC119" s="97" t="s">
        <v>316</v>
      </c>
      <c r="AD119" s="99" t="s">
        <v>548</v>
      </c>
      <c r="AE119" s="97" t="s">
        <v>316</v>
      </c>
      <c r="AF119" s="73">
        <v>2</v>
      </c>
      <c r="AG119" s="97" t="s">
        <v>316</v>
      </c>
      <c r="AH119" s="73">
        <v>4</v>
      </c>
      <c r="AI119" s="230" t="s">
        <v>537</v>
      </c>
      <c r="AJ119" s="223">
        <v>42643</v>
      </c>
    </row>
    <row r="120" spans="1:36" s="27" customFormat="1" ht="37.5" hidden="1" customHeight="1" x14ac:dyDescent="0.2">
      <c r="A120" s="220">
        <v>3</v>
      </c>
      <c r="B120" s="232" t="s">
        <v>205</v>
      </c>
      <c r="C120" s="35" t="s">
        <v>91</v>
      </c>
      <c r="D120" s="30" t="s">
        <v>7</v>
      </c>
      <c r="E120" s="28" t="s">
        <v>16</v>
      </c>
      <c r="F120" s="30" t="s">
        <v>3</v>
      </c>
      <c r="G120" s="52">
        <f t="shared" si="18"/>
        <v>14725609</v>
      </c>
      <c r="H120" s="52">
        <f t="shared" si="32"/>
        <v>12516768</v>
      </c>
      <c r="I120" s="56">
        <v>12516768</v>
      </c>
      <c r="J120" s="56">
        <v>0</v>
      </c>
      <c r="K120" s="56">
        <v>0</v>
      </c>
      <c r="L120" s="79">
        <f t="shared" si="12"/>
        <v>0.85000002376811712</v>
      </c>
      <c r="M120" s="78">
        <f t="shared" si="33"/>
        <v>2208841</v>
      </c>
      <c r="N120" s="56">
        <v>0</v>
      </c>
      <c r="O120" s="79">
        <f t="shared" si="17"/>
        <v>0</v>
      </c>
      <c r="P120" s="56">
        <v>2208841</v>
      </c>
      <c r="Q120" s="79">
        <f t="shared" si="15"/>
        <v>0.14999997623188283</v>
      </c>
      <c r="R120" s="56">
        <v>0</v>
      </c>
      <c r="S120" s="79">
        <f t="shared" si="16"/>
        <v>0</v>
      </c>
      <c r="T120" s="66">
        <v>42369</v>
      </c>
      <c r="U120" s="15" t="s">
        <v>231</v>
      </c>
      <c r="V120" s="136" t="s">
        <v>615</v>
      </c>
      <c r="W120" s="93" t="s">
        <v>215</v>
      </c>
      <c r="X120" s="140" t="s">
        <v>494</v>
      </c>
      <c r="Y120" s="93" t="s">
        <v>528</v>
      </c>
      <c r="Z120" s="97" t="s">
        <v>316</v>
      </c>
      <c r="AA120" s="154" t="s">
        <v>712</v>
      </c>
      <c r="AB120" s="93" t="s">
        <v>476</v>
      </c>
      <c r="AC120" s="97" t="s">
        <v>316</v>
      </c>
      <c r="AD120" s="93" t="s">
        <v>548</v>
      </c>
      <c r="AE120" s="97" t="s">
        <v>316</v>
      </c>
      <c r="AF120" s="73">
        <v>2</v>
      </c>
      <c r="AG120" s="97" t="s">
        <v>316</v>
      </c>
      <c r="AH120" s="73">
        <v>4</v>
      </c>
      <c r="AI120" s="230" t="s">
        <v>542</v>
      </c>
      <c r="AJ120" s="223">
        <v>42643</v>
      </c>
    </row>
    <row r="121" spans="1:36" s="27" customFormat="1" ht="40.5" hidden="1" customHeight="1" x14ac:dyDescent="0.2">
      <c r="A121" s="219">
        <v>44</v>
      </c>
      <c r="B121" s="234" t="s">
        <v>196</v>
      </c>
      <c r="C121" s="36" t="s">
        <v>197</v>
      </c>
      <c r="D121" s="25" t="s">
        <v>7</v>
      </c>
      <c r="E121" s="26" t="s">
        <v>16</v>
      </c>
      <c r="F121" s="25" t="s">
        <v>3</v>
      </c>
      <c r="G121" s="80">
        <f t="shared" si="18"/>
        <v>407810999</v>
      </c>
      <c r="H121" s="80">
        <f t="shared" si="32"/>
        <v>346639348</v>
      </c>
      <c r="I121" s="55">
        <v>346639348</v>
      </c>
      <c r="J121" s="55">
        <v>0</v>
      </c>
      <c r="K121" s="55">
        <v>0</v>
      </c>
      <c r="L121" s="53">
        <f t="shared" si="12"/>
        <v>0.84999999718006625</v>
      </c>
      <c r="M121" s="80">
        <f t="shared" si="33"/>
        <v>61171651</v>
      </c>
      <c r="N121" s="55">
        <v>0</v>
      </c>
      <c r="O121" s="53">
        <f t="shared" si="17"/>
        <v>0</v>
      </c>
      <c r="P121" s="55">
        <v>0</v>
      </c>
      <c r="Q121" s="53">
        <f t="shared" si="15"/>
        <v>0</v>
      </c>
      <c r="R121" s="55">
        <v>61171651</v>
      </c>
      <c r="S121" s="53">
        <f t="shared" si="16"/>
        <v>0.15000000281993375</v>
      </c>
      <c r="T121" s="20" t="s">
        <v>423</v>
      </c>
      <c r="U121" s="177"/>
      <c r="V121" s="183"/>
      <c r="W121" s="144" t="s">
        <v>476</v>
      </c>
      <c r="X121" s="97" t="s">
        <v>316</v>
      </c>
      <c r="Y121" s="144" t="s">
        <v>572</v>
      </c>
      <c r="Z121" s="97" t="s">
        <v>316</v>
      </c>
      <c r="AA121" s="77"/>
      <c r="AB121" s="144" t="s">
        <v>574</v>
      </c>
      <c r="AC121" s="97" t="s">
        <v>316</v>
      </c>
      <c r="AD121" s="144" t="s">
        <v>521</v>
      </c>
      <c r="AE121" s="97" t="s">
        <v>316</v>
      </c>
      <c r="AF121" s="75">
        <v>2</v>
      </c>
      <c r="AG121" s="97" t="s">
        <v>316</v>
      </c>
      <c r="AH121" s="75" t="s">
        <v>630</v>
      </c>
      <c r="AI121" s="233" t="s">
        <v>547</v>
      </c>
      <c r="AJ121" s="224">
        <v>42674</v>
      </c>
    </row>
    <row r="122" spans="1:36" ht="40.5" hidden="1" customHeight="1" x14ac:dyDescent="0.2">
      <c r="A122" s="220">
        <v>69</v>
      </c>
      <c r="B122" s="234" t="s">
        <v>269</v>
      </c>
      <c r="C122" s="36" t="s">
        <v>303</v>
      </c>
      <c r="D122" s="25" t="s">
        <v>155</v>
      </c>
      <c r="E122" s="26" t="s">
        <v>17</v>
      </c>
      <c r="F122" s="25" t="s">
        <v>5</v>
      </c>
      <c r="G122" s="80">
        <f>H122+M122</f>
        <v>17172696</v>
      </c>
      <c r="H122" s="80">
        <v>14596791</v>
      </c>
      <c r="I122" s="55">
        <v>0</v>
      </c>
      <c r="J122" s="55">
        <v>0</v>
      </c>
      <c r="K122" s="55">
        <f>10722724+3874067</f>
        <v>14596791</v>
      </c>
      <c r="L122" s="53">
        <f t="shared" si="12"/>
        <v>0.8499999650608151</v>
      </c>
      <c r="M122" s="80">
        <f>M115</f>
        <v>2575905</v>
      </c>
      <c r="N122" s="55">
        <f>M122</f>
        <v>2575905</v>
      </c>
      <c r="O122" s="53">
        <f t="shared" si="17"/>
        <v>0.15000003493918485</v>
      </c>
      <c r="P122" s="55">
        <v>0</v>
      </c>
      <c r="Q122" s="53">
        <f t="shared" si="15"/>
        <v>0</v>
      </c>
      <c r="R122" s="55">
        <v>0</v>
      </c>
      <c r="S122" s="53">
        <f t="shared" si="16"/>
        <v>0</v>
      </c>
      <c r="T122" s="23" t="s">
        <v>129</v>
      </c>
      <c r="U122" s="23" t="s">
        <v>129</v>
      </c>
      <c r="V122" s="23" t="s">
        <v>129</v>
      </c>
      <c r="W122" s="144" t="s">
        <v>470</v>
      </c>
      <c r="X122" s="98" t="s">
        <v>316</v>
      </c>
      <c r="Y122" s="144" t="s">
        <v>476</v>
      </c>
      <c r="Z122" s="98" t="s">
        <v>316</v>
      </c>
      <c r="AA122" s="30"/>
      <c r="AB122" s="144" t="s">
        <v>585</v>
      </c>
      <c r="AC122" s="98" t="s">
        <v>316</v>
      </c>
      <c r="AD122" s="144" t="s">
        <v>567</v>
      </c>
      <c r="AE122" s="97" t="s">
        <v>316</v>
      </c>
      <c r="AF122" s="75">
        <v>2</v>
      </c>
      <c r="AG122" s="98" t="s">
        <v>316</v>
      </c>
      <c r="AH122" s="75">
        <v>4</v>
      </c>
      <c r="AI122" s="233" t="s">
        <v>542</v>
      </c>
      <c r="AJ122" s="224">
        <v>42735</v>
      </c>
    </row>
    <row r="123" spans="1:36" ht="40.5" hidden="1" customHeight="1" x14ac:dyDescent="0.2">
      <c r="A123" s="219">
        <v>96</v>
      </c>
      <c r="B123" s="231" t="s">
        <v>167</v>
      </c>
      <c r="C123" s="36" t="s">
        <v>698</v>
      </c>
      <c r="D123" s="24" t="s">
        <v>155</v>
      </c>
      <c r="E123" s="13" t="s">
        <v>11</v>
      </c>
      <c r="F123" s="24" t="s">
        <v>4</v>
      </c>
      <c r="G123" s="80">
        <f>H123+M123</f>
        <v>25018615</v>
      </c>
      <c r="H123" s="80">
        <f>I123+J123+K123</f>
        <v>20014892</v>
      </c>
      <c r="I123" s="80">
        <v>0</v>
      </c>
      <c r="J123" s="80">
        <v>20014892</v>
      </c>
      <c r="K123" s="80">
        <v>0</v>
      </c>
      <c r="L123" s="53">
        <f t="shared" si="12"/>
        <v>0.8</v>
      </c>
      <c r="M123" s="80">
        <f>N123+P123+R123</f>
        <v>5003723</v>
      </c>
      <c r="N123" s="80">
        <v>0</v>
      </c>
      <c r="O123" s="53">
        <f t="shared" si="17"/>
        <v>0</v>
      </c>
      <c r="P123" s="80">
        <v>0</v>
      </c>
      <c r="Q123" s="53">
        <f t="shared" si="15"/>
        <v>0</v>
      </c>
      <c r="R123" s="80">
        <v>5003723</v>
      </c>
      <c r="S123" s="53">
        <f t="shared" si="16"/>
        <v>0.2</v>
      </c>
      <c r="T123" s="63" t="s">
        <v>407</v>
      </c>
      <c r="U123" s="168"/>
      <c r="V123" s="181"/>
      <c r="W123" s="144" t="s">
        <v>283</v>
      </c>
      <c r="X123" s="140" t="s">
        <v>320</v>
      </c>
      <c r="Y123" s="144" t="s">
        <v>213</v>
      </c>
      <c r="Z123" s="140" t="s">
        <v>320</v>
      </c>
      <c r="AA123" s="95"/>
      <c r="AB123" s="144" t="s">
        <v>521</v>
      </c>
      <c r="AC123" s="97" t="s">
        <v>316</v>
      </c>
      <c r="AD123" s="144" t="s">
        <v>665</v>
      </c>
      <c r="AE123" s="97" t="s">
        <v>316</v>
      </c>
      <c r="AF123" s="144" t="s">
        <v>707</v>
      </c>
      <c r="AG123" s="97" t="s">
        <v>316</v>
      </c>
      <c r="AH123" s="75">
        <v>4</v>
      </c>
      <c r="AI123" s="233" t="s">
        <v>707</v>
      </c>
      <c r="AJ123" s="224">
        <v>42766</v>
      </c>
    </row>
    <row r="124" spans="1:36" ht="45.75" hidden="1" customHeight="1" x14ac:dyDescent="0.2">
      <c r="A124" s="220">
        <v>101</v>
      </c>
      <c r="B124" s="234" t="s">
        <v>178</v>
      </c>
      <c r="C124" s="36" t="s">
        <v>249</v>
      </c>
      <c r="D124" s="24" t="s">
        <v>7</v>
      </c>
      <c r="E124" s="13" t="s">
        <v>11</v>
      </c>
      <c r="F124" s="24" t="s">
        <v>4</v>
      </c>
      <c r="G124" s="80">
        <f>H124+M124</f>
        <v>15784135</v>
      </c>
      <c r="H124" s="80">
        <f>I124+J124+K124</f>
        <v>13416515</v>
      </c>
      <c r="I124" s="80">
        <v>0</v>
      </c>
      <c r="J124" s="80">
        <v>13416515</v>
      </c>
      <c r="K124" s="80">
        <v>0</v>
      </c>
      <c r="L124" s="53">
        <f t="shared" si="12"/>
        <v>0.85000001583868867</v>
      </c>
      <c r="M124" s="80">
        <f>N124+P124+R124</f>
        <v>2367620</v>
      </c>
      <c r="N124" s="80">
        <v>2367620</v>
      </c>
      <c r="O124" s="53">
        <f t="shared" si="17"/>
        <v>0.14999998416131133</v>
      </c>
      <c r="P124" s="80">
        <v>0</v>
      </c>
      <c r="Q124" s="53">
        <f t="shared" si="15"/>
        <v>0</v>
      </c>
      <c r="R124" s="80">
        <v>0</v>
      </c>
      <c r="S124" s="53">
        <f t="shared" si="16"/>
        <v>0</v>
      </c>
      <c r="T124" s="25" t="s">
        <v>410</v>
      </c>
      <c r="U124" s="174"/>
      <c r="V124" s="183"/>
      <c r="W124" s="144" t="s">
        <v>216</v>
      </c>
      <c r="X124" s="140" t="s">
        <v>328</v>
      </c>
      <c r="Y124" s="144" t="s">
        <v>65</v>
      </c>
      <c r="Z124" s="144" t="s">
        <v>65</v>
      </c>
      <c r="AA124" s="144" t="s">
        <v>65</v>
      </c>
      <c r="AB124" s="144" t="s">
        <v>468</v>
      </c>
      <c r="AC124" s="46" t="s">
        <v>317</v>
      </c>
      <c r="AD124" s="144" t="s">
        <v>665</v>
      </c>
      <c r="AE124" s="97" t="s">
        <v>316</v>
      </c>
      <c r="AF124" s="75">
        <v>2</v>
      </c>
      <c r="AG124" s="97" t="s">
        <v>316</v>
      </c>
      <c r="AH124" s="117">
        <v>6</v>
      </c>
      <c r="AI124" s="233" t="s">
        <v>667</v>
      </c>
      <c r="AJ124" s="224">
        <v>42766</v>
      </c>
    </row>
    <row r="125" spans="1:36" s="27" customFormat="1" ht="56.25" hidden="1" customHeight="1" x14ac:dyDescent="0.2">
      <c r="A125" s="220">
        <v>9</v>
      </c>
      <c r="B125" s="240" t="s">
        <v>163</v>
      </c>
      <c r="C125" s="96" t="s">
        <v>164</v>
      </c>
      <c r="D125" s="94" t="s">
        <v>155</v>
      </c>
      <c r="E125" s="19" t="s">
        <v>17</v>
      </c>
      <c r="F125" s="94" t="s">
        <v>4</v>
      </c>
      <c r="G125" s="52">
        <f>H125+M125</f>
        <v>34000000</v>
      </c>
      <c r="H125" s="52">
        <f>I125+J125+K125</f>
        <v>28900000</v>
      </c>
      <c r="I125" s="78">
        <v>0</v>
      </c>
      <c r="J125" s="78">
        <v>28900000</v>
      </c>
      <c r="K125" s="78">
        <v>0</v>
      </c>
      <c r="L125" s="79">
        <f t="shared" si="12"/>
        <v>0.85</v>
      </c>
      <c r="M125" s="78">
        <f>N125+P125+R125</f>
        <v>5100000</v>
      </c>
      <c r="N125" s="78">
        <v>1972000</v>
      </c>
      <c r="O125" s="79">
        <f t="shared" si="17"/>
        <v>5.8000000000000003E-2</v>
      </c>
      <c r="P125" s="78">
        <v>0</v>
      </c>
      <c r="Q125" s="79">
        <f t="shared" si="15"/>
        <v>0</v>
      </c>
      <c r="R125" s="52">
        <v>3128000</v>
      </c>
      <c r="S125" s="79">
        <f t="shared" si="16"/>
        <v>9.1999999999999998E-2</v>
      </c>
      <c r="T125" s="62" t="s">
        <v>407</v>
      </c>
      <c r="U125" s="168"/>
      <c r="V125" s="181"/>
      <c r="W125" s="95" t="s">
        <v>476</v>
      </c>
      <c r="X125" s="97" t="s">
        <v>316</v>
      </c>
      <c r="Y125" s="95" t="s">
        <v>476</v>
      </c>
      <c r="Z125" s="97" t="s">
        <v>316</v>
      </c>
      <c r="AA125" s="95"/>
      <c r="AB125" s="95" t="s">
        <v>581</v>
      </c>
      <c r="AC125" s="97" t="s">
        <v>316</v>
      </c>
      <c r="AD125" s="95" t="s">
        <v>582</v>
      </c>
      <c r="AE125" s="97" t="s">
        <v>316</v>
      </c>
      <c r="AF125" s="73">
        <v>2</v>
      </c>
      <c r="AG125" s="97" t="s">
        <v>316</v>
      </c>
      <c r="AH125" s="73">
        <v>4</v>
      </c>
      <c r="AI125" s="230" t="s">
        <v>537</v>
      </c>
      <c r="AJ125" s="223">
        <v>42825</v>
      </c>
    </row>
    <row r="126" spans="1:36" s="27" customFormat="1" ht="36" hidden="1" customHeight="1" x14ac:dyDescent="0.2">
      <c r="A126" s="219">
        <v>50</v>
      </c>
      <c r="B126" s="234" t="s">
        <v>255</v>
      </c>
      <c r="C126" s="36" t="s">
        <v>315</v>
      </c>
      <c r="D126" s="25" t="s">
        <v>7</v>
      </c>
      <c r="E126" s="26" t="s">
        <v>17</v>
      </c>
      <c r="F126" s="25" t="s">
        <v>5</v>
      </c>
      <c r="G126" s="55">
        <f>H126+M126</f>
        <v>4874359</v>
      </c>
      <c r="H126" s="80">
        <f>I126+J126+K126</f>
        <v>4092205</v>
      </c>
      <c r="I126" s="55">
        <v>0</v>
      </c>
      <c r="J126" s="55">
        <v>0</v>
      </c>
      <c r="K126" s="55">
        <v>4092205</v>
      </c>
      <c r="L126" s="53">
        <f t="shared" si="12"/>
        <v>0.83953705502610698</v>
      </c>
      <c r="M126" s="80">
        <f>N126+P126+R126</f>
        <v>782154</v>
      </c>
      <c r="N126" s="80">
        <v>782154</v>
      </c>
      <c r="O126" s="53">
        <f t="shared" si="17"/>
        <v>0.16046294497389299</v>
      </c>
      <c r="P126" s="55">
        <v>0</v>
      </c>
      <c r="Q126" s="53">
        <f t="shared" si="15"/>
        <v>0</v>
      </c>
      <c r="R126" s="55">
        <v>0</v>
      </c>
      <c r="S126" s="53">
        <f t="shared" si="16"/>
        <v>0</v>
      </c>
      <c r="T126" s="23" t="s">
        <v>129</v>
      </c>
      <c r="U126" s="23" t="s">
        <v>129</v>
      </c>
      <c r="V126" s="23" t="s">
        <v>129</v>
      </c>
      <c r="W126" s="141" t="s">
        <v>150</v>
      </c>
      <c r="X126" s="98" t="s">
        <v>316</v>
      </c>
      <c r="Y126" s="141" t="s">
        <v>154</v>
      </c>
      <c r="Z126" s="98" t="s">
        <v>316</v>
      </c>
      <c r="AA126" s="30"/>
      <c r="AB126" s="141" t="s">
        <v>154</v>
      </c>
      <c r="AC126" s="98" t="s">
        <v>316</v>
      </c>
      <c r="AD126" s="141" t="s">
        <v>149</v>
      </c>
      <c r="AE126" s="97" t="s">
        <v>316</v>
      </c>
      <c r="AF126" s="75">
        <v>2</v>
      </c>
      <c r="AG126" s="98" t="s">
        <v>316</v>
      </c>
      <c r="AH126" s="75">
        <v>4</v>
      </c>
      <c r="AI126" s="233" t="s">
        <v>542</v>
      </c>
      <c r="AJ126" s="224">
        <v>42825</v>
      </c>
    </row>
    <row r="127" spans="1:36" ht="43.5" hidden="1" customHeight="1" x14ac:dyDescent="0.2">
      <c r="A127" s="219">
        <v>22</v>
      </c>
      <c r="B127" s="234" t="s">
        <v>663</v>
      </c>
      <c r="C127" s="36" t="s">
        <v>664</v>
      </c>
      <c r="D127" s="25" t="s">
        <v>155</v>
      </c>
      <c r="E127" s="26" t="s">
        <v>12</v>
      </c>
      <c r="F127" s="25" t="s">
        <v>3</v>
      </c>
      <c r="G127" s="80">
        <v>26240711</v>
      </c>
      <c r="H127" s="80">
        <v>9184249</v>
      </c>
      <c r="I127" s="80">
        <v>9184249</v>
      </c>
      <c r="J127" s="55">
        <v>0</v>
      </c>
      <c r="K127" s="55">
        <v>0</v>
      </c>
      <c r="L127" s="53">
        <f t="shared" si="12"/>
        <v>0.35000000571630852</v>
      </c>
      <c r="M127" s="80">
        <v>17056462</v>
      </c>
      <c r="N127" s="55">
        <v>0</v>
      </c>
      <c r="O127" s="53">
        <f t="shared" si="17"/>
        <v>0</v>
      </c>
      <c r="P127" s="80">
        <v>0</v>
      </c>
      <c r="Q127" s="53">
        <f t="shared" si="15"/>
        <v>0</v>
      </c>
      <c r="R127" s="80">
        <v>17056462</v>
      </c>
      <c r="S127" s="53">
        <f t="shared" si="16"/>
        <v>0.64999999428369148</v>
      </c>
      <c r="T127" s="20" t="s">
        <v>421</v>
      </c>
      <c r="U127" s="170"/>
      <c r="V127" s="182"/>
      <c r="W127" s="144" t="s">
        <v>470</v>
      </c>
      <c r="X127" s="46" t="s">
        <v>317</v>
      </c>
      <c r="Y127" s="144" t="s">
        <v>521</v>
      </c>
      <c r="Z127" s="97" t="s">
        <v>316</v>
      </c>
      <c r="AA127" s="95"/>
      <c r="AB127" s="144" t="s">
        <v>521</v>
      </c>
      <c r="AC127" s="97" t="s">
        <v>316</v>
      </c>
      <c r="AD127" s="144" t="s">
        <v>149</v>
      </c>
      <c r="AE127" s="97" t="s">
        <v>316</v>
      </c>
      <c r="AF127" s="75">
        <v>5</v>
      </c>
      <c r="AG127" s="97" t="s">
        <v>316</v>
      </c>
      <c r="AH127" s="75">
        <v>4</v>
      </c>
      <c r="AI127" s="233" t="s">
        <v>149</v>
      </c>
      <c r="AJ127" s="224">
        <v>42825</v>
      </c>
    </row>
    <row r="128" spans="1:36" s="27" customFormat="1" ht="39" hidden="1" customHeight="1" x14ac:dyDescent="0.2">
      <c r="A128" s="219">
        <v>84</v>
      </c>
      <c r="B128" s="229" t="s">
        <v>33</v>
      </c>
      <c r="C128" s="38" t="s">
        <v>295</v>
      </c>
      <c r="D128" s="30" t="s">
        <v>155</v>
      </c>
      <c r="E128" s="28" t="s">
        <v>17</v>
      </c>
      <c r="F128" s="30" t="s">
        <v>5</v>
      </c>
      <c r="G128" s="52">
        <f>H128+M128</f>
        <v>5407500</v>
      </c>
      <c r="H128" s="52">
        <f>I128+J128+K128</f>
        <v>4596375</v>
      </c>
      <c r="I128" s="56">
        <v>0</v>
      </c>
      <c r="J128" s="56">
        <v>0</v>
      </c>
      <c r="K128" s="78">
        <v>4596375</v>
      </c>
      <c r="L128" s="79">
        <f t="shared" si="12"/>
        <v>0.85</v>
      </c>
      <c r="M128" s="78">
        <f>N128+P128+R128</f>
        <v>811125</v>
      </c>
      <c r="N128" s="78">
        <v>811125</v>
      </c>
      <c r="O128" s="79">
        <f t="shared" si="17"/>
        <v>0.15</v>
      </c>
      <c r="P128" s="56">
        <v>0</v>
      </c>
      <c r="Q128" s="79">
        <f t="shared" si="15"/>
        <v>0</v>
      </c>
      <c r="R128" s="56">
        <v>0</v>
      </c>
      <c r="S128" s="79">
        <f t="shared" si="16"/>
        <v>0</v>
      </c>
      <c r="T128" s="15" t="s">
        <v>129</v>
      </c>
      <c r="U128" s="15" t="s">
        <v>129</v>
      </c>
      <c r="V128" s="15" t="s">
        <v>129</v>
      </c>
      <c r="W128" s="95" t="s">
        <v>567</v>
      </c>
      <c r="X128" s="98" t="s">
        <v>316</v>
      </c>
      <c r="Y128" s="31" t="s">
        <v>149</v>
      </c>
      <c r="Z128" s="98" t="s">
        <v>316</v>
      </c>
      <c r="AA128" s="187"/>
      <c r="AB128" s="31" t="s">
        <v>149</v>
      </c>
      <c r="AC128" s="98" t="s">
        <v>316</v>
      </c>
      <c r="AD128" s="31" t="s">
        <v>156</v>
      </c>
      <c r="AE128" s="97" t="s">
        <v>316</v>
      </c>
      <c r="AF128" s="120">
        <v>2</v>
      </c>
      <c r="AG128" s="98" t="s">
        <v>316</v>
      </c>
      <c r="AH128" s="73">
        <v>4</v>
      </c>
      <c r="AI128" s="230" t="s">
        <v>542</v>
      </c>
      <c r="AJ128" s="223">
        <v>42916</v>
      </c>
    </row>
    <row r="129" spans="1:36" s="27" customFormat="1" ht="31.5" hidden="1" customHeight="1" x14ac:dyDescent="0.2">
      <c r="A129" s="220">
        <v>85</v>
      </c>
      <c r="B129" s="247" t="s">
        <v>33</v>
      </c>
      <c r="C129" s="147" t="s">
        <v>296</v>
      </c>
      <c r="D129" s="30" t="s">
        <v>155</v>
      </c>
      <c r="E129" s="28" t="s">
        <v>17</v>
      </c>
      <c r="F129" s="30" t="s">
        <v>5</v>
      </c>
      <c r="G129" s="52">
        <f t="shared" ref="G129:G132" si="34">H129+M129</f>
        <v>5407500</v>
      </c>
      <c r="H129" s="52">
        <v>4596375</v>
      </c>
      <c r="I129" s="56">
        <v>0</v>
      </c>
      <c r="J129" s="56">
        <v>0</v>
      </c>
      <c r="K129" s="78">
        <v>4596375</v>
      </c>
      <c r="L129" s="79">
        <f t="shared" si="12"/>
        <v>0.85</v>
      </c>
      <c r="M129" s="78">
        <f>N129</f>
        <v>811125</v>
      </c>
      <c r="N129" s="78">
        <v>811125</v>
      </c>
      <c r="O129" s="79">
        <f t="shared" si="17"/>
        <v>0.15</v>
      </c>
      <c r="P129" s="56">
        <v>0</v>
      </c>
      <c r="Q129" s="79">
        <f t="shared" si="15"/>
        <v>0</v>
      </c>
      <c r="R129" s="56">
        <v>0</v>
      </c>
      <c r="S129" s="79">
        <f t="shared" si="16"/>
        <v>0</v>
      </c>
      <c r="T129" s="15" t="s">
        <v>129</v>
      </c>
      <c r="U129" s="15" t="s">
        <v>129</v>
      </c>
      <c r="V129" s="15" t="s">
        <v>129</v>
      </c>
      <c r="W129" s="95" t="s">
        <v>567</v>
      </c>
      <c r="X129" s="98" t="s">
        <v>316</v>
      </c>
      <c r="Y129" s="31" t="s">
        <v>149</v>
      </c>
      <c r="Z129" s="98" t="s">
        <v>316</v>
      </c>
      <c r="AA129" s="187"/>
      <c r="AB129" s="31" t="s">
        <v>149</v>
      </c>
      <c r="AC129" s="98" t="s">
        <v>316</v>
      </c>
      <c r="AD129" s="31" t="s">
        <v>156</v>
      </c>
      <c r="AE129" s="97" t="s">
        <v>316</v>
      </c>
      <c r="AF129" s="120">
        <v>2</v>
      </c>
      <c r="AG129" s="98" t="s">
        <v>316</v>
      </c>
      <c r="AH129" s="73">
        <v>4</v>
      </c>
      <c r="AI129" s="230" t="s">
        <v>542</v>
      </c>
      <c r="AJ129" s="223">
        <v>42916</v>
      </c>
    </row>
    <row r="130" spans="1:36" ht="39.75" hidden="1" customHeight="1" x14ac:dyDescent="0.2">
      <c r="A130" s="219">
        <v>86</v>
      </c>
      <c r="B130" s="231" t="s">
        <v>67</v>
      </c>
      <c r="C130" s="37" t="s">
        <v>297</v>
      </c>
      <c r="D130" s="25" t="s">
        <v>155</v>
      </c>
      <c r="E130" s="26" t="s">
        <v>17</v>
      </c>
      <c r="F130" s="25" t="s">
        <v>5</v>
      </c>
      <c r="G130" s="25">
        <f t="shared" si="34"/>
        <v>11446897</v>
      </c>
      <c r="H130" s="80">
        <f>I130+J130+K130</f>
        <v>9729862</v>
      </c>
      <c r="I130" s="55">
        <v>0</v>
      </c>
      <c r="J130" s="55">
        <v>0</v>
      </c>
      <c r="K130" s="55">
        <v>9729862</v>
      </c>
      <c r="L130" s="53">
        <f>H130/G130</f>
        <v>0.84999996068803629</v>
      </c>
      <c r="M130" s="80">
        <f t="shared" ref="M130:M135" si="35">N130+P130+R130</f>
        <v>1717035</v>
      </c>
      <c r="N130" s="55">
        <v>1717035</v>
      </c>
      <c r="O130" s="53">
        <f>N130/G130</f>
        <v>0.15000003931196376</v>
      </c>
      <c r="P130" s="55">
        <v>0</v>
      </c>
      <c r="Q130" s="53">
        <f>P130/G130</f>
        <v>0</v>
      </c>
      <c r="R130" s="55">
        <v>0</v>
      </c>
      <c r="S130" s="53">
        <f>R130/G130</f>
        <v>0</v>
      </c>
      <c r="T130" s="23" t="s">
        <v>129</v>
      </c>
      <c r="U130" s="23" t="s">
        <v>129</v>
      </c>
      <c r="V130" s="23" t="s">
        <v>129</v>
      </c>
      <c r="W130" s="144" t="s">
        <v>567</v>
      </c>
      <c r="X130" s="98" t="s">
        <v>316</v>
      </c>
      <c r="Y130" s="141" t="s">
        <v>149</v>
      </c>
      <c r="Z130" s="98" t="s">
        <v>316</v>
      </c>
      <c r="AA130" s="30"/>
      <c r="AB130" s="141" t="s">
        <v>149</v>
      </c>
      <c r="AC130" s="98" t="s">
        <v>316</v>
      </c>
      <c r="AD130" s="141" t="s">
        <v>156</v>
      </c>
      <c r="AE130" s="97" t="s">
        <v>316</v>
      </c>
      <c r="AF130" s="116">
        <v>2</v>
      </c>
      <c r="AG130" s="98" t="s">
        <v>316</v>
      </c>
      <c r="AH130" s="75">
        <v>4</v>
      </c>
      <c r="AI130" s="233" t="s">
        <v>542</v>
      </c>
      <c r="AJ130" s="224">
        <v>42916</v>
      </c>
    </row>
    <row r="131" spans="1:36" s="27" customFormat="1" ht="39" hidden="1" customHeight="1" x14ac:dyDescent="0.2">
      <c r="A131" s="220">
        <v>87</v>
      </c>
      <c r="B131" s="248" t="s">
        <v>67</v>
      </c>
      <c r="C131" s="148" t="s">
        <v>298</v>
      </c>
      <c r="D131" s="25" t="s">
        <v>155</v>
      </c>
      <c r="E131" s="26" t="s">
        <v>17</v>
      </c>
      <c r="F131" s="25" t="s">
        <v>5</v>
      </c>
      <c r="G131" s="25">
        <f t="shared" si="34"/>
        <v>11446895</v>
      </c>
      <c r="H131" s="80">
        <v>9729861</v>
      </c>
      <c r="I131" s="55">
        <v>0</v>
      </c>
      <c r="J131" s="55">
        <v>0</v>
      </c>
      <c r="K131" s="55">
        <v>9729861</v>
      </c>
      <c r="L131" s="53">
        <f t="shared" ref="L131:L141" si="36">H131/G131</f>
        <v>0.85000002183998369</v>
      </c>
      <c r="M131" s="80">
        <f t="shared" si="35"/>
        <v>1717034</v>
      </c>
      <c r="N131" s="55">
        <v>1717034</v>
      </c>
      <c r="O131" s="53">
        <f t="shared" ref="O131:O141" si="37">N131/G131</f>
        <v>0.14999997816001631</v>
      </c>
      <c r="P131" s="55">
        <v>0</v>
      </c>
      <c r="Q131" s="53">
        <f t="shared" ref="Q131:Q141" si="38">P131/G131</f>
        <v>0</v>
      </c>
      <c r="R131" s="55">
        <v>0</v>
      </c>
      <c r="S131" s="53">
        <f t="shared" ref="S131:S132" si="39">R131/G131</f>
        <v>0</v>
      </c>
      <c r="T131" s="23" t="s">
        <v>129</v>
      </c>
      <c r="U131" s="23" t="s">
        <v>129</v>
      </c>
      <c r="V131" s="23" t="s">
        <v>129</v>
      </c>
      <c r="W131" s="144" t="s">
        <v>567</v>
      </c>
      <c r="X131" s="98" t="s">
        <v>316</v>
      </c>
      <c r="Y131" s="141" t="s">
        <v>149</v>
      </c>
      <c r="Z131" s="98" t="s">
        <v>316</v>
      </c>
      <c r="AA131" s="30"/>
      <c r="AB131" s="141" t="s">
        <v>149</v>
      </c>
      <c r="AC131" s="98" t="s">
        <v>316</v>
      </c>
      <c r="AD131" s="141" t="s">
        <v>156</v>
      </c>
      <c r="AE131" s="97" t="s">
        <v>316</v>
      </c>
      <c r="AF131" s="116">
        <v>2</v>
      </c>
      <c r="AG131" s="98" t="s">
        <v>316</v>
      </c>
      <c r="AH131" s="75">
        <v>4</v>
      </c>
      <c r="AI131" s="233" t="s">
        <v>542</v>
      </c>
      <c r="AJ131" s="224">
        <v>42916</v>
      </c>
    </row>
    <row r="132" spans="1:36" ht="42" hidden="1" customHeight="1" x14ac:dyDescent="0.2">
      <c r="A132" s="219">
        <v>88</v>
      </c>
      <c r="B132" s="248" t="s">
        <v>67</v>
      </c>
      <c r="C132" s="148" t="s">
        <v>299</v>
      </c>
      <c r="D132" s="25" t="s">
        <v>155</v>
      </c>
      <c r="E132" s="26" t="s">
        <v>17</v>
      </c>
      <c r="F132" s="25" t="s">
        <v>5</v>
      </c>
      <c r="G132" s="25">
        <f t="shared" si="34"/>
        <v>11446893</v>
      </c>
      <c r="H132" s="80">
        <v>9729860</v>
      </c>
      <c r="I132" s="55">
        <v>0</v>
      </c>
      <c r="J132" s="55">
        <v>0</v>
      </c>
      <c r="K132" s="55">
        <v>9729860</v>
      </c>
      <c r="L132" s="53">
        <f t="shared" si="36"/>
        <v>0.85000008299195251</v>
      </c>
      <c r="M132" s="80">
        <f t="shared" si="35"/>
        <v>1717033</v>
      </c>
      <c r="N132" s="55">
        <v>1717033</v>
      </c>
      <c r="O132" s="53">
        <f t="shared" si="37"/>
        <v>0.14999991700804752</v>
      </c>
      <c r="P132" s="55">
        <v>0</v>
      </c>
      <c r="Q132" s="53">
        <f t="shared" si="38"/>
        <v>0</v>
      </c>
      <c r="R132" s="55">
        <v>0</v>
      </c>
      <c r="S132" s="53">
        <f t="shared" si="39"/>
        <v>0</v>
      </c>
      <c r="T132" s="23" t="s">
        <v>129</v>
      </c>
      <c r="U132" s="23" t="s">
        <v>129</v>
      </c>
      <c r="V132" s="23" t="s">
        <v>129</v>
      </c>
      <c r="W132" s="144" t="s">
        <v>567</v>
      </c>
      <c r="X132" s="98" t="s">
        <v>316</v>
      </c>
      <c r="Y132" s="141" t="s">
        <v>149</v>
      </c>
      <c r="Z132" s="98" t="s">
        <v>316</v>
      </c>
      <c r="AA132" s="30"/>
      <c r="AB132" s="141" t="s">
        <v>149</v>
      </c>
      <c r="AC132" s="98" t="s">
        <v>316</v>
      </c>
      <c r="AD132" s="141" t="s">
        <v>156</v>
      </c>
      <c r="AE132" s="97" t="s">
        <v>316</v>
      </c>
      <c r="AF132" s="116">
        <v>2</v>
      </c>
      <c r="AG132" s="98" t="s">
        <v>316</v>
      </c>
      <c r="AH132" s="75">
        <v>4</v>
      </c>
      <c r="AI132" s="233" t="s">
        <v>542</v>
      </c>
      <c r="AJ132" s="224">
        <v>42916</v>
      </c>
    </row>
    <row r="133" spans="1:36" ht="45.75" hidden="1" customHeight="1" x14ac:dyDescent="0.2">
      <c r="A133" s="220">
        <v>89</v>
      </c>
      <c r="B133" s="249" t="s">
        <v>104</v>
      </c>
      <c r="C133" s="42" t="s">
        <v>113</v>
      </c>
      <c r="D133" s="30" t="s">
        <v>155</v>
      </c>
      <c r="E133" s="28" t="s">
        <v>17</v>
      </c>
      <c r="F133" s="30" t="s">
        <v>5</v>
      </c>
      <c r="G133" s="52">
        <f>H133+M133</f>
        <v>20000000</v>
      </c>
      <c r="H133" s="52">
        <f>I133+J133+K133</f>
        <v>17000000</v>
      </c>
      <c r="I133" s="56">
        <v>0</v>
      </c>
      <c r="J133" s="56">
        <v>0</v>
      </c>
      <c r="K133" s="78">
        <v>17000000</v>
      </c>
      <c r="L133" s="79">
        <f t="shared" si="36"/>
        <v>0.85</v>
      </c>
      <c r="M133" s="78">
        <f t="shared" si="35"/>
        <v>3000000</v>
      </c>
      <c r="N133" s="78">
        <v>3000000</v>
      </c>
      <c r="O133" s="79">
        <f t="shared" si="37"/>
        <v>0.15</v>
      </c>
      <c r="P133" s="56">
        <v>0</v>
      </c>
      <c r="Q133" s="79">
        <f t="shared" si="38"/>
        <v>0</v>
      </c>
      <c r="R133" s="56">
        <v>0</v>
      </c>
      <c r="S133" s="79">
        <f>R133/G133</f>
        <v>0</v>
      </c>
      <c r="T133" s="32" t="s">
        <v>129</v>
      </c>
      <c r="U133" s="15" t="s">
        <v>129</v>
      </c>
      <c r="V133" s="15" t="s">
        <v>129</v>
      </c>
      <c r="W133" s="95" t="s">
        <v>149</v>
      </c>
      <c r="X133" s="98" t="s">
        <v>316</v>
      </c>
      <c r="Y133" s="95" t="s">
        <v>149</v>
      </c>
      <c r="Z133" s="98" t="s">
        <v>316</v>
      </c>
      <c r="AA133" s="187"/>
      <c r="AB133" s="95" t="s">
        <v>149</v>
      </c>
      <c r="AC133" s="98" t="s">
        <v>316</v>
      </c>
      <c r="AD133" s="95" t="s">
        <v>156</v>
      </c>
      <c r="AE133" s="97" t="s">
        <v>316</v>
      </c>
      <c r="AF133" s="73">
        <v>2</v>
      </c>
      <c r="AG133" s="98" t="s">
        <v>316</v>
      </c>
      <c r="AH133" s="73">
        <v>4</v>
      </c>
      <c r="AI133" s="230" t="s">
        <v>542</v>
      </c>
      <c r="AJ133" s="223">
        <v>42916</v>
      </c>
    </row>
    <row r="134" spans="1:36" s="27" customFormat="1" ht="49.5" hidden="1" customHeight="1" x14ac:dyDescent="0.2">
      <c r="A134" s="220">
        <v>53</v>
      </c>
      <c r="B134" s="234" t="s">
        <v>184</v>
      </c>
      <c r="C134" s="36" t="s">
        <v>186</v>
      </c>
      <c r="D134" s="25" t="s">
        <v>7</v>
      </c>
      <c r="E134" s="26" t="s">
        <v>12</v>
      </c>
      <c r="F134" s="25" t="s">
        <v>4</v>
      </c>
      <c r="G134" s="80">
        <f>H134+M134</f>
        <v>13647059</v>
      </c>
      <c r="H134" s="80">
        <f>I134+J134+K134</f>
        <v>11600000</v>
      </c>
      <c r="I134" s="55">
        <v>0</v>
      </c>
      <c r="J134" s="80">
        <v>11600000</v>
      </c>
      <c r="K134" s="55">
        <v>0</v>
      </c>
      <c r="L134" s="53">
        <f t="shared" si="36"/>
        <v>0.84999998900862084</v>
      </c>
      <c r="M134" s="80">
        <f t="shared" si="35"/>
        <v>2047059</v>
      </c>
      <c r="N134" s="80">
        <v>2047059</v>
      </c>
      <c r="O134" s="53">
        <f t="shared" si="37"/>
        <v>0.15000001099137916</v>
      </c>
      <c r="P134" s="55">
        <v>0</v>
      </c>
      <c r="Q134" s="53">
        <f t="shared" si="38"/>
        <v>0</v>
      </c>
      <c r="R134" s="55">
        <v>0</v>
      </c>
      <c r="S134" s="53">
        <f>R134/G134</f>
        <v>0</v>
      </c>
      <c r="T134" s="23" t="s">
        <v>645</v>
      </c>
      <c r="U134" s="34" t="s">
        <v>644</v>
      </c>
      <c r="V134" s="23" t="s">
        <v>129</v>
      </c>
      <c r="W134" s="144" t="s">
        <v>156</v>
      </c>
      <c r="X134" s="97" t="s">
        <v>316</v>
      </c>
      <c r="Y134" s="144" t="s">
        <v>157</v>
      </c>
      <c r="Z134" s="97" t="s">
        <v>316</v>
      </c>
      <c r="AA134" s="95"/>
      <c r="AB134" s="144" t="s">
        <v>157</v>
      </c>
      <c r="AC134" s="97" t="s">
        <v>316</v>
      </c>
      <c r="AD134" s="144" t="s">
        <v>160</v>
      </c>
      <c r="AE134" s="97" t="s">
        <v>316</v>
      </c>
      <c r="AF134" s="75">
        <v>2</v>
      </c>
      <c r="AG134" s="97" t="s">
        <v>316</v>
      </c>
      <c r="AH134" s="75">
        <v>4</v>
      </c>
      <c r="AI134" s="233" t="s">
        <v>542</v>
      </c>
      <c r="AJ134" s="224">
        <v>43100</v>
      </c>
    </row>
    <row r="135" spans="1:36" ht="47.25" hidden="1" customHeight="1" x14ac:dyDescent="0.2">
      <c r="A135" s="219">
        <v>92</v>
      </c>
      <c r="B135" s="232" t="s">
        <v>264</v>
      </c>
      <c r="C135" s="35" t="s">
        <v>300</v>
      </c>
      <c r="D135" s="30" t="s">
        <v>155</v>
      </c>
      <c r="E135" s="28" t="s">
        <v>17</v>
      </c>
      <c r="F135" s="30" t="s">
        <v>5</v>
      </c>
      <c r="G135" s="52">
        <f t="shared" ref="G135:G136" si="40">H135+M135</f>
        <v>3090262</v>
      </c>
      <c r="H135" s="52">
        <f>I135+J135+K135</f>
        <v>2626723</v>
      </c>
      <c r="I135" s="56">
        <v>0</v>
      </c>
      <c r="J135" s="56">
        <v>0</v>
      </c>
      <c r="K135" s="56">
        <v>2626723</v>
      </c>
      <c r="L135" s="54">
        <f t="shared" si="36"/>
        <v>0.85000009707914737</v>
      </c>
      <c r="M135" s="52">
        <f t="shared" si="35"/>
        <v>463539</v>
      </c>
      <c r="N135" s="56">
        <v>0</v>
      </c>
      <c r="O135" s="54">
        <f t="shared" si="37"/>
        <v>0</v>
      </c>
      <c r="P135" s="56">
        <v>0</v>
      </c>
      <c r="Q135" s="54">
        <f t="shared" si="38"/>
        <v>0</v>
      </c>
      <c r="R135" s="56">
        <v>463539</v>
      </c>
      <c r="S135" s="54">
        <f>R135/G135</f>
        <v>0.14999990292085266</v>
      </c>
      <c r="T135" s="32" t="s">
        <v>129</v>
      </c>
      <c r="U135" s="32" t="s">
        <v>129</v>
      </c>
      <c r="V135" s="15" t="s">
        <v>129</v>
      </c>
      <c r="W135" s="95" t="s">
        <v>157</v>
      </c>
      <c r="X135" s="98" t="s">
        <v>316</v>
      </c>
      <c r="Y135" s="95" t="s">
        <v>157</v>
      </c>
      <c r="Z135" s="98" t="s">
        <v>316</v>
      </c>
      <c r="AA135" s="187"/>
      <c r="AB135" s="95" t="s">
        <v>157</v>
      </c>
      <c r="AC135" s="98" t="s">
        <v>316</v>
      </c>
      <c r="AD135" s="95" t="s">
        <v>160</v>
      </c>
      <c r="AE135" s="98" t="s">
        <v>316</v>
      </c>
      <c r="AF135" s="73">
        <v>2</v>
      </c>
      <c r="AG135" s="98" t="s">
        <v>316</v>
      </c>
      <c r="AH135" s="73">
        <v>4</v>
      </c>
      <c r="AI135" s="230" t="s">
        <v>542</v>
      </c>
      <c r="AJ135" s="223">
        <v>43100</v>
      </c>
    </row>
    <row r="136" spans="1:36" ht="44.25" hidden="1" customHeight="1" x14ac:dyDescent="0.2">
      <c r="A136" s="220">
        <v>93</v>
      </c>
      <c r="B136" s="232" t="s">
        <v>264</v>
      </c>
      <c r="C136" s="35" t="s">
        <v>301</v>
      </c>
      <c r="D136" s="30" t="s">
        <v>155</v>
      </c>
      <c r="E136" s="28" t="s">
        <v>17</v>
      </c>
      <c r="F136" s="30" t="s">
        <v>5</v>
      </c>
      <c r="G136" s="52">
        <f t="shared" si="40"/>
        <v>1130925</v>
      </c>
      <c r="H136" s="52">
        <v>961286</v>
      </c>
      <c r="I136" s="56">
        <v>0</v>
      </c>
      <c r="J136" s="56">
        <v>0</v>
      </c>
      <c r="K136" s="56">
        <v>961286</v>
      </c>
      <c r="L136" s="54">
        <f t="shared" si="36"/>
        <v>0.8499997789420165</v>
      </c>
      <c r="M136" s="52">
        <f>N136+R136</f>
        <v>169639</v>
      </c>
      <c r="N136" s="56">
        <v>0</v>
      </c>
      <c r="O136" s="54">
        <f t="shared" si="37"/>
        <v>0</v>
      </c>
      <c r="P136" s="56">
        <v>0</v>
      </c>
      <c r="Q136" s="54">
        <f t="shared" si="38"/>
        <v>0</v>
      </c>
      <c r="R136" s="56">
        <v>169639</v>
      </c>
      <c r="S136" s="54">
        <f>R136/G136</f>
        <v>0.1500002210579835</v>
      </c>
      <c r="T136" s="32" t="s">
        <v>129</v>
      </c>
      <c r="U136" s="32" t="s">
        <v>129</v>
      </c>
      <c r="V136" s="15" t="s">
        <v>129</v>
      </c>
      <c r="W136" s="95" t="s">
        <v>157</v>
      </c>
      <c r="X136" s="98" t="s">
        <v>316</v>
      </c>
      <c r="Y136" s="95" t="s">
        <v>157</v>
      </c>
      <c r="Z136" s="98" t="s">
        <v>316</v>
      </c>
      <c r="AA136" s="187"/>
      <c r="AB136" s="95" t="s">
        <v>157</v>
      </c>
      <c r="AC136" s="98" t="s">
        <v>316</v>
      </c>
      <c r="AD136" s="95" t="s">
        <v>160</v>
      </c>
      <c r="AE136" s="98" t="s">
        <v>316</v>
      </c>
      <c r="AF136" s="73">
        <v>2</v>
      </c>
      <c r="AG136" s="98" t="s">
        <v>316</v>
      </c>
      <c r="AH136" s="73">
        <v>4</v>
      </c>
      <c r="AI136" s="230" t="s">
        <v>542</v>
      </c>
      <c r="AJ136" s="223">
        <v>43100</v>
      </c>
    </row>
    <row r="137" spans="1:36" s="27" customFormat="1" ht="48" hidden="1" customHeight="1" x14ac:dyDescent="0.2">
      <c r="A137" s="220">
        <v>77</v>
      </c>
      <c r="B137" s="234" t="s">
        <v>206</v>
      </c>
      <c r="C137" s="36" t="s">
        <v>207</v>
      </c>
      <c r="D137" s="25" t="s">
        <v>7</v>
      </c>
      <c r="E137" s="26" t="s">
        <v>18</v>
      </c>
      <c r="F137" s="25" t="s">
        <v>5</v>
      </c>
      <c r="G137" s="80">
        <f>H137+M137</f>
        <v>3258896</v>
      </c>
      <c r="H137" s="80">
        <f>I137+J137+K137</f>
        <v>2770061</v>
      </c>
      <c r="I137" s="55">
        <v>0</v>
      </c>
      <c r="J137" s="55">
        <v>0</v>
      </c>
      <c r="K137" s="55">
        <v>2770061</v>
      </c>
      <c r="L137" s="53">
        <f t="shared" si="36"/>
        <v>0.84999981588857088</v>
      </c>
      <c r="M137" s="80">
        <f>N137+P137+R137</f>
        <v>488835</v>
      </c>
      <c r="N137" s="55">
        <v>488835</v>
      </c>
      <c r="O137" s="53">
        <f t="shared" si="37"/>
        <v>0.15000018411142915</v>
      </c>
      <c r="P137" s="55">
        <v>0</v>
      </c>
      <c r="Q137" s="53">
        <f t="shared" si="38"/>
        <v>0</v>
      </c>
      <c r="R137" s="55">
        <v>0</v>
      </c>
      <c r="S137" s="53">
        <f t="shared" ref="S137:S142" si="41">R137/G137</f>
        <v>0</v>
      </c>
      <c r="T137" s="23" t="s">
        <v>129</v>
      </c>
      <c r="U137" s="23" t="s">
        <v>129</v>
      </c>
      <c r="V137" s="23" t="s">
        <v>129</v>
      </c>
      <c r="W137" s="144" t="s">
        <v>160</v>
      </c>
      <c r="X137" s="97" t="s">
        <v>316</v>
      </c>
      <c r="Y137" s="144" t="s">
        <v>160</v>
      </c>
      <c r="Z137" s="97" t="s">
        <v>316</v>
      </c>
      <c r="AA137" s="187"/>
      <c r="AB137" s="144" t="s">
        <v>160</v>
      </c>
      <c r="AC137" s="97" t="s">
        <v>316</v>
      </c>
      <c r="AD137" s="144" t="s">
        <v>162</v>
      </c>
      <c r="AE137" s="97" t="s">
        <v>316</v>
      </c>
      <c r="AF137" s="75">
        <v>2</v>
      </c>
      <c r="AG137" s="97" t="s">
        <v>316</v>
      </c>
      <c r="AH137" s="75">
        <v>4</v>
      </c>
      <c r="AI137" s="233" t="s">
        <v>542</v>
      </c>
      <c r="AJ137" s="224">
        <v>43190</v>
      </c>
    </row>
    <row r="138" spans="1:36" s="27" customFormat="1" ht="63" customHeight="1" x14ac:dyDescent="0.2">
      <c r="A138" s="220">
        <v>135</v>
      </c>
      <c r="B138" s="240" t="s">
        <v>125</v>
      </c>
      <c r="C138" s="287" t="s">
        <v>311</v>
      </c>
      <c r="D138" s="82" t="s">
        <v>7</v>
      </c>
      <c r="E138" s="83" t="s">
        <v>13</v>
      </c>
      <c r="F138" s="82" t="s">
        <v>3</v>
      </c>
      <c r="G138" s="78">
        <f>H138+M138</f>
        <v>23950418</v>
      </c>
      <c r="H138" s="78">
        <f>I138+J138+K138</f>
        <v>20357855</v>
      </c>
      <c r="I138" s="55">
        <v>20357855</v>
      </c>
      <c r="J138" s="55">
        <v>0</v>
      </c>
      <c r="K138" s="55">
        <v>0</v>
      </c>
      <c r="L138" s="53">
        <f t="shared" si="36"/>
        <v>0.84999998747412253</v>
      </c>
      <c r="M138" s="80">
        <f>N138+P138+R138</f>
        <v>3592563</v>
      </c>
      <c r="N138" s="55">
        <v>3592563</v>
      </c>
      <c r="O138" s="53">
        <f t="shared" si="37"/>
        <v>0.15000001252587741</v>
      </c>
      <c r="P138" s="55">
        <v>0</v>
      </c>
      <c r="Q138" s="53">
        <f t="shared" si="38"/>
        <v>0</v>
      </c>
      <c r="R138" s="55">
        <v>0</v>
      </c>
      <c r="S138" s="53">
        <f t="shared" si="41"/>
        <v>0</v>
      </c>
      <c r="T138" s="25" t="s">
        <v>129</v>
      </c>
      <c r="U138" s="25" t="s">
        <v>129</v>
      </c>
      <c r="V138" s="25" t="s">
        <v>129</v>
      </c>
      <c r="W138" s="25" t="s">
        <v>129</v>
      </c>
      <c r="X138" s="97" t="s">
        <v>316</v>
      </c>
      <c r="Y138" s="82" t="s">
        <v>131</v>
      </c>
      <c r="Z138" s="97" t="s">
        <v>316</v>
      </c>
      <c r="AA138" s="95"/>
      <c r="AB138" s="82" t="s">
        <v>132</v>
      </c>
      <c r="AC138" s="97" t="s">
        <v>316</v>
      </c>
      <c r="AD138" s="82" t="s">
        <v>133</v>
      </c>
      <c r="AE138" s="97" t="s">
        <v>316</v>
      </c>
      <c r="AF138" s="120">
        <v>2</v>
      </c>
      <c r="AG138" s="97" t="s">
        <v>316</v>
      </c>
      <c r="AH138" s="73">
        <v>4</v>
      </c>
      <c r="AI138" s="230" t="s">
        <v>542</v>
      </c>
      <c r="AJ138" s="224">
        <v>43373</v>
      </c>
    </row>
    <row r="139" spans="1:36" ht="61.5" customHeight="1" x14ac:dyDescent="0.2">
      <c r="A139" s="220">
        <v>131</v>
      </c>
      <c r="B139" s="240" t="s">
        <v>127</v>
      </c>
      <c r="C139" s="287" t="s">
        <v>307</v>
      </c>
      <c r="D139" s="82" t="s">
        <v>7</v>
      </c>
      <c r="E139" s="83" t="s">
        <v>13</v>
      </c>
      <c r="F139" s="82" t="s">
        <v>5</v>
      </c>
      <c r="G139" s="78">
        <f>H139+M139</f>
        <v>4900048</v>
      </c>
      <c r="H139" s="78">
        <f>I139+J139+K139</f>
        <v>4165040</v>
      </c>
      <c r="I139" s="55">
        <v>0</v>
      </c>
      <c r="J139" s="55">
        <v>0</v>
      </c>
      <c r="K139" s="55">
        <v>4165040</v>
      </c>
      <c r="L139" s="53">
        <f t="shared" si="36"/>
        <v>0.8499998367362932</v>
      </c>
      <c r="M139" s="80">
        <f>N139+P139+R139</f>
        <v>735008</v>
      </c>
      <c r="N139" s="55">
        <v>735008</v>
      </c>
      <c r="O139" s="53">
        <f t="shared" si="37"/>
        <v>0.1500001632637068</v>
      </c>
      <c r="P139" s="55">
        <v>0</v>
      </c>
      <c r="Q139" s="53">
        <f t="shared" si="38"/>
        <v>0</v>
      </c>
      <c r="R139" s="55">
        <v>0</v>
      </c>
      <c r="S139" s="53">
        <f t="shared" si="41"/>
        <v>0</v>
      </c>
      <c r="T139" s="25" t="s">
        <v>129</v>
      </c>
      <c r="U139" s="25" t="s">
        <v>129</v>
      </c>
      <c r="V139" s="25" t="s">
        <v>129</v>
      </c>
      <c r="W139" s="25" t="s">
        <v>129</v>
      </c>
      <c r="X139" s="97" t="s">
        <v>316</v>
      </c>
      <c r="Y139" s="82" t="s">
        <v>131</v>
      </c>
      <c r="Z139" s="97" t="s">
        <v>316</v>
      </c>
      <c r="AA139" s="95"/>
      <c r="AB139" s="82" t="s">
        <v>132</v>
      </c>
      <c r="AC139" s="97" t="s">
        <v>316</v>
      </c>
      <c r="AD139" s="82" t="s">
        <v>133</v>
      </c>
      <c r="AE139" s="97" t="s">
        <v>316</v>
      </c>
      <c r="AF139" s="120">
        <v>2</v>
      </c>
      <c r="AG139" s="97" t="s">
        <v>316</v>
      </c>
      <c r="AH139" s="73">
        <v>4</v>
      </c>
      <c r="AI139" s="230" t="s">
        <v>542</v>
      </c>
      <c r="AJ139" s="224">
        <v>43373</v>
      </c>
    </row>
    <row r="140" spans="1:36" ht="56.25" customHeight="1" x14ac:dyDescent="0.2">
      <c r="A140" s="220">
        <v>133</v>
      </c>
      <c r="B140" s="240" t="s">
        <v>126</v>
      </c>
      <c r="C140" s="287" t="s">
        <v>309</v>
      </c>
      <c r="D140" s="82" t="s">
        <v>7</v>
      </c>
      <c r="E140" s="83" t="s">
        <v>13</v>
      </c>
      <c r="F140" s="82" t="s">
        <v>4</v>
      </c>
      <c r="G140" s="78">
        <f>H140+M140</f>
        <v>23047385</v>
      </c>
      <c r="H140" s="78">
        <f>I140+J140+K140</f>
        <v>19590277</v>
      </c>
      <c r="I140" s="56">
        <v>0</v>
      </c>
      <c r="J140" s="56">
        <v>19590277</v>
      </c>
      <c r="K140" s="56">
        <v>0</v>
      </c>
      <c r="L140" s="79">
        <f t="shared" si="36"/>
        <v>0.84999998915278241</v>
      </c>
      <c r="M140" s="78">
        <f>N140+P140+R140</f>
        <v>3457108</v>
      </c>
      <c r="N140" s="56">
        <v>3457108</v>
      </c>
      <c r="O140" s="79">
        <f t="shared" si="37"/>
        <v>0.15000001084721759</v>
      </c>
      <c r="P140" s="56">
        <v>0</v>
      </c>
      <c r="Q140" s="79">
        <f t="shared" si="38"/>
        <v>0</v>
      </c>
      <c r="R140" s="56">
        <v>0</v>
      </c>
      <c r="S140" s="79">
        <f t="shared" si="41"/>
        <v>0</v>
      </c>
      <c r="T140" s="32" t="s">
        <v>129</v>
      </c>
      <c r="U140" s="32" t="s">
        <v>129</v>
      </c>
      <c r="V140" s="32" t="s">
        <v>129</v>
      </c>
      <c r="W140" s="30" t="s">
        <v>129</v>
      </c>
      <c r="X140" s="97" t="s">
        <v>316</v>
      </c>
      <c r="Y140" s="82" t="s">
        <v>131</v>
      </c>
      <c r="Z140" s="97" t="s">
        <v>316</v>
      </c>
      <c r="AA140" s="95"/>
      <c r="AB140" s="82" t="s">
        <v>132</v>
      </c>
      <c r="AC140" s="97" t="s">
        <v>316</v>
      </c>
      <c r="AD140" s="82" t="s">
        <v>133</v>
      </c>
      <c r="AE140" s="97" t="s">
        <v>316</v>
      </c>
      <c r="AF140" s="120">
        <v>2</v>
      </c>
      <c r="AG140" s="97" t="s">
        <v>316</v>
      </c>
      <c r="AH140" s="73">
        <v>4</v>
      </c>
      <c r="AI140" s="230" t="s">
        <v>542</v>
      </c>
      <c r="AJ140" s="223">
        <v>43373</v>
      </c>
    </row>
    <row r="141" spans="1:36" ht="74.25" customHeight="1" x14ac:dyDescent="0.2">
      <c r="A141" s="220">
        <v>129</v>
      </c>
      <c r="B141" s="240" t="s">
        <v>128</v>
      </c>
      <c r="C141" s="287" t="s">
        <v>305</v>
      </c>
      <c r="D141" s="82" t="s">
        <v>7</v>
      </c>
      <c r="E141" s="83" t="s">
        <v>13</v>
      </c>
      <c r="F141" s="82" t="s">
        <v>5</v>
      </c>
      <c r="G141" s="78">
        <f>H141+M141</f>
        <v>13500000</v>
      </c>
      <c r="H141" s="78">
        <f>I141+J141+K141</f>
        <v>11475000</v>
      </c>
      <c r="I141" s="56">
        <v>0</v>
      </c>
      <c r="J141" s="56">
        <v>0</v>
      </c>
      <c r="K141" s="56">
        <v>11475000</v>
      </c>
      <c r="L141" s="79">
        <f t="shared" si="36"/>
        <v>0.85</v>
      </c>
      <c r="M141" s="78">
        <f>N141+P141+R141</f>
        <v>2025000</v>
      </c>
      <c r="N141" s="56">
        <v>2025000</v>
      </c>
      <c r="O141" s="79">
        <f t="shared" si="37"/>
        <v>0.15</v>
      </c>
      <c r="P141" s="56">
        <v>0</v>
      </c>
      <c r="Q141" s="79">
        <f t="shared" si="38"/>
        <v>0</v>
      </c>
      <c r="R141" s="56">
        <v>0</v>
      </c>
      <c r="S141" s="79">
        <f t="shared" si="41"/>
        <v>0</v>
      </c>
      <c r="T141" s="32" t="s">
        <v>129</v>
      </c>
      <c r="U141" s="32" t="s">
        <v>129</v>
      </c>
      <c r="V141" s="32" t="s">
        <v>129</v>
      </c>
      <c r="W141" s="30" t="s">
        <v>129</v>
      </c>
      <c r="X141" s="97" t="s">
        <v>316</v>
      </c>
      <c r="Y141" s="82" t="s">
        <v>131</v>
      </c>
      <c r="Z141" s="97" t="s">
        <v>316</v>
      </c>
      <c r="AA141" s="77"/>
      <c r="AB141" s="82" t="s">
        <v>132</v>
      </c>
      <c r="AC141" s="97" t="s">
        <v>316</v>
      </c>
      <c r="AD141" s="82" t="s">
        <v>133</v>
      </c>
      <c r="AE141" s="97" t="s">
        <v>316</v>
      </c>
      <c r="AF141" s="120">
        <v>2</v>
      </c>
      <c r="AG141" s="97" t="s">
        <v>316</v>
      </c>
      <c r="AH141" s="73">
        <v>4</v>
      </c>
      <c r="AI141" s="230" t="s">
        <v>542</v>
      </c>
      <c r="AJ141" s="223">
        <v>43373</v>
      </c>
    </row>
    <row r="142" spans="1:36" s="27" customFormat="1" ht="61.5" hidden="1" customHeight="1" thickBot="1" x14ac:dyDescent="0.25">
      <c r="A142" s="219">
        <v>12</v>
      </c>
      <c r="B142" s="250" t="s">
        <v>169</v>
      </c>
      <c r="C142" s="251" t="s">
        <v>705</v>
      </c>
      <c r="D142" s="252"/>
      <c r="E142" s="253"/>
      <c r="F142" s="252"/>
      <c r="G142" s="254"/>
      <c r="H142" s="254"/>
      <c r="I142" s="254">
        <v>0</v>
      </c>
      <c r="J142" s="254">
        <v>0</v>
      </c>
      <c r="K142" s="254">
        <v>0</v>
      </c>
      <c r="L142" s="255">
        <v>0</v>
      </c>
      <c r="M142" s="254">
        <v>0</v>
      </c>
      <c r="N142" s="254">
        <v>0</v>
      </c>
      <c r="O142" s="255">
        <v>0</v>
      </c>
      <c r="P142" s="254">
        <v>0</v>
      </c>
      <c r="Q142" s="255">
        <v>0</v>
      </c>
      <c r="R142" s="254">
        <v>0</v>
      </c>
      <c r="S142" s="255" t="e">
        <f t="shared" si="41"/>
        <v>#DIV/0!</v>
      </c>
      <c r="T142" s="256" t="s">
        <v>407</v>
      </c>
      <c r="U142" s="257"/>
      <c r="V142" s="258"/>
      <c r="W142" s="259" t="s">
        <v>215</v>
      </c>
      <c r="X142" s="259" t="s">
        <v>475</v>
      </c>
      <c r="Y142" s="260"/>
      <c r="Z142" s="261"/>
      <c r="AA142" s="261"/>
      <c r="AB142" s="261"/>
      <c r="AC142" s="262"/>
      <c r="AD142" s="261"/>
      <c r="AE142" s="262"/>
      <c r="AF142" s="263"/>
      <c r="AG142" s="262"/>
      <c r="AH142" s="263"/>
      <c r="AI142" s="264"/>
      <c r="AJ142" s="224"/>
    </row>
    <row r="143" spans="1:36" s="114" customFormat="1" ht="35.25" hidden="1" customHeight="1" x14ac:dyDescent="0.2">
      <c r="A143" s="105"/>
      <c r="B143" s="204" t="s">
        <v>695</v>
      </c>
      <c r="D143" s="108"/>
      <c r="E143" s="109"/>
      <c r="F143" s="108"/>
      <c r="G143" s="110"/>
      <c r="H143" s="110"/>
      <c r="I143" s="110"/>
      <c r="J143" s="110"/>
      <c r="K143" s="110"/>
      <c r="L143" s="110"/>
      <c r="M143" s="110"/>
      <c r="N143" s="110"/>
      <c r="O143" s="110"/>
      <c r="P143" s="110"/>
      <c r="Q143" s="110"/>
      <c r="R143" s="110"/>
      <c r="S143" s="111"/>
      <c r="T143" s="108"/>
      <c r="U143" s="108"/>
      <c r="V143" s="108"/>
      <c r="W143" s="108"/>
      <c r="X143" s="50"/>
      <c r="Y143" s="108"/>
      <c r="Z143" s="50"/>
      <c r="AA143" s="50"/>
      <c r="AB143" s="108"/>
      <c r="AC143" s="50"/>
      <c r="AD143" s="108"/>
      <c r="AE143" s="50"/>
      <c r="AF143" s="112"/>
      <c r="AG143" s="108"/>
      <c r="AH143" s="113"/>
      <c r="AI143" s="108"/>
      <c r="AJ143" s="108"/>
    </row>
    <row r="144" spans="1:36" s="115" customFormat="1" ht="21.75" hidden="1" customHeight="1" x14ac:dyDescent="0.2">
      <c r="A144" s="105"/>
      <c r="B144" s="106"/>
      <c r="C144" s="107"/>
      <c r="D144" s="108"/>
      <c r="E144" s="109"/>
      <c r="F144" s="108"/>
      <c r="G144" s="110"/>
      <c r="H144" s="110"/>
      <c r="I144" s="110"/>
      <c r="J144" s="110"/>
      <c r="K144" s="110"/>
      <c r="L144" s="110"/>
      <c r="M144" s="110"/>
      <c r="N144" s="110"/>
      <c r="O144" s="110"/>
      <c r="P144" s="110"/>
      <c r="Q144" s="110"/>
      <c r="R144" s="110"/>
      <c r="S144" s="111"/>
      <c r="T144" s="108"/>
      <c r="U144" s="108"/>
      <c r="V144" s="108"/>
      <c r="W144" s="108"/>
      <c r="X144" s="50"/>
      <c r="Y144" s="108"/>
      <c r="Z144" s="50"/>
      <c r="AA144" s="50"/>
      <c r="AB144" s="108"/>
      <c r="AC144" s="50"/>
      <c r="AD144" s="108"/>
      <c r="AE144" s="50"/>
      <c r="AF144" s="112"/>
      <c r="AG144" s="108"/>
      <c r="AH144" s="113"/>
      <c r="AI144" s="108"/>
      <c r="AJ144" s="108"/>
    </row>
    <row r="145" spans="1:49" s="115" customFormat="1" ht="21.75" customHeight="1" x14ac:dyDescent="0.2">
      <c r="A145" s="105"/>
      <c r="B145" s="106"/>
      <c r="C145" s="107"/>
      <c r="D145" s="108"/>
      <c r="E145" s="109"/>
      <c r="F145" s="109"/>
      <c r="G145" s="109"/>
      <c r="H145" s="110"/>
      <c r="I145" s="110"/>
      <c r="J145" s="110"/>
      <c r="K145" s="110"/>
      <c r="L145" s="110"/>
      <c r="M145" s="110"/>
      <c r="N145" s="110"/>
      <c r="O145" s="110"/>
      <c r="P145" s="110"/>
      <c r="Q145" s="110"/>
      <c r="R145" s="110"/>
      <c r="S145" s="111"/>
      <c r="T145" s="108"/>
      <c r="U145" s="108"/>
      <c r="V145" s="108"/>
      <c r="W145" s="108"/>
      <c r="X145" s="50"/>
      <c r="Y145" s="108"/>
      <c r="Z145" s="50"/>
      <c r="AA145" s="50"/>
      <c r="AB145" s="108"/>
      <c r="AC145" s="50"/>
      <c r="AD145" s="108"/>
      <c r="AE145" s="50"/>
      <c r="AF145" s="112"/>
      <c r="AG145" s="108"/>
      <c r="AH145" s="113"/>
      <c r="AI145" s="108"/>
      <c r="AJ145" s="108"/>
    </row>
    <row r="146" spans="1:49" ht="17.25" customHeight="1" x14ac:dyDescent="0.2">
      <c r="B146" s="124" t="s">
        <v>604</v>
      </c>
      <c r="C146" s="124"/>
      <c r="S146" s="72"/>
      <c r="T146" s="72"/>
      <c r="U146" s="72"/>
    </row>
    <row r="147" spans="1:49" ht="17.25" customHeight="1" x14ac:dyDescent="0.2">
      <c r="B147" s="124" t="s">
        <v>603</v>
      </c>
      <c r="S147" s="72"/>
      <c r="T147" s="72"/>
      <c r="U147" s="72"/>
    </row>
    <row r="148" spans="1:49" ht="17.25" customHeight="1" x14ac:dyDescent="0.2">
      <c r="B148" s="124" t="s">
        <v>605</v>
      </c>
      <c r="S148" s="72"/>
      <c r="T148" s="72"/>
      <c r="U148" s="72"/>
    </row>
    <row r="149" spans="1:49" ht="17.25" customHeight="1" x14ac:dyDescent="0.2">
      <c r="B149" s="217" t="s">
        <v>746</v>
      </c>
      <c r="S149" s="72"/>
      <c r="T149" s="72"/>
      <c r="U149" s="72"/>
    </row>
    <row r="150" spans="1:49" ht="17.25" customHeight="1" x14ac:dyDescent="0.2">
      <c r="B150" s="130" t="s">
        <v>607</v>
      </c>
      <c r="C150" s="130"/>
      <c r="D150" s="130"/>
      <c r="E150" s="130"/>
      <c r="F150" s="130"/>
      <c r="G150" s="130"/>
      <c r="H150" s="130"/>
      <c r="I150" s="130"/>
      <c r="J150" s="130"/>
      <c r="K150" s="130"/>
      <c r="L150" s="130"/>
      <c r="M150" s="130"/>
      <c r="N150" s="130"/>
      <c r="O150" s="130"/>
      <c r="P150" s="130"/>
      <c r="Q150" s="130"/>
      <c r="R150" s="130"/>
      <c r="S150" s="130"/>
      <c r="T150" s="130"/>
      <c r="U150" s="130"/>
    </row>
    <row r="151" spans="1:49" ht="17.25" customHeight="1" x14ac:dyDescent="0.2">
      <c r="B151" s="130" t="s">
        <v>631</v>
      </c>
      <c r="C151" s="130"/>
      <c r="D151" s="130"/>
      <c r="E151" s="130"/>
      <c r="F151" s="130"/>
      <c r="G151" s="130"/>
      <c r="H151" s="130"/>
      <c r="I151" s="130"/>
      <c r="J151" s="130"/>
      <c r="K151" s="130"/>
      <c r="L151" s="130"/>
      <c r="M151" s="130"/>
      <c r="N151" s="130"/>
      <c r="O151" s="130"/>
      <c r="P151" s="130"/>
      <c r="Q151" s="130"/>
      <c r="R151" s="130"/>
      <c r="S151" s="130"/>
      <c r="T151" s="130"/>
      <c r="U151" s="130"/>
    </row>
    <row r="152" spans="1:49" ht="31.5" customHeight="1" x14ac:dyDescent="0.45">
      <c r="Z152" s="17" t="s">
        <v>763</v>
      </c>
      <c r="AB152" s="127" t="s">
        <v>661</v>
      </c>
      <c r="AC152" s="128"/>
      <c r="AD152" s="128"/>
      <c r="AE152" s="129"/>
      <c r="AF152" s="129"/>
      <c r="AG152" s="127" t="s">
        <v>662</v>
      </c>
      <c r="AH152" s="125"/>
      <c r="AI152" s="125"/>
      <c r="AJ152" s="125"/>
      <c r="AM152" s="126"/>
      <c r="AN152" s="126"/>
      <c r="AO152" s="126"/>
      <c r="AP152" s="126"/>
      <c r="AQ152" s="126"/>
      <c r="AR152" s="126"/>
      <c r="AS152" s="126"/>
      <c r="AT152" s="126"/>
      <c r="AU152" s="126"/>
      <c r="AV152" s="126"/>
      <c r="AW152" s="2"/>
    </row>
    <row r="153" spans="1:49" ht="9" customHeight="1" x14ac:dyDescent="0.2">
      <c r="B153" s="145"/>
      <c r="C153" s="145"/>
      <c r="D153" s="145"/>
      <c r="E153" s="145"/>
      <c r="F153" s="145"/>
      <c r="G153" s="145"/>
      <c r="H153" s="145"/>
      <c r="I153" s="145"/>
      <c r="J153" s="145"/>
      <c r="K153" s="145"/>
      <c r="L153" s="145"/>
      <c r="M153" s="145"/>
      <c r="N153" s="145"/>
      <c r="O153" s="145"/>
      <c r="P153" s="145"/>
      <c r="Q153" s="145"/>
      <c r="R153" s="145"/>
      <c r="S153" s="145"/>
      <c r="T153" s="145"/>
      <c r="U153" s="145"/>
    </row>
    <row r="154" spans="1:49" ht="15" customHeight="1" x14ac:dyDescent="0.2">
      <c r="B154" s="140"/>
      <c r="C154" s="72" t="s">
        <v>593</v>
      </c>
    </row>
    <row r="155" spans="1:49" ht="15" customHeight="1" x14ac:dyDescent="0.2">
      <c r="B155" s="46"/>
      <c r="C155" s="72" t="s">
        <v>391</v>
      </c>
    </row>
    <row r="156" spans="1:49" ht="15" customHeight="1" x14ac:dyDescent="0.2">
      <c r="B156" s="97"/>
      <c r="C156" s="72" t="s">
        <v>392</v>
      </c>
    </row>
    <row r="157" spans="1:49" ht="36" customHeight="1" x14ac:dyDescent="0.2">
      <c r="B157" s="50"/>
    </row>
    <row r="158" spans="1:49" ht="15" customHeight="1" x14ac:dyDescent="0.2">
      <c r="B158" s="125" t="s">
        <v>769</v>
      </c>
    </row>
    <row r="159" spans="1:49" ht="12.75" customHeight="1" x14ac:dyDescent="0.2">
      <c r="B159" s="125" t="s">
        <v>732</v>
      </c>
      <c r="H159" s="70"/>
      <c r="S159" s="72"/>
      <c r="T159" s="72"/>
      <c r="U159" s="72"/>
      <c r="V159" s="72"/>
    </row>
    <row r="160" spans="1:49" ht="12.75" customHeight="1" x14ac:dyDescent="0.2">
      <c r="B160" s="125" t="s">
        <v>733</v>
      </c>
      <c r="S160" s="72"/>
      <c r="T160" s="72"/>
      <c r="U160" s="72"/>
      <c r="V160" s="72"/>
    </row>
    <row r="161" spans="4:32" x14ac:dyDescent="0.2">
      <c r="S161" s="72"/>
      <c r="T161" s="72"/>
      <c r="U161" s="72"/>
      <c r="V161" s="72"/>
    </row>
    <row r="162" spans="4:32" collapsed="1" x14ac:dyDescent="0.2">
      <c r="S162" s="72"/>
      <c r="T162" s="72"/>
      <c r="U162" s="72"/>
      <c r="V162" s="72"/>
    </row>
    <row r="163" spans="4:32" hidden="1" x14ac:dyDescent="0.2">
      <c r="D163" s="10"/>
      <c r="S163" s="72"/>
      <c r="T163" s="72"/>
      <c r="U163" s="72"/>
      <c r="V163" s="72"/>
      <c r="AF163" s="17"/>
    </row>
    <row r="164" spans="4:32" hidden="1" x14ac:dyDescent="0.2">
      <c r="D164" s="10"/>
      <c r="S164" s="18"/>
      <c r="T164" s="18"/>
      <c r="U164" s="18"/>
      <c r="V164" s="47"/>
      <c r="AF164" s="17"/>
    </row>
    <row r="165" spans="4:32" hidden="1" x14ac:dyDescent="0.2">
      <c r="D165" s="10"/>
      <c r="S165" s="18"/>
      <c r="T165" s="18"/>
      <c r="U165" s="18"/>
      <c r="V165" s="47"/>
      <c r="AF165" s="17"/>
    </row>
    <row r="166" spans="4:32" hidden="1" x14ac:dyDescent="0.2">
      <c r="D166" s="10"/>
      <c r="S166" s="18"/>
      <c r="T166" s="18"/>
      <c r="U166" s="18"/>
      <c r="V166" s="47"/>
      <c r="AF166" s="17"/>
    </row>
    <row r="167" spans="4:32" hidden="1" x14ac:dyDescent="0.2">
      <c r="D167" s="10"/>
      <c r="S167" s="18"/>
      <c r="T167" s="18"/>
      <c r="U167" s="18"/>
      <c r="V167" s="47"/>
      <c r="AF167" s="17"/>
    </row>
    <row r="168" spans="4:32" hidden="1" x14ac:dyDescent="0.2">
      <c r="D168" s="10"/>
      <c r="AF168" s="17"/>
    </row>
    <row r="169" spans="4:32" hidden="1" x14ac:dyDescent="0.2">
      <c r="D169" s="10"/>
      <c r="AF169" s="17"/>
    </row>
    <row r="170" spans="4:32" hidden="1" x14ac:dyDescent="0.2">
      <c r="D170" s="10"/>
      <c r="AF170" s="17"/>
    </row>
    <row r="171" spans="4:32" hidden="1" x14ac:dyDescent="0.2">
      <c r="D171" s="10"/>
      <c r="AF171" s="17"/>
    </row>
    <row r="172" spans="4:32" hidden="1" x14ac:dyDescent="0.2">
      <c r="D172" s="10"/>
      <c r="AF172" s="17"/>
    </row>
    <row r="173" spans="4:32" hidden="1" x14ac:dyDescent="0.2">
      <c r="D173" s="10"/>
      <c r="AF173" s="17"/>
    </row>
    <row r="174" spans="4:32" hidden="1" x14ac:dyDescent="0.2">
      <c r="D174" s="10"/>
      <c r="AF174" s="17"/>
    </row>
    <row r="175" spans="4:32" hidden="1" x14ac:dyDescent="0.2">
      <c r="D175" s="10"/>
      <c r="AF175" s="17"/>
    </row>
    <row r="176" spans="4:32" hidden="1" x14ac:dyDescent="0.2">
      <c r="D176" s="10"/>
      <c r="AF176" s="17"/>
    </row>
    <row r="177" spans="4:32" hidden="1" x14ac:dyDescent="0.2">
      <c r="D177" s="10"/>
      <c r="AF177" s="17"/>
    </row>
    <row r="178" spans="4:32" hidden="1" x14ac:dyDescent="0.2">
      <c r="D178" s="10"/>
      <c r="AF178" s="17"/>
    </row>
    <row r="179" spans="4:32" hidden="1" x14ac:dyDescent="0.2">
      <c r="D179" s="10"/>
      <c r="AF179" s="17"/>
    </row>
    <row r="180" spans="4:32" hidden="1" x14ac:dyDescent="0.2">
      <c r="D180" s="10"/>
      <c r="AF180" s="17"/>
    </row>
    <row r="181" spans="4:32" hidden="1" x14ac:dyDescent="0.2">
      <c r="D181" s="10"/>
      <c r="AF181" s="17"/>
    </row>
    <row r="182" spans="4:32" hidden="1" x14ac:dyDescent="0.2">
      <c r="D182" s="10"/>
      <c r="AF182" s="17"/>
    </row>
    <row r="183" spans="4:32" hidden="1" x14ac:dyDescent="0.2">
      <c r="D183" s="10"/>
      <c r="AF183" s="17"/>
    </row>
    <row r="184" spans="4:32" hidden="1" x14ac:dyDescent="0.2">
      <c r="D184" s="10"/>
      <c r="AF184" s="17"/>
    </row>
    <row r="185" spans="4:32" hidden="1" x14ac:dyDescent="0.2">
      <c r="D185" s="10"/>
      <c r="AF185" s="17"/>
    </row>
    <row r="186" spans="4:32" hidden="1" x14ac:dyDescent="0.2">
      <c r="D186" s="10"/>
      <c r="AF186" s="17"/>
    </row>
    <row r="187" spans="4:32" hidden="1" x14ac:dyDescent="0.2">
      <c r="D187" s="10"/>
      <c r="AF187" s="17"/>
    </row>
    <row r="188" spans="4:32" hidden="1" x14ac:dyDescent="0.2">
      <c r="D188" s="10"/>
      <c r="AF188" s="17"/>
    </row>
    <row r="189" spans="4:32" hidden="1" x14ac:dyDescent="0.2">
      <c r="D189" s="10"/>
      <c r="AF189" s="17"/>
    </row>
    <row r="190" spans="4:32" hidden="1" x14ac:dyDescent="0.2">
      <c r="D190" s="10"/>
      <c r="AF190" s="17"/>
    </row>
    <row r="191" spans="4:32" hidden="1" x14ac:dyDescent="0.2">
      <c r="D191" s="10"/>
      <c r="AF191" s="17"/>
    </row>
    <row r="192" spans="4:32" hidden="1" x14ac:dyDescent="0.2">
      <c r="D192" s="77"/>
      <c r="AF192" s="17"/>
    </row>
    <row r="193" spans="32:32" hidden="1" x14ac:dyDescent="0.2">
      <c r="AF193" s="17"/>
    </row>
    <row r="194" spans="32:32" hidden="1" x14ac:dyDescent="0.2">
      <c r="AF194" s="17"/>
    </row>
    <row r="195" spans="32:32" hidden="1" x14ac:dyDescent="0.2">
      <c r="AF195" s="17"/>
    </row>
  </sheetData>
  <autoFilter ref="B7:AJ143">
    <filterColumn colId="3">
      <filters>
        <filter val="FM"/>
      </filters>
    </filterColumn>
  </autoFilter>
  <dataConsolidate/>
  <mergeCells count="32">
    <mergeCell ref="Z1:AI1"/>
    <mergeCell ref="B2:AE2"/>
    <mergeCell ref="C3:AE3"/>
    <mergeCell ref="C4:AE4"/>
    <mergeCell ref="A5:A6"/>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 ref="P5:P6"/>
    <mergeCell ref="Q5:Q6"/>
    <mergeCell ref="AF5:AG5"/>
    <mergeCell ref="AH5:AH6"/>
    <mergeCell ref="AI5:AI6"/>
    <mergeCell ref="AJ5:AJ6"/>
    <mergeCell ref="S5:S6"/>
    <mergeCell ref="T5:V5"/>
    <mergeCell ref="W5:X5"/>
    <mergeCell ref="Y5:Z5"/>
    <mergeCell ref="AA5:AA6"/>
    <mergeCell ref="AB5:AD5"/>
  </mergeCells>
  <conditionalFormatting sqref="AH84">
    <cfRule type="iconSet" priority="1">
      <iconSet iconSet="3Arrows">
        <cfvo type="percent" val="0"/>
        <cfvo type="percent" val="33"/>
        <cfvo type="percent" val="67"/>
      </iconSet>
    </cfRule>
  </conditionalFormatting>
  <dataValidations count="1">
    <dataValidation type="list" errorStyle="warning" allowBlank="1" showInputMessage="1" showErrorMessage="1" errorTitle="Izvēle tikai no saraksta!" error="Lūdzu izvēlēties vienu no vērtībām sarakstā." sqref="T45:V45">
      <formula1>$D$169:$D$197</formula1>
    </dataValidation>
  </dataValidations>
  <pageMargins left="0.25" right="0.25" top="0.75" bottom="0.75" header="0.3" footer="0.3"/>
  <pageSetup paperSize="9" scale="37" fitToHeight="0" orientation="portrait" r:id="rId1"/>
  <headerFooter>
    <oddFooter>&amp;L&amp;F&amp;C&amp;P no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outlinePr summaryBelow="0" summaryRight="0"/>
    <pageSetUpPr fitToPage="1"/>
  </sheetPr>
  <dimension ref="A1:AW195"/>
  <sheetViews>
    <sheetView view="pageLayout" topLeftCell="B1" zoomScale="80" zoomScaleNormal="80" zoomScalePageLayoutView="80" workbookViewId="0">
      <selection activeCell="Z1" sqref="Z1:AI1"/>
    </sheetView>
  </sheetViews>
  <sheetFormatPr defaultColWidth="9" defaultRowHeight="12.75" x14ac:dyDescent="0.2"/>
  <cols>
    <col min="1" max="1" width="4.625" style="72" hidden="1" customWidth="1"/>
    <col min="2" max="2" width="8" style="72" customWidth="1"/>
    <col min="3" max="3" width="34.875" style="72" customWidth="1"/>
    <col min="4" max="4" width="7.375" style="72" customWidth="1"/>
    <col min="5" max="5" width="7.5" style="72" customWidth="1"/>
    <col min="6" max="6" width="7" style="72" customWidth="1"/>
    <col min="7" max="7" width="13.5" style="72" customWidth="1"/>
    <col min="8" max="8" width="15" style="72" bestFit="1" customWidth="1"/>
    <col min="9" max="9" width="10.125" style="72" hidden="1" customWidth="1"/>
    <col min="10" max="10" width="10.875" style="72" hidden="1" customWidth="1"/>
    <col min="11" max="11" width="9.25" style="72" hidden="1" customWidth="1"/>
    <col min="12" max="12" width="12.625" style="72" hidden="1" customWidth="1"/>
    <col min="13" max="13" width="14.25" style="72" hidden="1" customWidth="1"/>
    <col min="14" max="15" width="11.875" style="72" hidden="1" customWidth="1"/>
    <col min="16" max="16" width="10.125" style="72" hidden="1" customWidth="1"/>
    <col min="17" max="17" width="10.25" style="72" hidden="1" customWidth="1"/>
    <col min="18" max="18" width="12.75" style="72" hidden="1" customWidth="1"/>
    <col min="19" max="19" width="13" style="9" hidden="1" customWidth="1"/>
    <col min="20" max="20" width="14.25" style="9" hidden="1" customWidth="1"/>
    <col min="21" max="21" width="27.375" style="9" hidden="1" customWidth="1"/>
    <col min="22" max="22" width="17.375" style="9" hidden="1" customWidth="1"/>
    <col min="23" max="23" width="15.5" style="17" hidden="1" customWidth="1"/>
    <col min="24" max="24" width="19.375" style="17" hidden="1" customWidth="1"/>
    <col min="25" max="27" width="14" style="17" customWidth="1"/>
    <col min="28" max="28" width="13.375" style="17" customWidth="1"/>
    <col min="29" max="29" width="15.125" style="17" customWidth="1"/>
    <col min="30" max="31" width="13.375" style="17" customWidth="1"/>
    <col min="32" max="32" width="13.75" style="92" customWidth="1"/>
    <col min="33" max="33" width="13.75" style="17" customWidth="1"/>
    <col min="34" max="34" width="13.75" style="86" customWidth="1"/>
    <col min="35" max="35" width="15.5" style="17" customWidth="1"/>
    <col min="36" max="36" width="15.5" style="17" hidden="1" customWidth="1"/>
    <col min="37" max="16384" width="9" style="72"/>
  </cols>
  <sheetData>
    <row r="1" spans="1:36" ht="33.75" customHeight="1" x14ac:dyDescent="0.35">
      <c r="Z1" s="400" t="s">
        <v>772</v>
      </c>
      <c r="AA1" s="400"/>
      <c r="AB1" s="400"/>
      <c r="AC1" s="400"/>
      <c r="AD1" s="400"/>
      <c r="AE1" s="400"/>
      <c r="AF1" s="400"/>
      <c r="AG1" s="400"/>
      <c r="AH1" s="400"/>
      <c r="AI1" s="400"/>
      <c r="AJ1" s="72"/>
    </row>
    <row r="2" spans="1:36" ht="16.5" customHeight="1" x14ac:dyDescent="0.2">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87"/>
      <c r="AG2" s="275"/>
      <c r="AH2" s="84"/>
      <c r="AI2" s="275"/>
      <c r="AJ2" s="275"/>
    </row>
    <row r="3" spans="1:36" ht="16.5" customHeight="1" x14ac:dyDescent="0.25">
      <c r="B3" s="276"/>
      <c r="C3" s="390" t="s">
        <v>764</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267"/>
      <c r="AG3" s="276"/>
      <c r="AH3" s="268"/>
      <c r="AI3" s="276"/>
      <c r="AJ3" s="275"/>
    </row>
    <row r="4" spans="1:36" ht="30" customHeight="1" thickBot="1" x14ac:dyDescent="0.25">
      <c r="B4" s="216"/>
      <c r="C4" s="391" t="s">
        <v>762</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88"/>
      <c r="AG4" s="214"/>
      <c r="AH4" s="85"/>
      <c r="AI4" s="214"/>
      <c r="AJ4" s="214"/>
    </row>
    <row r="5" spans="1:36" s="6" customFormat="1" ht="50.25" customHeight="1" x14ac:dyDescent="0.2">
      <c r="A5" s="366" t="s">
        <v>440</v>
      </c>
      <c r="B5" s="384" t="s">
        <v>602</v>
      </c>
      <c r="C5" s="368" t="s">
        <v>285</v>
      </c>
      <c r="D5" s="368" t="s">
        <v>595</v>
      </c>
      <c r="E5" s="368" t="s">
        <v>596</v>
      </c>
      <c r="F5" s="371" t="s">
        <v>597</v>
      </c>
      <c r="G5" s="382" t="s">
        <v>734</v>
      </c>
      <c r="H5" s="382" t="s">
        <v>599</v>
      </c>
      <c r="I5" s="392" t="s">
        <v>395</v>
      </c>
      <c r="J5" s="392" t="s">
        <v>396</v>
      </c>
      <c r="K5" s="392" t="s">
        <v>397</v>
      </c>
      <c r="L5" s="392" t="s">
        <v>398</v>
      </c>
      <c r="M5" s="392" t="s">
        <v>399</v>
      </c>
      <c r="N5" s="392" t="s">
        <v>400</v>
      </c>
      <c r="O5" s="392" t="s">
        <v>401</v>
      </c>
      <c r="P5" s="392" t="s">
        <v>402</v>
      </c>
      <c r="Q5" s="392" t="s">
        <v>403</v>
      </c>
      <c r="R5" s="392" t="s">
        <v>404</v>
      </c>
      <c r="S5" s="392" t="s">
        <v>405</v>
      </c>
      <c r="T5" s="394" t="s">
        <v>372</v>
      </c>
      <c r="U5" s="395"/>
      <c r="V5" s="396"/>
      <c r="W5" s="397" t="s">
        <v>598</v>
      </c>
      <c r="X5" s="398"/>
      <c r="Y5" s="380" t="s">
        <v>576</v>
      </c>
      <c r="Z5" s="377"/>
      <c r="AA5" s="368" t="s">
        <v>711</v>
      </c>
      <c r="AB5" s="380" t="s">
        <v>388</v>
      </c>
      <c r="AC5" s="381"/>
      <c r="AD5" s="381"/>
      <c r="AE5" s="283"/>
      <c r="AF5" s="376" t="s">
        <v>518</v>
      </c>
      <c r="AG5" s="377"/>
      <c r="AH5" s="378" t="s">
        <v>765</v>
      </c>
      <c r="AI5" s="374" t="s">
        <v>766</v>
      </c>
      <c r="AJ5" s="386" t="s">
        <v>728</v>
      </c>
    </row>
    <row r="6" spans="1:36" s="6" customFormat="1" ht="99" customHeight="1" x14ac:dyDescent="0.2">
      <c r="A6" s="367" t="s">
        <v>440</v>
      </c>
      <c r="B6" s="385"/>
      <c r="C6" s="369"/>
      <c r="D6" s="369"/>
      <c r="E6" s="369"/>
      <c r="F6" s="372"/>
      <c r="G6" s="383"/>
      <c r="H6" s="383"/>
      <c r="I6" s="393"/>
      <c r="J6" s="393"/>
      <c r="K6" s="393"/>
      <c r="L6" s="393"/>
      <c r="M6" s="393"/>
      <c r="N6" s="393"/>
      <c r="O6" s="393"/>
      <c r="P6" s="393"/>
      <c r="Q6" s="393"/>
      <c r="R6" s="393"/>
      <c r="S6" s="393"/>
      <c r="T6" s="61" t="s">
        <v>406</v>
      </c>
      <c r="U6" s="49" t="s">
        <v>373</v>
      </c>
      <c r="V6" s="49" t="s">
        <v>374</v>
      </c>
      <c r="W6" s="71" t="s">
        <v>466</v>
      </c>
      <c r="X6" s="71" t="s">
        <v>370</v>
      </c>
      <c r="Y6" s="284" t="s">
        <v>467</v>
      </c>
      <c r="Z6" s="284" t="s">
        <v>370</v>
      </c>
      <c r="AA6" s="369"/>
      <c r="AB6" s="284" t="s">
        <v>577</v>
      </c>
      <c r="AC6" s="284" t="s">
        <v>371</v>
      </c>
      <c r="AD6" s="284" t="s">
        <v>539</v>
      </c>
      <c r="AE6" s="284" t="s">
        <v>450</v>
      </c>
      <c r="AF6" s="285" t="s">
        <v>767</v>
      </c>
      <c r="AG6" s="284" t="s">
        <v>768</v>
      </c>
      <c r="AH6" s="379"/>
      <c r="AI6" s="375"/>
      <c r="AJ6" s="386" t="s">
        <v>728</v>
      </c>
    </row>
    <row r="7" spans="1:36" s="6" customFormat="1" ht="20.25" customHeight="1" x14ac:dyDescent="0.2">
      <c r="A7" s="274">
        <v>1</v>
      </c>
      <c r="B7" s="281">
        <v>1</v>
      </c>
      <c r="C7" s="282">
        <v>2</v>
      </c>
      <c r="D7" s="282">
        <v>3</v>
      </c>
      <c r="E7" s="282">
        <v>4</v>
      </c>
      <c r="F7" s="282">
        <v>5</v>
      </c>
      <c r="G7" s="282">
        <v>6</v>
      </c>
      <c r="H7" s="282">
        <v>7</v>
      </c>
      <c r="I7" s="277">
        <v>9</v>
      </c>
      <c r="J7" s="277">
        <v>10</v>
      </c>
      <c r="K7" s="277">
        <v>11</v>
      </c>
      <c r="L7" s="277">
        <v>12</v>
      </c>
      <c r="M7" s="277">
        <v>13</v>
      </c>
      <c r="N7" s="277">
        <v>14</v>
      </c>
      <c r="O7" s="277">
        <v>15</v>
      </c>
      <c r="P7" s="277">
        <v>16</v>
      </c>
      <c r="Q7" s="277">
        <v>17</v>
      </c>
      <c r="R7" s="277">
        <v>18</v>
      </c>
      <c r="S7" s="277">
        <v>19</v>
      </c>
      <c r="T7" s="277">
        <v>9</v>
      </c>
      <c r="U7" s="277">
        <v>10</v>
      </c>
      <c r="V7" s="277">
        <v>11</v>
      </c>
      <c r="W7" s="277">
        <v>12</v>
      </c>
      <c r="X7" s="277">
        <v>13</v>
      </c>
      <c r="Y7" s="282">
        <v>8</v>
      </c>
      <c r="Z7" s="282">
        <v>9</v>
      </c>
      <c r="AA7" s="282">
        <v>10</v>
      </c>
      <c r="AB7" s="282">
        <v>11</v>
      </c>
      <c r="AC7" s="282">
        <v>12</v>
      </c>
      <c r="AD7" s="282">
        <v>13</v>
      </c>
      <c r="AE7" s="282">
        <v>14</v>
      </c>
      <c r="AF7" s="282">
        <v>15</v>
      </c>
      <c r="AG7" s="282">
        <v>16</v>
      </c>
      <c r="AH7" s="282">
        <v>17</v>
      </c>
      <c r="AI7" s="286">
        <v>18</v>
      </c>
      <c r="AJ7" s="222" t="s">
        <v>729</v>
      </c>
    </row>
    <row r="8" spans="1:36" ht="103.5" hidden="1" customHeight="1" x14ac:dyDescent="0.2">
      <c r="A8" s="219">
        <v>120</v>
      </c>
      <c r="B8" s="229" t="s">
        <v>99</v>
      </c>
      <c r="C8" s="38" t="s">
        <v>111</v>
      </c>
      <c r="D8" s="30" t="s">
        <v>7</v>
      </c>
      <c r="E8" s="28" t="s">
        <v>19</v>
      </c>
      <c r="F8" s="30" t="s">
        <v>5</v>
      </c>
      <c r="G8" s="52">
        <f t="shared" ref="G8:G71" si="0">H8+M8</f>
        <v>4609777</v>
      </c>
      <c r="H8" s="52">
        <f t="shared" ref="H8:H71" si="1">I8+J8+K8</f>
        <v>3918310</v>
      </c>
      <c r="I8" s="56">
        <v>0</v>
      </c>
      <c r="J8" s="56">
        <v>0</v>
      </c>
      <c r="K8" s="266">
        <v>3918310</v>
      </c>
      <c r="L8" s="79">
        <f t="shared" ref="L8:L71" si="2">H8/G8</f>
        <v>0.849999902381395</v>
      </c>
      <c r="M8" s="78">
        <f t="shared" ref="M8:M71" si="3">N8+P8+R8</f>
        <v>691467</v>
      </c>
      <c r="N8" s="56">
        <v>691467</v>
      </c>
      <c r="O8" s="79">
        <f t="shared" ref="O8:O71" si="4">N8/G8</f>
        <v>0.15000009761860497</v>
      </c>
      <c r="P8" s="56">
        <v>0</v>
      </c>
      <c r="Q8" s="79">
        <f t="shared" ref="Q8:Q71" si="5">P8/G8</f>
        <v>0</v>
      </c>
      <c r="R8" s="56">
        <v>0</v>
      </c>
      <c r="S8" s="79">
        <f t="shared" ref="S8:S71" si="6">R8/G8</f>
        <v>0</v>
      </c>
      <c r="T8" s="12" t="s">
        <v>129</v>
      </c>
      <c r="U8" s="167" t="s">
        <v>129</v>
      </c>
      <c r="V8" s="167" t="s">
        <v>129</v>
      </c>
      <c r="W8" s="31" t="s">
        <v>129</v>
      </c>
      <c r="X8" s="31" t="s">
        <v>129</v>
      </c>
      <c r="Y8" s="31" t="s">
        <v>129</v>
      </c>
      <c r="Z8" s="31" t="s">
        <v>129</v>
      </c>
      <c r="AA8" s="269" t="s">
        <v>714</v>
      </c>
      <c r="AB8" s="31" t="s">
        <v>146</v>
      </c>
      <c r="AC8" s="140" t="s">
        <v>510</v>
      </c>
      <c r="AD8" s="93" t="s">
        <v>130</v>
      </c>
      <c r="AE8" s="140" t="s">
        <v>509</v>
      </c>
      <c r="AF8" s="89" t="s">
        <v>229</v>
      </c>
      <c r="AG8" s="140" t="s">
        <v>458</v>
      </c>
      <c r="AH8" s="119" t="s">
        <v>215</v>
      </c>
      <c r="AI8" s="230" t="s">
        <v>564</v>
      </c>
      <c r="AJ8" s="223">
        <v>41940</v>
      </c>
    </row>
    <row r="9" spans="1:36" ht="41.25" hidden="1" customHeight="1" x14ac:dyDescent="0.2">
      <c r="A9" s="219">
        <v>72</v>
      </c>
      <c r="B9" s="231" t="s">
        <v>36</v>
      </c>
      <c r="C9" s="37" t="s">
        <v>82</v>
      </c>
      <c r="D9" s="25" t="s">
        <v>7</v>
      </c>
      <c r="E9" s="26" t="s">
        <v>18</v>
      </c>
      <c r="F9" s="25" t="s">
        <v>5</v>
      </c>
      <c r="G9" s="80">
        <f t="shared" si="0"/>
        <v>96428049</v>
      </c>
      <c r="H9" s="80">
        <f t="shared" si="1"/>
        <v>81963841</v>
      </c>
      <c r="I9" s="55">
        <v>0</v>
      </c>
      <c r="J9" s="55">
        <v>0</v>
      </c>
      <c r="K9" s="55">
        <v>81963841</v>
      </c>
      <c r="L9" s="53">
        <f t="shared" si="2"/>
        <v>0.84999999325922271</v>
      </c>
      <c r="M9" s="80">
        <f t="shared" si="3"/>
        <v>14464208</v>
      </c>
      <c r="N9" s="55">
        <v>12185719</v>
      </c>
      <c r="O9" s="53">
        <f t="shared" si="4"/>
        <v>0.12637110390981776</v>
      </c>
      <c r="P9" s="55">
        <v>0</v>
      </c>
      <c r="Q9" s="53">
        <f t="shared" si="5"/>
        <v>0</v>
      </c>
      <c r="R9" s="55">
        <v>2278489</v>
      </c>
      <c r="S9" s="53">
        <f t="shared" si="6"/>
        <v>2.3628902830959485E-2</v>
      </c>
      <c r="T9" s="23" t="s">
        <v>129</v>
      </c>
      <c r="U9" s="176" t="s">
        <v>129</v>
      </c>
      <c r="V9" s="176" t="s">
        <v>129</v>
      </c>
      <c r="W9" s="144" t="s">
        <v>130</v>
      </c>
      <c r="X9" s="140" t="s">
        <v>332</v>
      </c>
      <c r="Y9" s="144" t="s">
        <v>130</v>
      </c>
      <c r="Z9" s="140" t="s">
        <v>332</v>
      </c>
      <c r="AA9" s="269" t="s">
        <v>714</v>
      </c>
      <c r="AB9" s="144" t="s">
        <v>130</v>
      </c>
      <c r="AC9" s="140" t="s">
        <v>347</v>
      </c>
      <c r="AD9" s="144" t="s">
        <v>130</v>
      </c>
      <c r="AE9" s="140" t="s">
        <v>496</v>
      </c>
      <c r="AF9" s="91" t="s">
        <v>213</v>
      </c>
      <c r="AG9" s="140" t="s">
        <v>383</v>
      </c>
      <c r="AH9" s="119" t="s">
        <v>218</v>
      </c>
      <c r="AI9" s="230" t="s">
        <v>551</v>
      </c>
      <c r="AJ9" s="223">
        <v>41996</v>
      </c>
    </row>
    <row r="10" spans="1:36" ht="40.5" hidden="1" customHeight="1" x14ac:dyDescent="0.2">
      <c r="A10" s="219">
        <v>106</v>
      </c>
      <c r="B10" s="232" t="s">
        <v>25</v>
      </c>
      <c r="C10" s="35" t="s">
        <v>210</v>
      </c>
      <c r="D10" s="30" t="s">
        <v>7</v>
      </c>
      <c r="E10" s="28" t="s">
        <v>18</v>
      </c>
      <c r="F10" s="30" t="s">
        <v>5</v>
      </c>
      <c r="G10" s="52">
        <f t="shared" si="0"/>
        <v>29205260</v>
      </c>
      <c r="H10" s="52">
        <f t="shared" si="1"/>
        <v>24824471</v>
      </c>
      <c r="I10" s="56">
        <v>0</v>
      </c>
      <c r="J10" s="56">
        <v>0</v>
      </c>
      <c r="K10" s="56">
        <v>24824471</v>
      </c>
      <c r="L10" s="79">
        <f t="shared" si="2"/>
        <v>0.85</v>
      </c>
      <c r="M10" s="78">
        <f t="shared" si="3"/>
        <v>4380789</v>
      </c>
      <c r="N10" s="56">
        <v>2625393</v>
      </c>
      <c r="O10" s="79">
        <f t="shared" si="4"/>
        <v>8.9894525849110743E-2</v>
      </c>
      <c r="P10" s="56">
        <v>0</v>
      </c>
      <c r="Q10" s="79">
        <f t="shared" si="5"/>
        <v>0</v>
      </c>
      <c r="R10" s="56">
        <v>1755396</v>
      </c>
      <c r="S10" s="79">
        <f t="shared" si="6"/>
        <v>6.0105474150889258E-2</v>
      </c>
      <c r="T10" s="32" t="s">
        <v>129</v>
      </c>
      <c r="U10" s="169" t="s">
        <v>129</v>
      </c>
      <c r="V10" s="169" t="s">
        <v>129</v>
      </c>
      <c r="W10" s="31" t="s">
        <v>147</v>
      </c>
      <c r="X10" s="140" t="s">
        <v>355</v>
      </c>
      <c r="Y10" s="31" t="s">
        <v>147</v>
      </c>
      <c r="Z10" s="140" t="s">
        <v>355</v>
      </c>
      <c r="AA10" s="269" t="s">
        <v>714</v>
      </c>
      <c r="AB10" s="31" t="s">
        <v>147</v>
      </c>
      <c r="AC10" s="140" t="s">
        <v>348</v>
      </c>
      <c r="AD10" s="93" t="s">
        <v>213</v>
      </c>
      <c r="AE10" s="140" t="s">
        <v>501</v>
      </c>
      <c r="AF10" s="90" t="s">
        <v>213</v>
      </c>
      <c r="AG10" s="140" t="s">
        <v>326</v>
      </c>
      <c r="AH10" s="119" t="s">
        <v>214</v>
      </c>
      <c r="AI10" s="230" t="s">
        <v>557</v>
      </c>
      <c r="AJ10" s="223">
        <v>41996</v>
      </c>
    </row>
    <row r="11" spans="1:36" ht="58.5" hidden="1" customHeight="1" x14ac:dyDescent="0.2">
      <c r="A11" s="220">
        <v>45</v>
      </c>
      <c r="B11" s="231" t="s">
        <v>43</v>
      </c>
      <c r="C11" s="37" t="s">
        <v>288</v>
      </c>
      <c r="D11" s="25" t="s">
        <v>7</v>
      </c>
      <c r="E11" s="26" t="s">
        <v>12</v>
      </c>
      <c r="F11" s="25" t="s">
        <v>4</v>
      </c>
      <c r="G11" s="80">
        <f t="shared" si="0"/>
        <v>1310848</v>
      </c>
      <c r="H11" s="80">
        <f t="shared" si="1"/>
        <v>1114221</v>
      </c>
      <c r="I11" s="55">
        <v>0</v>
      </c>
      <c r="J11" s="55">
        <v>1114221</v>
      </c>
      <c r="K11" s="55">
        <v>0</v>
      </c>
      <c r="L11" s="53">
        <f t="shared" si="2"/>
        <v>0.85000015257299089</v>
      </c>
      <c r="M11" s="80">
        <f t="shared" si="3"/>
        <v>196627</v>
      </c>
      <c r="N11" s="80">
        <v>0</v>
      </c>
      <c r="O11" s="53">
        <f t="shared" si="4"/>
        <v>0</v>
      </c>
      <c r="P11" s="80">
        <v>196627</v>
      </c>
      <c r="Q11" s="53">
        <f t="shared" si="5"/>
        <v>0.14999984742700909</v>
      </c>
      <c r="R11" s="80">
        <v>0</v>
      </c>
      <c r="S11" s="53">
        <f t="shared" si="6"/>
        <v>0</v>
      </c>
      <c r="T11" s="141" t="s">
        <v>129</v>
      </c>
      <c r="U11" s="171" t="s">
        <v>129</v>
      </c>
      <c r="V11" s="171" t="s">
        <v>129</v>
      </c>
      <c r="W11" s="141" t="s">
        <v>129</v>
      </c>
      <c r="X11" s="140" t="s">
        <v>332</v>
      </c>
      <c r="Y11" s="141" t="s">
        <v>129</v>
      </c>
      <c r="Z11" s="140" t="s">
        <v>332</v>
      </c>
      <c r="AA11" s="154" t="s">
        <v>714</v>
      </c>
      <c r="AB11" s="144" t="s">
        <v>225</v>
      </c>
      <c r="AC11" s="140" t="s">
        <v>333</v>
      </c>
      <c r="AD11" s="144" t="s">
        <v>226</v>
      </c>
      <c r="AE11" s="140" t="s">
        <v>493</v>
      </c>
      <c r="AF11" s="91" t="s">
        <v>227</v>
      </c>
      <c r="AG11" s="140" t="s">
        <v>334</v>
      </c>
      <c r="AH11" s="119" t="s">
        <v>213</v>
      </c>
      <c r="AI11" s="233" t="s">
        <v>547</v>
      </c>
      <c r="AJ11" s="224">
        <v>42045</v>
      </c>
    </row>
    <row r="12" spans="1:36" ht="41.25" hidden="1" customHeight="1" x14ac:dyDescent="0.2">
      <c r="A12" s="220">
        <v>73</v>
      </c>
      <c r="B12" s="232" t="s">
        <v>30</v>
      </c>
      <c r="C12" s="41" t="s">
        <v>0</v>
      </c>
      <c r="D12" s="30" t="s">
        <v>7</v>
      </c>
      <c r="E12" s="28" t="s">
        <v>18</v>
      </c>
      <c r="F12" s="30" t="s">
        <v>5</v>
      </c>
      <c r="G12" s="52">
        <f t="shared" si="0"/>
        <v>504300</v>
      </c>
      <c r="H12" s="52">
        <f t="shared" si="1"/>
        <v>428655</v>
      </c>
      <c r="I12" s="56">
        <v>0</v>
      </c>
      <c r="J12" s="56">
        <v>0</v>
      </c>
      <c r="K12" s="56">
        <v>428655</v>
      </c>
      <c r="L12" s="79">
        <f t="shared" si="2"/>
        <v>0.85</v>
      </c>
      <c r="M12" s="78">
        <f t="shared" si="3"/>
        <v>75645</v>
      </c>
      <c r="N12" s="56">
        <v>75645</v>
      </c>
      <c r="O12" s="79">
        <f t="shared" si="4"/>
        <v>0.15</v>
      </c>
      <c r="P12" s="56">
        <v>0</v>
      </c>
      <c r="Q12" s="79">
        <f t="shared" si="5"/>
        <v>0</v>
      </c>
      <c r="R12" s="56">
        <v>0</v>
      </c>
      <c r="S12" s="79">
        <f t="shared" si="6"/>
        <v>0</v>
      </c>
      <c r="T12" s="15" t="s">
        <v>129</v>
      </c>
      <c r="U12" s="172" t="s">
        <v>129</v>
      </c>
      <c r="V12" s="172" t="s">
        <v>129</v>
      </c>
      <c r="W12" s="93" t="s">
        <v>147</v>
      </c>
      <c r="X12" s="140" t="s">
        <v>355</v>
      </c>
      <c r="Y12" s="93" t="s">
        <v>147</v>
      </c>
      <c r="Z12" s="140" t="s">
        <v>355</v>
      </c>
      <c r="AA12" s="269" t="s">
        <v>714</v>
      </c>
      <c r="AB12" s="93" t="s">
        <v>147</v>
      </c>
      <c r="AC12" s="140" t="s">
        <v>348</v>
      </c>
      <c r="AD12" s="93" t="s">
        <v>212</v>
      </c>
      <c r="AE12" s="140" t="s">
        <v>497</v>
      </c>
      <c r="AF12" s="90" t="s">
        <v>227</v>
      </c>
      <c r="AG12" s="140" t="s">
        <v>436</v>
      </c>
      <c r="AH12" s="119" t="s">
        <v>214</v>
      </c>
      <c r="AI12" s="230" t="s">
        <v>554</v>
      </c>
      <c r="AJ12" s="223">
        <v>42080</v>
      </c>
    </row>
    <row r="13" spans="1:36" ht="43.5" hidden="1" customHeight="1" x14ac:dyDescent="0.2">
      <c r="A13" s="220">
        <v>115</v>
      </c>
      <c r="B13" s="232" t="s">
        <v>26</v>
      </c>
      <c r="C13" s="35" t="s">
        <v>209</v>
      </c>
      <c r="D13" s="30" t="s">
        <v>7</v>
      </c>
      <c r="E13" s="28" t="s">
        <v>18</v>
      </c>
      <c r="F13" s="30" t="s">
        <v>5</v>
      </c>
      <c r="G13" s="52">
        <f t="shared" si="0"/>
        <v>8526615</v>
      </c>
      <c r="H13" s="52">
        <f t="shared" si="1"/>
        <v>7247622</v>
      </c>
      <c r="I13" s="56">
        <v>0</v>
      </c>
      <c r="J13" s="56">
        <v>0</v>
      </c>
      <c r="K13" s="56">
        <v>7247622</v>
      </c>
      <c r="L13" s="79">
        <f t="shared" si="2"/>
        <v>0.84999991204012382</v>
      </c>
      <c r="M13" s="78">
        <f t="shared" si="3"/>
        <v>1278993</v>
      </c>
      <c r="N13" s="56">
        <v>1278993</v>
      </c>
      <c r="O13" s="79">
        <f t="shared" si="4"/>
        <v>0.15000008795987621</v>
      </c>
      <c r="P13" s="56">
        <v>0</v>
      </c>
      <c r="Q13" s="79">
        <f t="shared" si="5"/>
        <v>0</v>
      </c>
      <c r="R13" s="56">
        <v>0</v>
      </c>
      <c r="S13" s="79">
        <f t="shared" si="6"/>
        <v>0</v>
      </c>
      <c r="T13" s="32" t="s">
        <v>129</v>
      </c>
      <c r="U13" s="169" t="s">
        <v>129</v>
      </c>
      <c r="V13" s="169" t="s">
        <v>129</v>
      </c>
      <c r="W13" s="31" t="s">
        <v>130</v>
      </c>
      <c r="X13" s="140" t="s">
        <v>359</v>
      </c>
      <c r="Y13" s="31" t="s">
        <v>130</v>
      </c>
      <c r="Z13" s="140" t="s">
        <v>359</v>
      </c>
      <c r="AA13" s="269" t="s">
        <v>723</v>
      </c>
      <c r="AB13" s="31" t="s">
        <v>130</v>
      </c>
      <c r="AC13" s="140" t="s">
        <v>352</v>
      </c>
      <c r="AD13" s="93" t="s">
        <v>213</v>
      </c>
      <c r="AE13" s="140" t="s">
        <v>505</v>
      </c>
      <c r="AF13" s="90" t="s">
        <v>213</v>
      </c>
      <c r="AG13" s="140" t="s">
        <v>438</v>
      </c>
      <c r="AH13" s="119" t="s">
        <v>214</v>
      </c>
      <c r="AI13" s="230" t="s">
        <v>561</v>
      </c>
      <c r="AJ13" s="223">
        <v>42108</v>
      </c>
    </row>
    <row r="14" spans="1:36" ht="63.75" hidden="1" customHeight="1" x14ac:dyDescent="0.2">
      <c r="A14" s="220">
        <v>75</v>
      </c>
      <c r="B14" s="234" t="s">
        <v>31</v>
      </c>
      <c r="C14" s="36" t="s">
        <v>600</v>
      </c>
      <c r="D14" s="25" t="s">
        <v>7</v>
      </c>
      <c r="E14" s="26" t="s">
        <v>18</v>
      </c>
      <c r="F14" s="25" t="s">
        <v>5</v>
      </c>
      <c r="G14" s="80">
        <f t="shared" si="0"/>
        <v>18461601</v>
      </c>
      <c r="H14" s="80">
        <f t="shared" si="1"/>
        <v>15692361</v>
      </c>
      <c r="I14" s="55">
        <v>0</v>
      </c>
      <c r="J14" s="55">
        <v>0</v>
      </c>
      <c r="K14" s="55">
        <v>15692361</v>
      </c>
      <c r="L14" s="53">
        <f t="shared" si="2"/>
        <v>0.85000000812497245</v>
      </c>
      <c r="M14" s="80">
        <f t="shared" si="3"/>
        <v>2769240</v>
      </c>
      <c r="N14" s="55">
        <v>1625667</v>
      </c>
      <c r="O14" s="53">
        <f t="shared" si="4"/>
        <v>8.8056664208050001E-2</v>
      </c>
      <c r="P14" s="55">
        <v>0</v>
      </c>
      <c r="Q14" s="53">
        <f t="shared" si="5"/>
        <v>0</v>
      </c>
      <c r="R14" s="55">
        <v>1143573</v>
      </c>
      <c r="S14" s="53">
        <f t="shared" si="6"/>
        <v>6.1943327666977528E-2</v>
      </c>
      <c r="T14" s="23" t="s">
        <v>129</v>
      </c>
      <c r="U14" s="176" t="s">
        <v>129</v>
      </c>
      <c r="V14" s="176" t="s">
        <v>129</v>
      </c>
      <c r="W14" s="144" t="s">
        <v>129</v>
      </c>
      <c r="X14" s="144" t="s">
        <v>129</v>
      </c>
      <c r="Y14" s="144" t="s">
        <v>276</v>
      </c>
      <c r="Z14" s="140" t="s">
        <v>363</v>
      </c>
      <c r="AA14" s="269" t="s">
        <v>718</v>
      </c>
      <c r="AB14" s="144" t="s">
        <v>130</v>
      </c>
      <c r="AC14" s="140" t="s">
        <v>550</v>
      </c>
      <c r="AD14" s="144" t="s">
        <v>216</v>
      </c>
      <c r="AE14" s="140" t="s">
        <v>498</v>
      </c>
      <c r="AF14" s="91" t="s">
        <v>228</v>
      </c>
      <c r="AG14" s="140" t="s">
        <v>362</v>
      </c>
      <c r="AH14" s="119" t="s">
        <v>229</v>
      </c>
      <c r="AI14" s="233" t="s">
        <v>547</v>
      </c>
      <c r="AJ14" s="224">
        <v>42122</v>
      </c>
    </row>
    <row r="15" spans="1:36" ht="53.25" hidden="1" customHeight="1" x14ac:dyDescent="0.2">
      <c r="A15" s="219">
        <v>76</v>
      </c>
      <c r="B15" s="234" t="s">
        <v>32</v>
      </c>
      <c r="C15" s="36" t="s">
        <v>601</v>
      </c>
      <c r="D15" s="25" t="s">
        <v>7</v>
      </c>
      <c r="E15" s="26" t="s">
        <v>18</v>
      </c>
      <c r="F15" s="25" t="s">
        <v>5</v>
      </c>
      <c r="G15" s="80">
        <f t="shared" si="0"/>
        <v>22689140</v>
      </c>
      <c r="H15" s="80">
        <f t="shared" si="1"/>
        <v>19285769</v>
      </c>
      <c r="I15" s="55">
        <v>0</v>
      </c>
      <c r="J15" s="55">
        <v>0</v>
      </c>
      <c r="K15" s="55">
        <v>19285769</v>
      </c>
      <c r="L15" s="53">
        <f t="shared" si="2"/>
        <v>0.85</v>
      </c>
      <c r="M15" s="80">
        <f t="shared" si="3"/>
        <v>3403371</v>
      </c>
      <c r="N15" s="59">
        <v>3403371</v>
      </c>
      <c r="O15" s="53">
        <f t="shared" si="4"/>
        <v>0.15</v>
      </c>
      <c r="P15" s="55">
        <v>0</v>
      </c>
      <c r="Q15" s="53">
        <f t="shared" si="5"/>
        <v>0</v>
      </c>
      <c r="R15" s="55">
        <v>0</v>
      </c>
      <c r="S15" s="53">
        <f t="shared" si="6"/>
        <v>0</v>
      </c>
      <c r="T15" s="23" t="s">
        <v>129</v>
      </c>
      <c r="U15" s="176" t="s">
        <v>129</v>
      </c>
      <c r="V15" s="176" t="s">
        <v>129</v>
      </c>
      <c r="W15" s="144" t="s">
        <v>129</v>
      </c>
      <c r="X15" s="144" t="s">
        <v>129</v>
      </c>
      <c r="Y15" s="144" t="s">
        <v>215</v>
      </c>
      <c r="Z15" s="140" t="s">
        <v>443</v>
      </c>
      <c r="AA15" s="269" t="s">
        <v>718</v>
      </c>
      <c r="AB15" s="144" t="s">
        <v>552</v>
      </c>
      <c r="AC15" s="140" t="s">
        <v>553</v>
      </c>
      <c r="AD15" s="144" t="s">
        <v>469</v>
      </c>
      <c r="AE15" s="140" t="s">
        <v>498</v>
      </c>
      <c r="AF15" s="91" t="s">
        <v>228</v>
      </c>
      <c r="AG15" s="140" t="s">
        <v>362</v>
      </c>
      <c r="AH15" s="119" t="s">
        <v>229</v>
      </c>
      <c r="AI15" s="233" t="s">
        <v>547</v>
      </c>
      <c r="AJ15" s="224">
        <v>42122</v>
      </c>
    </row>
    <row r="16" spans="1:36" ht="35.25" hidden="1" customHeight="1" x14ac:dyDescent="0.2">
      <c r="A16" s="219">
        <v>68</v>
      </c>
      <c r="B16" s="229" t="s">
        <v>50</v>
      </c>
      <c r="C16" s="38" t="s">
        <v>95</v>
      </c>
      <c r="D16" s="30" t="s">
        <v>7</v>
      </c>
      <c r="E16" s="28" t="s">
        <v>16</v>
      </c>
      <c r="F16" s="30" t="s">
        <v>3</v>
      </c>
      <c r="G16" s="52">
        <f t="shared" si="0"/>
        <v>256999769</v>
      </c>
      <c r="H16" s="52">
        <f t="shared" si="1"/>
        <v>218449803</v>
      </c>
      <c r="I16" s="56">
        <v>218449803</v>
      </c>
      <c r="J16" s="56">
        <v>0</v>
      </c>
      <c r="K16" s="56">
        <v>0</v>
      </c>
      <c r="L16" s="79">
        <f t="shared" si="2"/>
        <v>0.84999999747081489</v>
      </c>
      <c r="M16" s="78">
        <f t="shared" si="3"/>
        <v>38549966</v>
      </c>
      <c r="N16" s="56">
        <v>38549966</v>
      </c>
      <c r="O16" s="79">
        <f t="shared" si="4"/>
        <v>0.15000000252918516</v>
      </c>
      <c r="P16" s="56">
        <v>0</v>
      </c>
      <c r="Q16" s="79">
        <f t="shared" si="5"/>
        <v>0</v>
      </c>
      <c r="R16" s="56">
        <v>0</v>
      </c>
      <c r="S16" s="79">
        <f t="shared" si="6"/>
        <v>0</v>
      </c>
      <c r="T16" s="12" t="s">
        <v>423</v>
      </c>
      <c r="U16" s="165" t="s">
        <v>219</v>
      </c>
      <c r="V16" s="160" t="s">
        <v>386</v>
      </c>
      <c r="W16" s="93" t="s">
        <v>129</v>
      </c>
      <c r="X16" s="93" t="s">
        <v>129</v>
      </c>
      <c r="Y16" s="93" t="s">
        <v>148</v>
      </c>
      <c r="Z16" s="140" t="s">
        <v>321</v>
      </c>
      <c r="AA16" s="154" t="s">
        <v>714</v>
      </c>
      <c r="AB16" s="93" t="s">
        <v>212</v>
      </c>
      <c r="AC16" s="140" t="s">
        <v>353</v>
      </c>
      <c r="AD16" s="93" t="s">
        <v>212</v>
      </c>
      <c r="AE16" s="140" t="s">
        <v>495</v>
      </c>
      <c r="AF16" s="90" t="s">
        <v>336</v>
      </c>
      <c r="AG16" s="140" t="s">
        <v>381</v>
      </c>
      <c r="AH16" s="119" t="s">
        <v>217</v>
      </c>
      <c r="AI16" s="230" t="s">
        <v>547</v>
      </c>
      <c r="AJ16" s="223">
        <v>42143</v>
      </c>
    </row>
    <row r="17" spans="1:36" ht="35.25" hidden="1" customHeight="1" x14ac:dyDescent="0.2">
      <c r="A17" s="219">
        <v>118</v>
      </c>
      <c r="B17" s="234" t="s">
        <v>144</v>
      </c>
      <c r="C17" s="36" t="s">
        <v>20</v>
      </c>
      <c r="D17" s="25" t="s">
        <v>7</v>
      </c>
      <c r="E17" s="26" t="s">
        <v>18</v>
      </c>
      <c r="F17" s="25" t="s">
        <v>5</v>
      </c>
      <c r="G17" s="80">
        <f t="shared" si="0"/>
        <v>47209260</v>
      </c>
      <c r="H17" s="80">
        <f t="shared" si="1"/>
        <v>40127871</v>
      </c>
      <c r="I17" s="55">
        <v>0</v>
      </c>
      <c r="J17" s="55">
        <v>0</v>
      </c>
      <c r="K17" s="55">
        <v>40127871</v>
      </c>
      <c r="L17" s="53">
        <f t="shared" si="2"/>
        <v>0.85</v>
      </c>
      <c r="M17" s="80">
        <f t="shared" si="3"/>
        <v>7081389</v>
      </c>
      <c r="N17" s="55">
        <v>7081389</v>
      </c>
      <c r="O17" s="53">
        <f t="shared" si="4"/>
        <v>0.15</v>
      </c>
      <c r="P17" s="55">
        <v>0</v>
      </c>
      <c r="Q17" s="53">
        <f t="shared" si="5"/>
        <v>0</v>
      </c>
      <c r="R17" s="55">
        <v>0</v>
      </c>
      <c r="S17" s="53">
        <f t="shared" si="6"/>
        <v>0</v>
      </c>
      <c r="T17" s="23" t="s">
        <v>129</v>
      </c>
      <c r="U17" s="173" t="s">
        <v>628</v>
      </c>
      <c r="V17" s="176" t="s">
        <v>129</v>
      </c>
      <c r="W17" s="141" t="s">
        <v>130</v>
      </c>
      <c r="X17" s="140" t="s">
        <v>361</v>
      </c>
      <c r="Y17" s="141" t="s">
        <v>130</v>
      </c>
      <c r="Z17" s="140" t="s">
        <v>361</v>
      </c>
      <c r="AA17" s="270" t="s">
        <v>722</v>
      </c>
      <c r="AB17" s="141" t="s">
        <v>130</v>
      </c>
      <c r="AC17" s="140" t="s">
        <v>354</v>
      </c>
      <c r="AD17" s="144" t="s">
        <v>228</v>
      </c>
      <c r="AE17" s="140" t="s">
        <v>508</v>
      </c>
      <c r="AF17" s="91" t="s">
        <v>214</v>
      </c>
      <c r="AG17" s="140" t="s">
        <v>389</v>
      </c>
      <c r="AH17" s="119" t="s">
        <v>229</v>
      </c>
      <c r="AI17" s="233" t="s">
        <v>563</v>
      </c>
      <c r="AJ17" s="224">
        <v>42171</v>
      </c>
    </row>
    <row r="18" spans="1:36" ht="36.75" hidden="1" customHeight="1" x14ac:dyDescent="0.2">
      <c r="A18" s="220">
        <v>111</v>
      </c>
      <c r="B18" s="234" t="s">
        <v>140</v>
      </c>
      <c r="C18" s="36" t="s">
        <v>273</v>
      </c>
      <c r="D18" s="25" t="s">
        <v>7</v>
      </c>
      <c r="E18" s="26" t="s">
        <v>18</v>
      </c>
      <c r="F18" s="25" t="s">
        <v>5</v>
      </c>
      <c r="G18" s="80">
        <f t="shared" si="0"/>
        <v>1252127</v>
      </c>
      <c r="H18" s="80">
        <f t="shared" si="1"/>
        <v>1064308</v>
      </c>
      <c r="I18" s="55">
        <v>0</v>
      </c>
      <c r="J18" s="55">
        <v>0</v>
      </c>
      <c r="K18" s="55">
        <v>1064308</v>
      </c>
      <c r="L18" s="53">
        <f t="shared" si="2"/>
        <v>0.85000003993205164</v>
      </c>
      <c r="M18" s="80">
        <f t="shared" si="3"/>
        <v>187819</v>
      </c>
      <c r="N18" s="55">
        <v>187819</v>
      </c>
      <c r="O18" s="53">
        <f t="shared" si="4"/>
        <v>0.14999996006794838</v>
      </c>
      <c r="P18" s="55">
        <v>0</v>
      </c>
      <c r="Q18" s="53">
        <f t="shared" si="5"/>
        <v>0</v>
      </c>
      <c r="R18" s="55">
        <v>0</v>
      </c>
      <c r="S18" s="53">
        <f t="shared" si="6"/>
        <v>0</v>
      </c>
      <c r="T18" s="23" t="s">
        <v>129</v>
      </c>
      <c r="U18" s="176" t="s">
        <v>129</v>
      </c>
      <c r="V18" s="176" t="s">
        <v>129</v>
      </c>
      <c r="W18" s="141" t="s">
        <v>226</v>
      </c>
      <c r="X18" s="140" t="s">
        <v>357</v>
      </c>
      <c r="Y18" s="141" t="s">
        <v>226</v>
      </c>
      <c r="Z18" s="140" t="s">
        <v>357</v>
      </c>
      <c r="AA18" s="269" t="s">
        <v>722</v>
      </c>
      <c r="AB18" s="166" t="s">
        <v>212</v>
      </c>
      <c r="AC18" s="188" t="s">
        <v>350</v>
      </c>
      <c r="AD18" s="166" t="s">
        <v>213</v>
      </c>
      <c r="AE18" s="188" t="s">
        <v>513</v>
      </c>
      <c r="AF18" s="189" t="s">
        <v>471</v>
      </c>
      <c r="AG18" s="188" t="s">
        <v>516</v>
      </c>
      <c r="AH18" s="166">
        <v>42502</v>
      </c>
      <c r="AI18" s="235" t="s">
        <v>560</v>
      </c>
      <c r="AJ18" s="224">
        <v>42185</v>
      </c>
    </row>
    <row r="19" spans="1:36" ht="66" customHeight="1" x14ac:dyDescent="0.2">
      <c r="A19" s="220">
        <v>97</v>
      </c>
      <c r="B19" s="229" t="s">
        <v>68</v>
      </c>
      <c r="C19" s="38" t="s">
        <v>114</v>
      </c>
      <c r="D19" s="30" t="s">
        <v>7</v>
      </c>
      <c r="E19" s="28" t="s">
        <v>17</v>
      </c>
      <c r="F19" s="30" t="s">
        <v>5</v>
      </c>
      <c r="G19" s="52">
        <f t="shared" si="0"/>
        <v>9000000</v>
      </c>
      <c r="H19" s="52">
        <f t="shared" si="1"/>
        <v>7650000</v>
      </c>
      <c r="I19" s="56">
        <v>0</v>
      </c>
      <c r="J19" s="56">
        <v>0</v>
      </c>
      <c r="K19" s="57">
        <v>7650000</v>
      </c>
      <c r="L19" s="79">
        <f t="shared" si="2"/>
        <v>0.85</v>
      </c>
      <c r="M19" s="78">
        <f t="shared" si="3"/>
        <v>1350000</v>
      </c>
      <c r="N19" s="56">
        <v>1350000</v>
      </c>
      <c r="O19" s="79">
        <f t="shared" si="4"/>
        <v>0.15</v>
      </c>
      <c r="P19" s="56">
        <v>0</v>
      </c>
      <c r="Q19" s="79">
        <f t="shared" si="5"/>
        <v>0</v>
      </c>
      <c r="R19" s="56">
        <v>0</v>
      </c>
      <c r="S19" s="79">
        <f t="shared" si="6"/>
        <v>0</v>
      </c>
      <c r="T19" s="32" t="s">
        <v>129</v>
      </c>
      <c r="U19" s="169" t="s">
        <v>129</v>
      </c>
      <c r="V19" s="169" t="s">
        <v>129</v>
      </c>
      <c r="W19" s="31" t="s">
        <v>129</v>
      </c>
      <c r="X19" s="31" t="s">
        <v>129</v>
      </c>
      <c r="Y19" s="31" t="s">
        <v>130</v>
      </c>
      <c r="Z19" s="140" t="s">
        <v>366</v>
      </c>
      <c r="AA19" s="271" t="s">
        <v>718</v>
      </c>
      <c r="AB19" s="199" t="s">
        <v>225</v>
      </c>
      <c r="AC19" s="146" t="s">
        <v>341</v>
      </c>
      <c r="AD19" s="200" t="s">
        <v>228</v>
      </c>
      <c r="AE19" s="146" t="s">
        <v>500</v>
      </c>
      <c r="AF19" s="201" t="s">
        <v>214</v>
      </c>
      <c r="AG19" s="146" t="s">
        <v>434</v>
      </c>
      <c r="AH19" s="202" t="s">
        <v>229</v>
      </c>
      <c r="AI19" s="297" t="s">
        <v>555</v>
      </c>
      <c r="AJ19" s="225">
        <v>42192</v>
      </c>
    </row>
    <row r="20" spans="1:36" ht="34.5" hidden="1" customHeight="1" x14ac:dyDescent="0.2">
      <c r="A20" s="219">
        <v>116</v>
      </c>
      <c r="B20" s="232" t="s">
        <v>139</v>
      </c>
      <c r="C20" s="35" t="s">
        <v>280</v>
      </c>
      <c r="D20" s="30" t="s">
        <v>7</v>
      </c>
      <c r="E20" s="28" t="s">
        <v>18</v>
      </c>
      <c r="F20" s="30" t="s">
        <v>5</v>
      </c>
      <c r="G20" s="52">
        <f t="shared" si="0"/>
        <v>1079960</v>
      </c>
      <c r="H20" s="52">
        <f t="shared" si="1"/>
        <v>917966</v>
      </c>
      <c r="I20" s="56">
        <v>0</v>
      </c>
      <c r="J20" s="56">
        <v>0</v>
      </c>
      <c r="K20" s="56">
        <v>917966</v>
      </c>
      <c r="L20" s="79">
        <f t="shared" si="2"/>
        <v>0.85</v>
      </c>
      <c r="M20" s="78">
        <f t="shared" si="3"/>
        <v>161994</v>
      </c>
      <c r="N20" s="56">
        <v>161994</v>
      </c>
      <c r="O20" s="79">
        <f t="shared" si="4"/>
        <v>0.15</v>
      </c>
      <c r="P20" s="56">
        <v>0</v>
      </c>
      <c r="Q20" s="79">
        <f t="shared" si="5"/>
        <v>0</v>
      </c>
      <c r="R20" s="56">
        <v>0</v>
      </c>
      <c r="S20" s="79">
        <f t="shared" si="6"/>
        <v>0</v>
      </c>
      <c r="T20" s="32" t="s">
        <v>129</v>
      </c>
      <c r="U20" s="169" t="s">
        <v>129</v>
      </c>
      <c r="V20" s="169" t="s">
        <v>129</v>
      </c>
      <c r="W20" s="31" t="s">
        <v>212</v>
      </c>
      <c r="X20" s="140" t="s">
        <v>360</v>
      </c>
      <c r="Y20" s="31" t="s">
        <v>212</v>
      </c>
      <c r="Z20" s="140" t="s">
        <v>360</v>
      </c>
      <c r="AA20" s="269" t="s">
        <v>720</v>
      </c>
      <c r="AB20" s="31" t="s">
        <v>212</v>
      </c>
      <c r="AC20" s="140" t="s">
        <v>353</v>
      </c>
      <c r="AD20" s="93" t="s">
        <v>217</v>
      </c>
      <c r="AE20" s="140" t="s">
        <v>506</v>
      </c>
      <c r="AF20" s="90" t="s">
        <v>214</v>
      </c>
      <c r="AG20" s="140" t="s">
        <v>390</v>
      </c>
      <c r="AH20" s="119" t="s">
        <v>229</v>
      </c>
      <c r="AI20" s="230" t="s">
        <v>562</v>
      </c>
      <c r="AJ20" s="223">
        <v>42192</v>
      </c>
    </row>
    <row r="21" spans="1:36" ht="63.75" hidden="1" customHeight="1" x14ac:dyDescent="0.2">
      <c r="A21" s="220">
        <v>35</v>
      </c>
      <c r="B21" s="229" t="s">
        <v>8</v>
      </c>
      <c r="C21" s="38" t="s">
        <v>87</v>
      </c>
      <c r="D21" s="30" t="s">
        <v>7</v>
      </c>
      <c r="E21" s="28" t="s">
        <v>15</v>
      </c>
      <c r="F21" s="30" t="s">
        <v>5</v>
      </c>
      <c r="G21" s="52">
        <f t="shared" si="0"/>
        <v>9491392</v>
      </c>
      <c r="H21" s="52">
        <f t="shared" si="1"/>
        <v>8067683</v>
      </c>
      <c r="I21" s="56">
        <v>0</v>
      </c>
      <c r="J21" s="56">
        <v>0</v>
      </c>
      <c r="K21" s="57">
        <v>8067683</v>
      </c>
      <c r="L21" s="79">
        <f t="shared" si="2"/>
        <v>0.84999997892827517</v>
      </c>
      <c r="M21" s="78">
        <f t="shared" si="3"/>
        <v>1423709</v>
      </c>
      <c r="N21" s="56">
        <v>1423709</v>
      </c>
      <c r="O21" s="79">
        <f t="shared" si="4"/>
        <v>0.15000002107172478</v>
      </c>
      <c r="P21" s="56">
        <v>0</v>
      </c>
      <c r="Q21" s="79">
        <f t="shared" si="5"/>
        <v>0</v>
      </c>
      <c r="R21" s="56">
        <v>0</v>
      </c>
      <c r="S21" s="79">
        <f t="shared" si="6"/>
        <v>0</v>
      </c>
      <c r="T21" s="65" t="s">
        <v>413</v>
      </c>
      <c r="U21" s="179" t="s">
        <v>271</v>
      </c>
      <c r="V21" s="186" t="s">
        <v>613</v>
      </c>
      <c r="W21" s="93" t="s">
        <v>212</v>
      </c>
      <c r="X21" s="140" t="s">
        <v>364</v>
      </c>
      <c r="Y21" s="93" t="s">
        <v>212</v>
      </c>
      <c r="Z21" s="140" t="s">
        <v>357</v>
      </c>
      <c r="AA21" s="269" t="s">
        <v>713</v>
      </c>
      <c r="AB21" s="93" t="s">
        <v>216</v>
      </c>
      <c r="AC21" s="140" t="s">
        <v>339</v>
      </c>
      <c r="AD21" s="93" t="s">
        <v>228</v>
      </c>
      <c r="AE21" s="140" t="s">
        <v>490</v>
      </c>
      <c r="AF21" s="90" t="s">
        <v>218</v>
      </c>
      <c r="AG21" s="140" t="s">
        <v>435</v>
      </c>
      <c r="AH21" s="140" t="s">
        <v>215</v>
      </c>
      <c r="AI21" s="230" t="s">
        <v>542</v>
      </c>
      <c r="AJ21" s="223">
        <v>42199</v>
      </c>
    </row>
    <row r="22" spans="1:36" s="17" customFormat="1" ht="35.25" hidden="1" customHeight="1" x14ac:dyDescent="0.2">
      <c r="A22" s="220">
        <v>107</v>
      </c>
      <c r="B22" s="232" t="s">
        <v>138</v>
      </c>
      <c r="C22" s="35" t="s">
        <v>279</v>
      </c>
      <c r="D22" s="30" t="s">
        <v>7</v>
      </c>
      <c r="E22" s="28" t="s">
        <v>18</v>
      </c>
      <c r="F22" s="30" t="s">
        <v>5</v>
      </c>
      <c r="G22" s="52">
        <f t="shared" si="0"/>
        <v>40043677</v>
      </c>
      <c r="H22" s="52">
        <f t="shared" si="1"/>
        <v>34037125</v>
      </c>
      <c r="I22" s="56">
        <v>0</v>
      </c>
      <c r="J22" s="56">
        <v>0</v>
      </c>
      <c r="K22" s="56">
        <v>34037125</v>
      </c>
      <c r="L22" s="79">
        <f t="shared" si="2"/>
        <v>0.84999998876227079</v>
      </c>
      <c r="M22" s="78">
        <f t="shared" si="3"/>
        <v>6006552</v>
      </c>
      <c r="N22" s="56">
        <v>6006552</v>
      </c>
      <c r="O22" s="79">
        <f t="shared" si="4"/>
        <v>0.15000001123772924</v>
      </c>
      <c r="P22" s="56">
        <v>0</v>
      </c>
      <c r="Q22" s="79">
        <f t="shared" si="5"/>
        <v>0</v>
      </c>
      <c r="R22" s="56">
        <v>0</v>
      </c>
      <c r="S22" s="79">
        <f t="shared" si="6"/>
        <v>0</v>
      </c>
      <c r="T22" s="32" t="s">
        <v>129</v>
      </c>
      <c r="U22" s="169" t="s">
        <v>129</v>
      </c>
      <c r="V22" s="169" t="s">
        <v>129</v>
      </c>
      <c r="W22" s="31" t="s">
        <v>225</v>
      </c>
      <c r="X22" s="140" t="s">
        <v>356</v>
      </c>
      <c r="Y22" s="31" t="s">
        <v>225</v>
      </c>
      <c r="Z22" s="140" t="s">
        <v>356</v>
      </c>
      <c r="AA22" s="272" t="s">
        <v>720</v>
      </c>
      <c r="AB22" s="93" t="s">
        <v>226</v>
      </c>
      <c r="AC22" s="140" t="s">
        <v>349</v>
      </c>
      <c r="AD22" s="93" t="s">
        <v>217</v>
      </c>
      <c r="AE22" s="140" t="s">
        <v>502</v>
      </c>
      <c r="AF22" s="90" t="s">
        <v>214</v>
      </c>
      <c r="AG22" s="140" t="s">
        <v>431</v>
      </c>
      <c r="AH22" s="119" t="s">
        <v>229</v>
      </c>
      <c r="AI22" s="230" t="s">
        <v>558</v>
      </c>
      <c r="AJ22" s="223">
        <v>42227</v>
      </c>
    </row>
    <row r="23" spans="1:36" ht="39" hidden="1" customHeight="1" x14ac:dyDescent="0.2">
      <c r="A23" s="219">
        <v>108</v>
      </c>
      <c r="B23" s="232" t="s">
        <v>136</v>
      </c>
      <c r="C23" s="35" t="s">
        <v>211</v>
      </c>
      <c r="D23" s="30" t="s">
        <v>7</v>
      </c>
      <c r="E23" s="28" t="s">
        <v>18</v>
      </c>
      <c r="F23" s="30" t="s">
        <v>5</v>
      </c>
      <c r="G23" s="52">
        <f t="shared" si="0"/>
        <v>19920206</v>
      </c>
      <c r="H23" s="52">
        <f t="shared" si="1"/>
        <v>16932175</v>
      </c>
      <c r="I23" s="56">
        <v>0</v>
      </c>
      <c r="J23" s="56">
        <v>0</v>
      </c>
      <c r="K23" s="56">
        <v>16932175</v>
      </c>
      <c r="L23" s="79">
        <f t="shared" si="2"/>
        <v>0.84999999497997158</v>
      </c>
      <c r="M23" s="78">
        <f t="shared" si="3"/>
        <v>2988031</v>
      </c>
      <c r="N23" s="56">
        <v>2988031</v>
      </c>
      <c r="O23" s="79">
        <f t="shared" si="4"/>
        <v>0.15000000502002842</v>
      </c>
      <c r="P23" s="56">
        <v>0</v>
      </c>
      <c r="Q23" s="79">
        <f t="shared" si="5"/>
        <v>0</v>
      </c>
      <c r="R23" s="56">
        <v>0</v>
      </c>
      <c r="S23" s="79">
        <f t="shared" si="6"/>
        <v>0</v>
      </c>
      <c r="T23" s="32" t="s">
        <v>129</v>
      </c>
      <c r="U23" s="180" t="s">
        <v>129</v>
      </c>
      <c r="V23" s="180" t="s">
        <v>129</v>
      </c>
      <c r="W23" s="31" t="s">
        <v>226</v>
      </c>
      <c r="X23" s="140" t="s">
        <v>346</v>
      </c>
      <c r="Y23" s="31" t="s">
        <v>226</v>
      </c>
      <c r="Z23" s="140" t="s">
        <v>346</v>
      </c>
      <c r="AA23" s="269" t="s">
        <v>721</v>
      </c>
      <c r="AB23" s="93" t="s">
        <v>212</v>
      </c>
      <c r="AC23" s="140" t="s">
        <v>331</v>
      </c>
      <c r="AD23" s="93" t="s">
        <v>214</v>
      </c>
      <c r="AE23" s="140" t="s">
        <v>503</v>
      </c>
      <c r="AF23" s="90" t="s">
        <v>218</v>
      </c>
      <c r="AG23" s="140" t="s">
        <v>437</v>
      </c>
      <c r="AH23" s="119" t="s">
        <v>229</v>
      </c>
      <c r="AI23" s="230" t="s">
        <v>559</v>
      </c>
      <c r="AJ23" s="223">
        <v>42227</v>
      </c>
    </row>
    <row r="24" spans="1:36" ht="45.75" customHeight="1" x14ac:dyDescent="0.2">
      <c r="A24" s="219">
        <v>90</v>
      </c>
      <c r="B24" s="229" t="s">
        <v>105</v>
      </c>
      <c r="C24" s="38" t="s">
        <v>106</v>
      </c>
      <c r="D24" s="30" t="s">
        <v>7</v>
      </c>
      <c r="E24" s="28" t="s">
        <v>17</v>
      </c>
      <c r="F24" s="30" t="s">
        <v>5</v>
      </c>
      <c r="G24" s="52">
        <f t="shared" si="0"/>
        <v>1500000</v>
      </c>
      <c r="H24" s="52">
        <f t="shared" si="1"/>
        <v>1275000</v>
      </c>
      <c r="I24" s="55">
        <v>0</v>
      </c>
      <c r="J24" s="55">
        <v>0</v>
      </c>
      <c r="K24" s="55">
        <v>1275000</v>
      </c>
      <c r="L24" s="53">
        <f t="shared" si="2"/>
        <v>0.85</v>
      </c>
      <c r="M24" s="80">
        <f t="shared" si="3"/>
        <v>225000</v>
      </c>
      <c r="N24" s="55">
        <v>225000</v>
      </c>
      <c r="O24" s="53">
        <f t="shared" si="4"/>
        <v>0.15</v>
      </c>
      <c r="P24" s="55">
        <v>0</v>
      </c>
      <c r="Q24" s="53">
        <f t="shared" si="5"/>
        <v>0</v>
      </c>
      <c r="R24" s="55">
        <v>0</v>
      </c>
      <c r="S24" s="53">
        <f t="shared" si="6"/>
        <v>0</v>
      </c>
      <c r="T24" s="23" t="s">
        <v>129</v>
      </c>
      <c r="U24" s="23" t="s">
        <v>129</v>
      </c>
      <c r="V24" s="23" t="s">
        <v>129</v>
      </c>
      <c r="W24" s="144" t="s">
        <v>216</v>
      </c>
      <c r="X24" s="140" t="s">
        <v>337</v>
      </c>
      <c r="Y24" s="93" t="s">
        <v>216</v>
      </c>
      <c r="Z24" s="140" t="s">
        <v>337</v>
      </c>
      <c r="AA24" s="269" t="s">
        <v>719</v>
      </c>
      <c r="AB24" s="93" t="s">
        <v>216</v>
      </c>
      <c r="AC24" s="140" t="s">
        <v>339</v>
      </c>
      <c r="AD24" s="93" t="s">
        <v>217</v>
      </c>
      <c r="AE24" s="140" t="s">
        <v>499</v>
      </c>
      <c r="AF24" s="90" t="s">
        <v>218</v>
      </c>
      <c r="AG24" s="140" t="s">
        <v>433</v>
      </c>
      <c r="AH24" s="140" t="s">
        <v>468</v>
      </c>
      <c r="AI24" s="280" t="s">
        <v>542</v>
      </c>
      <c r="AJ24" s="224">
        <v>42234</v>
      </c>
    </row>
    <row r="25" spans="1:36" s="27" customFormat="1" ht="49.5" hidden="1" customHeight="1" x14ac:dyDescent="0.2">
      <c r="A25" s="219">
        <v>128</v>
      </c>
      <c r="B25" s="229" t="s">
        <v>128</v>
      </c>
      <c r="C25" s="38" t="s">
        <v>304</v>
      </c>
      <c r="D25" s="30" t="s">
        <v>7</v>
      </c>
      <c r="E25" s="28" t="s">
        <v>13</v>
      </c>
      <c r="F25" s="30" t="s">
        <v>5</v>
      </c>
      <c r="G25" s="52">
        <f t="shared" si="0"/>
        <v>4500000</v>
      </c>
      <c r="H25" s="52">
        <f t="shared" si="1"/>
        <v>3825000</v>
      </c>
      <c r="I25" s="56">
        <v>0</v>
      </c>
      <c r="J25" s="56">
        <v>0</v>
      </c>
      <c r="K25" s="56">
        <v>3825000</v>
      </c>
      <c r="L25" s="79">
        <f t="shared" si="2"/>
        <v>0.85</v>
      </c>
      <c r="M25" s="78">
        <f t="shared" si="3"/>
        <v>675000</v>
      </c>
      <c r="N25" s="56">
        <v>675000</v>
      </c>
      <c r="O25" s="79">
        <f t="shared" si="4"/>
        <v>0.15</v>
      </c>
      <c r="P25" s="56">
        <v>0</v>
      </c>
      <c r="Q25" s="79">
        <f t="shared" si="5"/>
        <v>0</v>
      </c>
      <c r="R25" s="56">
        <v>0</v>
      </c>
      <c r="S25" s="79">
        <f t="shared" si="6"/>
        <v>0</v>
      </c>
      <c r="T25" s="32" t="s">
        <v>129</v>
      </c>
      <c r="U25" s="32" t="s">
        <v>129</v>
      </c>
      <c r="V25" s="32" t="s">
        <v>129</v>
      </c>
      <c r="W25" s="30" t="s">
        <v>129</v>
      </c>
      <c r="X25" s="140" t="s">
        <v>369</v>
      </c>
      <c r="Y25" s="93" t="s">
        <v>227</v>
      </c>
      <c r="Z25" s="140" t="s">
        <v>369</v>
      </c>
      <c r="AA25" s="154" t="s">
        <v>713</v>
      </c>
      <c r="AB25" s="29" t="s">
        <v>213</v>
      </c>
      <c r="AC25" s="140" t="s">
        <v>387</v>
      </c>
      <c r="AD25" s="93" t="s">
        <v>228</v>
      </c>
      <c r="AE25" s="140" t="s">
        <v>512</v>
      </c>
      <c r="AF25" s="90" t="s">
        <v>218</v>
      </c>
      <c r="AG25" s="140" t="s">
        <v>439</v>
      </c>
      <c r="AH25" s="119" t="s">
        <v>215</v>
      </c>
      <c r="AI25" s="237" t="s">
        <v>541</v>
      </c>
      <c r="AJ25" s="223">
        <v>42241</v>
      </c>
    </row>
    <row r="26" spans="1:36" s="27" customFormat="1" ht="53.25" hidden="1" customHeight="1" x14ac:dyDescent="0.2">
      <c r="A26" s="219">
        <v>130</v>
      </c>
      <c r="B26" s="231" t="s">
        <v>127</v>
      </c>
      <c r="C26" s="37" t="s">
        <v>306</v>
      </c>
      <c r="D26" s="25" t="s">
        <v>7</v>
      </c>
      <c r="E26" s="26" t="s">
        <v>13</v>
      </c>
      <c r="F26" s="25" t="s">
        <v>5</v>
      </c>
      <c r="G26" s="80">
        <f t="shared" si="0"/>
        <v>2300000</v>
      </c>
      <c r="H26" s="80">
        <f t="shared" si="1"/>
        <v>1955000</v>
      </c>
      <c r="I26" s="55">
        <v>0</v>
      </c>
      <c r="J26" s="55">
        <v>0</v>
      </c>
      <c r="K26" s="55">
        <v>1955000</v>
      </c>
      <c r="L26" s="53">
        <f t="shared" si="2"/>
        <v>0.85</v>
      </c>
      <c r="M26" s="80">
        <f t="shared" si="3"/>
        <v>345000</v>
      </c>
      <c r="N26" s="55">
        <v>345000</v>
      </c>
      <c r="O26" s="53">
        <f t="shared" si="4"/>
        <v>0.15</v>
      </c>
      <c r="P26" s="55">
        <v>0</v>
      </c>
      <c r="Q26" s="53">
        <f t="shared" si="5"/>
        <v>0</v>
      </c>
      <c r="R26" s="55">
        <v>0</v>
      </c>
      <c r="S26" s="53">
        <f t="shared" si="6"/>
        <v>0</v>
      </c>
      <c r="T26" s="25" t="s">
        <v>129</v>
      </c>
      <c r="U26" s="25" t="s">
        <v>129</v>
      </c>
      <c r="V26" s="25" t="s">
        <v>129</v>
      </c>
      <c r="W26" s="25" t="s">
        <v>129</v>
      </c>
      <c r="X26" s="140" t="s">
        <v>369</v>
      </c>
      <c r="Y26" s="144" t="s">
        <v>227</v>
      </c>
      <c r="Z26" s="140" t="s">
        <v>369</v>
      </c>
      <c r="AA26" s="154" t="s">
        <v>713</v>
      </c>
      <c r="AB26" s="24" t="s">
        <v>213</v>
      </c>
      <c r="AC26" s="140" t="s">
        <v>387</v>
      </c>
      <c r="AD26" s="144" t="s">
        <v>217</v>
      </c>
      <c r="AE26" s="140" t="s">
        <v>512</v>
      </c>
      <c r="AF26" s="91" t="s">
        <v>218</v>
      </c>
      <c r="AG26" s="140" t="s">
        <v>439</v>
      </c>
      <c r="AH26" s="119" t="s">
        <v>215</v>
      </c>
      <c r="AI26" s="238" t="s">
        <v>541</v>
      </c>
      <c r="AJ26" s="224">
        <v>42241</v>
      </c>
    </row>
    <row r="27" spans="1:36" ht="54.75" hidden="1" customHeight="1" x14ac:dyDescent="0.2">
      <c r="A27" s="219">
        <v>132</v>
      </c>
      <c r="B27" s="229" t="s">
        <v>126</v>
      </c>
      <c r="C27" s="38" t="s">
        <v>308</v>
      </c>
      <c r="D27" s="30" t="s">
        <v>7</v>
      </c>
      <c r="E27" s="28" t="s">
        <v>13</v>
      </c>
      <c r="F27" s="30" t="s">
        <v>4</v>
      </c>
      <c r="G27" s="52">
        <f t="shared" si="0"/>
        <v>23047384</v>
      </c>
      <c r="H27" s="52">
        <f t="shared" si="1"/>
        <v>19590276</v>
      </c>
      <c r="I27" s="56">
        <v>0</v>
      </c>
      <c r="J27" s="56">
        <v>19590276</v>
      </c>
      <c r="K27" s="56">
        <v>0</v>
      </c>
      <c r="L27" s="79">
        <f t="shared" si="2"/>
        <v>0.84999998264445109</v>
      </c>
      <c r="M27" s="78">
        <f t="shared" si="3"/>
        <v>3457108</v>
      </c>
      <c r="N27" s="56">
        <v>3457108</v>
      </c>
      <c r="O27" s="79">
        <f t="shared" si="4"/>
        <v>0.15000001735554891</v>
      </c>
      <c r="P27" s="56">
        <v>0</v>
      </c>
      <c r="Q27" s="79">
        <f t="shared" si="5"/>
        <v>0</v>
      </c>
      <c r="R27" s="56">
        <v>0</v>
      </c>
      <c r="S27" s="79">
        <f t="shared" si="6"/>
        <v>0</v>
      </c>
      <c r="T27" s="32" t="s">
        <v>129</v>
      </c>
      <c r="U27" s="195" t="s">
        <v>129</v>
      </c>
      <c r="V27" s="195" t="s">
        <v>129</v>
      </c>
      <c r="W27" s="30" t="s">
        <v>129</v>
      </c>
      <c r="X27" s="140" t="s">
        <v>369</v>
      </c>
      <c r="Y27" s="93" t="s">
        <v>227</v>
      </c>
      <c r="Z27" s="140" t="s">
        <v>369</v>
      </c>
      <c r="AA27" s="154" t="s">
        <v>713</v>
      </c>
      <c r="AB27" s="29" t="s">
        <v>213</v>
      </c>
      <c r="AC27" s="140" t="s">
        <v>387</v>
      </c>
      <c r="AD27" s="29" t="s">
        <v>217</v>
      </c>
      <c r="AE27" s="140" t="s">
        <v>512</v>
      </c>
      <c r="AF27" s="90" t="s">
        <v>218</v>
      </c>
      <c r="AG27" s="140" t="s">
        <v>439</v>
      </c>
      <c r="AH27" s="119" t="s">
        <v>215</v>
      </c>
      <c r="AI27" s="237" t="s">
        <v>541</v>
      </c>
      <c r="AJ27" s="223">
        <v>42241</v>
      </c>
    </row>
    <row r="28" spans="1:36" ht="63" hidden="1" customHeight="1" x14ac:dyDescent="0.2">
      <c r="A28" s="219">
        <v>134</v>
      </c>
      <c r="B28" s="231" t="s">
        <v>125</v>
      </c>
      <c r="C28" s="37" t="s">
        <v>310</v>
      </c>
      <c r="D28" s="25" t="s">
        <v>7</v>
      </c>
      <c r="E28" s="26" t="s">
        <v>13</v>
      </c>
      <c r="F28" s="25" t="s">
        <v>3</v>
      </c>
      <c r="G28" s="80">
        <f t="shared" si="0"/>
        <v>23950418</v>
      </c>
      <c r="H28" s="80">
        <f t="shared" si="1"/>
        <v>20357855</v>
      </c>
      <c r="I28" s="55">
        <v>20357855</v>
      </c>
      <c r="J28" s="55">
        <v>0</v>
      </c>
      <c r="K28" s="55">
        <v>0</v>
      </c>
      <c r="L28" s="53">
        <f t="shared" si="2"/>
        <v>0.84999998747412253</v>
      </c>
      <c r="M28" s="80">
        <f t="shared" si="3"/>
        <v>3592563</v>
      </c>
      <c r="N28" s="55">
        <v>3592563</v>
      </c>
      <c r="O28" s="53">
        <f t="shared" si="4"/>
        <v>0.15000001252587741</v>
      </c>
      <c r="P28" s="55">
        <v>0</v>
      </c>
      <c r="Q28" s="53">
        <f t="shared" si="5"/>
        <v>0</v>
      </c>
      <c r="R28" s="55">
        <v>0</v>
      </c>
      <c r="S28" s="53">
        <f t="shared" si="6"/>
        <v>0</v>
      </c>
      <c r="T28" s="25" t="s">
        <v>129</v>
      </c>
      <c r="U28" s="175" t="s">
        <v>129</v>
      </c>
      <c r="V28" s="175" t="s">
        <v>129</v>
      </c>
      <c r="W28" s="25" t="s">
        <v>129</v>
      </c>
      <c r="X28" s="140" t="s">
        <v>369</v>
      </c>
      <c r="Y28" s="144" t="s">
        <v>227</v>
      </c>
      <c r="Z28" s="140" t="s">
        <v>369</v>
      </c>
      <c r="AA28" s="154" t="s">
        <v>713</v>
      </c>
      <c r="AB28" s="24" t="s">
        <v>213</v>
      </c>
      <c r="AC28" s="140" t="s">
        <v>387</v>
      </c>
      <c r="AD28" s="144" t="s">
        <v>217</v>
      </c>
      <c r="AE28" s="140" t="s">
        <v>512</v>
      </c>
      <c r="AF28" s="91" t="s">
        <v>218</v>
      </c>
      <c r="AG28" s="140" t="s">
        <v>439</v>
      </c>
      <c r="AH28" s="119" t="s">
        <v>215</v>
      </c>
      <c r="AI28" s="238" t="s">
        <v>541</v>
      </c>
      <c r="AJ28" s="224">
        <v>42241</v>
      </c>
    </row>
    <row r="29" spans="1:36" ht="44.25" hidden="1" customHeight="1" x14ac:dyDescent="0.2">
      <c r="A29" s="220">
        <v>117</v>
      </c>
      <c r="B29" s="232" t="s">
        <v>137</v>
      </c>
      <c r="C29" s="35" t="s">
        <v>143</v>
      </c>
      <c r="D29" s="30" t="s">
        <v>7</v>
      </c>
      <c r="E29" s="28" t="s">
        <v>18</v>
      </c>
      <c r="F29" s="30" t="s">
        <v>5</v>
      </c>
      <c r="G29" s="52">
        <f t="shared" si="0"/>
        <v>2347737</v>
      </c>
      <c r="H29" s="52">
        <f t="shared" si="1"/>
        <v>1995577</v>
      </c>
      <c r="I29" s="56">
        <v>0</v>
      </c>
      <c r="J29" s="56">
        <v>0</v>
      </c>
      <c r="K29" s="56">
        <v>1995577</v>
      </c>
      <c r="L29" s="79">
        <f t="shared" si="2"/>
        <v>0.85000023426814841</v>
      </c>
      <c r="M29" s="78">
        <f t="shared" si="3"/>
        <v>352160</v>
      </c>
      <c r="N29" s="56">
        <v>352160</v>
      </c>
      <c r="O29" s="79">
        <f t="shared" si="4"/>
        <v>0.14999976573185156</v>
      </c>
      <c r="P29" s="56">
        <v>0</v>
      </c>
      <c r="Q29" s="79">
        <f t="shared" si="5"/>
        <v>0</v>
      </c>
      <c r="R29" s="56">
        <v>0</v>
      </c>
      <c r="S29" s="79">
        <f t="shared" si="6"/>
        <v>0</v>
      </c>
      <c r="T29" s="32" t="s">
        <v>129</v>
      </c>
      <c r="U29" s="169" t="s">
        <v>129</v>
      </c>
      <c r="V29" s="169" t="s">
        <v>129</v>
      </c>
      <c r="W29" s="31" t="s">
        <v>213</v>
      </c>
      <c r="X29" s="140" t="s">
        <v>320</v>
      </c>
      <c r="Y29" s="31" t="s">
        <v>213</v>
      </c>
      <c r="Z29" s="140" t="s">
        <v>320</v>
      </c>
      <c r="AA29" s="269" t="s">
        <v>724</v>
      </c>
      <c r="AB29" s="93" t="s">
        <v>228</v>
      </c>
      <c r="AC29" s="140" t="s">
        <v>382</v>
      </c>
      <c r="AD29" s="93" t="s">
        <v>218</v>
      </c>
      <c r="AE29" s="140" t="s">
        <v>507</v>
      </c>
      <c r="AF29" s="90" t="s">
        <v>229</v>
      </c>
      <c r="AG29" s="140" t="s">
        <v>516</v>
      </c>
      <c r="AH29" s="140" t="s">
        <v>469</v>
      </c>
      <c r="AI29" s="230" t="s">
        <v>542</v>
      </c>
      <c r="AJ29" s="223">
        <v>42283</v>
      </c>
    </row>
    <row r="30" spans="1:36" s="17" customFormat="1" ht="39.75" hidden="1" customHeight="1" x14ac:dyDescent="0.2">
      <c r="A30" s="219">
        <v>42</v>
      </c>
      <c r="B30" s="231" t="s">
        <v>42</v>
      </c>
      <c r="C30" s="37" t="s">
        <v>90</v>
      </c>
      <c r="D30" s="25" t="s">
        <v>7</v>
      </c>
      <c r="E30" s="26" t="s">
        <v>16</v>
      </c>
      <c r="F30" s="25" t="s">
        <v>4</v>
      </c>
      <c r="G30" s="80">
        <f t="shared" si="0"/>
        <v>8344235</v>
      </c>
      <c r="H30" s="80">
        <f t="shared" si="1"/>
        <v>7092599</v>
      </c>
      <c r="I30" s="55">
        <v>0</v>
      </c>
      <c r="J30" s="55">
        <v>7092599</v>
      </c>
      <c r="K30" s="55">
        <v>0</v>
      </c>
      <c r="L30" s="53">
        <f t="shared" si="2"/>
        <v>0.84999991011758413</v>
      </c>
      <c r="M30" s="80">
        <f t="shared" si="3"/>
        <v>1251636</v>
      </c>
      <c r="N30" s="55">
        <v>1251636</v>
      </c>
      <c r="O30" s="53">
        <f t="shared" si="4"/>
        <v>0.15000008988241581</v>
      </c>
      <c r="P30" s="55">
        <v>0</v>
      </c>
      <c r="Q30" s="53">
        <f t="shared" si="5"/>
        <v>0</v>
      </c>
      <c r="R30" s="55">
        <v>0</v>
      </c>
      <c r="S30" s="53">
        <f t="shared" si="6"/>
        <v>0</v>
      </c>
      <c r="T30" s="34" t="s">
        <v>419</v>
      </c>
      <c r="U30" s="39" t="s">
        <v>253</v>
      </c>
      <c r="V30" s="135" t="s">
        <v>614</v>
      </c>
      <c r="W30" s="144" t="s">
        <v>227</v>
      </c>
      <c r="X30" s="140" t="s">
        <v>319</v>
      </c>
      <c r="Y30" s="144" t="s">
        <v>227</v>
      </c>
      <c r="Z30" s="140" t="s">
        <v>319</v>
      </c>
      <c r="AA30" s="153">
        <v>42187</v>
      </c>
      <c r="AB30" s="144" t="s">
        <v>213</v>
      </c>
      <c r="AC30" s="140" t="s">
        <v>378</v>
      </c>
      <c r="AD30" s="144" t="s">
        <v>465</v>
      </c>
      <c r="AE30" s="140" t="s">
        <v>492</v>
      </c>
      <c r="AF30" s="91" t="s">
        <v>229</v>
      </c>
      <c r="AG30" s="140" t="s">
        <v>462</v>
      </c>
      <c r="AH30" s="140" t="s">
        <v>470</v>
      </c>
      <c r="AI30" s="233" t="s">
        <v>541</v>
      </c>
      <c r="AJ30" s="224">
        <v>42311</v>
      </c>
    </row>
    <row r="31" spans="1:36" ht="51" hidden="1" customHeight="1" x14ac:dyDescent="0.2">
      <c r="A31" s="219">
        <v>30</v>
      </c>
      <c r="B31" s="234" t="s">
        <v>190</v>
      </c>
      <c r="C31" s="36" t="s">
        <v>461</v>
      </c>
      <c r="D31" s="24" t="s">
        <v>7</v>
      </c>
      <c r="E31" s="13" t="s">
        <v>11</v>
      </c>
      <c r="F31" s="24" t="s">
        <v>4</v>
      </c>
      <c r="G31" s="80">
        <f t="shared" si="0"/>
        <v>60944589</v>
      </c>
      <c r="H31" s="80">
        <v>51802900</v>
      </c>
      <c r="I31" s="80">
        <v>0</v>
      </c>
      <c r="J31" s="80">
        <v>51802900</v>
      </c>
      <c r="K31" s="80">
        <v>0</v>
      </c>
      <c r="L31" s="53">
        <f t="shared" si="2"/>
        <v>0.8499999893345741</v>
      </c>
      <c r="M31" s="80">
        <f t="shared" si="3"/>
        <v>9141689</v>
      </c>
      <c r="N31" s="80">
        <v>4024041</v>
      </c>
      <c r="O31" s="53">
        <f t="shared" si="4"/>
        <v>6.6027863441658452E-2</v>
      </c>
      <c r="P31" s="80">
        <v>0</v>
      </c>
      <c r="Q31" s="53">
        <f t="shared" si="5"/>
        <v>0</v>
      </c>
      <c r="R31" s="80">
        <v>5117648</v>
      </c>
      <c r="S31" s="53">
        <f t="shared" si="6"/>
        <v>8.3972147223767474E-2</v>
      </c>
      <c r="T31" s="25" t="s">
        <v>129</v>
      </c>
      <c r="U31" s="25" t="s">
        <v>129</v>
      </c>
      <c r="V31" s="25" t="s">
        <v>129</v>
      </c>
      <c r="W31" s="144" t="s">
        <v>227</v>
      </c>
      <c r="X31" s="140" t="s">
        <v>319</v>
      </c>
      <c r="Y31" s="144" t="s">
        <v>227</v>
      </c>
      <c r="Z31" s="140" t="s">
        <v>319</v>
      </c>
      <c r="AA31" s="153">
        <v>42124</v>
      </c>
      <c r="AB31" s="144" t="s">
        <v>227</v>
      </c>
      <c r="AC31" s="140" t="s">
        <v>657</v>
      </c>
      <c r="AD31" s="144" t="s">
        <v>218</v>
      </c>
      <c r="AE31" s="140" t="s">
        <v>460</v>
      </c>
      <c r="AF31" s="144">
        <v>42430</v>
      </c>
      <c r="AG31" s="140" t="s">
        <v>697</v>
      </c>
      <c r="AH31" s="140" t="s">
        <v>470</v>
      </c>
      <c r="AI31" s="233" t="s">
        <v>547</v>
      </c>
      <c r="AJ31" s="224">
        <v>42339</v>
      </c>
    </row>
    <row r="32" spans="1:36" ht="57" hidden="1" customHeight="1" x14ac:dyDescent="0.2">
      <c r="A32" s="220">
        <v>7</v>
      </c>
      <c r="B32" s="231" t="s">
        <v>167</v>
      </c>
      <c r="C32" s="36" t="s">
        <v>702</v>
      </c>
      <c r="D32" s="24" t="s">
        <v>155</v>
      </c>
      <c r="E32" s="13" t="s">
        <v>11</v>
      </c>
      <c r="F32" s="24" t="s">
        <v>4</v>
      </c>
      <c r="G32" s="80">
        <f t="shared" si="0"/>
        <v>1000000</v>
      </c>
      <c r="H32" s="80">
        <f t="shared" ref="H32" si="7">I32+J32+K32</f>
        <v>1000000</v>
      </c>
      <c r="I32" s="80">
        <v>0</v>
      </c>
      <c r="J32" s="80">
        <v>1000000</v>
      </c>
      <c r="K32" s="80">
        <v>0</v>
      </c>
      <c r="L32" s="53">
        <f t="shared" si="2"/>
        <v>1</v>
      </c>
      <c r="M32" s="80">
        <f t="shared" si="3"/>
        <v>0</v>
      </c>
      <c r="N32" s="80">
        <v>0</v>
      </c>
      <c r="O32" s="53">
        <f t="shared" si="4"/>
        <v>0</v>
      </c>
      <c r="P32" s="80">
        <v>0</v>
      </c>
      <c r="Q32" s="53">
        <f t="shared" si="5"/>
        <v>0</v>
      </c>
      <c r="R32" s="80">
        <v>0</v>
      </c>
      <c r="S32" s="53">
        <f t="shared" si="6"/>
        <v>0</v>
      </c>
      <c r="T32" s="63" t="s">
        <v>407</v>
      </c>
      <c r="U32" s="156"/>
      <c r="V32" s="157"/>
      <c r="W32" s="144" t="s">
        <v>283</v>
      </c>
      <c r="X32" s="140" t="s">
        <v>320</v>
      </c>
      <c r="Y32" s="144" t="s">
        <v>213</v>
      </c>
      <c r="Z32" s="140" t="s">
        <v>320</v>
      </c>
      <c r="AA32" s="153">
        <v>42332</v>
      </c>
      <c r="AB32" s="144" t="s">
        <v>213</v>
      </c>
      <c r="AC32" s="140" t="s">
        <v>483</v>
      </c>
      <c r="AD32" s="144" t="s">
        <v>472</v>
      </c>
      <c r="AE32" s="140" t="s">
        <v>474</v>
      </c>
      <c r="AF32" s="144">
        <v>42465</v>
      </c>
      <c r="AG32" s="140" t="s">
        <v>681</v>
      </c>
      <c r="AH32" s="140">
        <v>42480</v>
      </c>
      <c r="AI32" s="233" t="s">
        <v>758</v>
      </c>
      <c r="AJ32" s="224">
        <v>42374</v>
      </c>
    </row>
    <row r="33" spans="1:36" ht="42.75" hidden="1" customHeight="1" x14ac:dyDescent="0.2">
      <c r="A33" s="219">
        <v>112</v>
      </c>
      <c r="B33" s="234" t="s">
        <v>141</v>
      </c>
      <c r="C33" s="36" t="s">
        <v>274</v>
      </c>
      <c r="D33" s="25" t="s">
        <v>7</v>
      </c>
      <c r="E33" s="26" t="s">
        <v>18</v>
      </c>
      <c r="F33" s="25" t="s">
        <v>5</v>
      </c>
      <c r="G33" s="80">
        <f t="shared" si="0"/>
        <v>1323271</v>
      </c>
      <c r="H33" s="80">
        <f t="shared" si="1"/>
        <v>1124780</v>
      </c>
      <c r="I33" s="55">
        <v>0</v>
      </c>
      <c r="J33" s="55">
        <v>0</v>
      </c>
      <c r="K33" s="55">
        <v>1124780</v>
      </c>
      <c r="L33" s="53">
        <f t="shared" si="2"/>
        <v>0.84999973550391417</v>
      </c>
      <c r="M33" s="80">
        <f t="shared" si="3"/>
        <v>198491</v>
      </c>
      <c r="N33" s="55">
        <v>198491</v>
      </c>
      <c r="O33" s="53">
        <f t="shared" si="4"/>
        <v>0.15000026449608583</v>
      </c>
      <c r="P33" s="55">
        <v>0</v>
      </c>
      <c r="Q33" s="53">
        <f t="shared" si="5"/>
        <v>0</v>
      </c>
      <c r="R33" s="55">
        <v>0</v>
      </c>
      <c r="S33" s="53">
        <f t="shared" si="6"/>
        <v>0</v>
      </c>
      <c r="T33" s="23" t="s">
        <v>129</v>
      </c>
      <c r="U33" s="197" t="s">
        <v>129</v>
      </c>
      <c r="V33" s="197" t="s">
        <v>129</v>
      </c>
      <c r="W33" s="144" t="s">
        <v>216</v>
      </c>
      <c r="X33" s="140" t="s">
        <v>358</v>
      </c>
      <c r="Y33" s="144" t="s">
        <v>216</v>
      </c>
      <c r="Z33" s="140" t="s">
        <v>358</v>
      </c>
      <c r="AA33" s="269" t="s">
        <v>713</v>
      </c>
      <c r="AB33" s="144" t="s">
        <v>216</v>
      </c>
      <c r="AC33" s="140" t="s">
        <v>351</v>
      </c>
      <c r="AD33" s="144" t="s">
        <v>218</v>
      </c>
      <c r="AE33" s="140" t="s">
        <v>504</v>
      </c>
      <c r="AF33" s="91" t="s">
        <v>229</v>
      </c>
      <c r="AG33" s="140" t="s">
        <v>463</v>
      </c>
      <c r="AH33" s="144">
        <v>42477</v>
      </c>
      <c r="AI33" s="233" t="s">
        <v>542</v>
      </c>
      <c r="AJ33" s="224">
        <v>42297</v>
      </c>
    </row>
    <row r="34" spans="1:36" s="27" customFormat="1" ht="54.75" hidden="1" customHeight="1" x14ac:dyDescent="0.2">
      <c r="A34" s="219">
        <v>126</v>
      </c>
      <c r="B34" s="232" t="s">
        <v>145</v>
      </c>
      <c r="C34" s="35" t="s">
        <v>275</v>
      </c>
      <c r="D34" s="30" t="s">
        <v>7</v>
      </c>
      <c r="E34" s="28" t="s">
        <v>18</v>
      </c>
      <c r="F34" s="30" t="s">
        <v>4</v>
      </c>
      <c r="G34" s="52">
        <f t="shared" si="0"/>
        <v>4077075</v>
      </c>
      <c r="H34" s="52">
        <f t="shared" si="1"/>
        <v>3465513</v>
      </c>
      <c r="I34" s="56">
        <v>0</v>
      </c>
      <c r="J34" s="56">
        <v>3465513</v>
      </c>
      <c r="K34" s="56">
        <v>0</v>
      </c>
      <c r="L34" s="79">
        <f t="shared" si="2"/>
        <v>0.84999981604459074</v>
      </c>
      <c r="M34" s="78">
        <f t="shared" si="3"/>
        <v>611562</v>
      </c>
      <c r="N34" s="56">
        <v>611562</v>
      </c>
      <c r="O34" s="79">
        <f t="shared" si="4"/>
        <v>0.15000018395540921</v>
      </c>
      <c r="P34" s="56">
        <v>0</v>
      </c>
      <c r="Q34" s="79">
        <f t="shared" si="5"/>
        <v>0</v>
      </c>
      <c r="R34" s="56">
        <v>0</v>
      </c>
      <c r="S34" s="79">
        <f t="shared" si="6"/>
        <v>0</v>
      </c>
      <c r="T34" s="12" t="s">
        <v>129</v>
      </c>
      <c r="U34" s="198" t="s">
        <v>627</v>
      </c>
      <c r="V34" s="169" t="s">
        <v>129</v>
      </c>
      <c r="W34" s="93" t="s">
        <v>216</v>
      </c>
      <c r="X34" s="140" t="s">
        <v>358</v>
      </c>
      <c r="Y34" s="93" t="s">
        <v>216</v>
      </c>
      <c r="Z34" s="140" t="s">
        <v>358</v>
      </c>
      <c r="AA34" s="269" t="s">
        <v>713</v>
      </c>
      <c r="AB34" s="93" t="s">
        <v>216</v>
      </c>
      <c r="AC34" s="140" t="s">
        <v>351</v>
      </c>
      <c r="AD34" s="93" t="s">
        <v>214</v>
      </c>
      <c r="AE34" s="140" t="s">
        <v>511</v>
      </c>
      <c r="AF34" s="90" t="s">
        <v>229</v>
      </c>
      <c r="AG34" s="140" t="s">
        <v>462</v>
      </c>
      <c r="AH34" s="95">
        <v>42481</v>
      </c>
      <c r="AI34" s="230" t="s">
        <v>542</v>
      </c>
      <c r="AJ34" s="223">
        <v>42297</v>
      </c>
    </row>
    <row r="35" spans="1:36" s="27" customFormat="1" ht="35.25" hidden="1" customHeight="1" x14ac:dyDescent="0.2">
      <c r="A35" s="219">
        <v>14</v>
      </c>
      <c r="B35" s="232" t="s">
        <v>173</v>
      </c>
      <c r="C35" s="35" t="s">
        <v>244</v>
      </c>
      <c r="D35" s="94" t="s">
        <v>155</v>
      </c>
      <c r="E35" s="14" t="s">
        <v>11</v>
      </c>
      <c r="F35" s="29" t="s">
        <v>4</v>
      </c>
      <c r="G35" s="52">
        <f t="shared" si="0"/>
        <v>21176471</v>
      </c>
      <c r="H35" s="52">
        <f t="shared" si="1"/>
        <v>18000000</v>
      </c>
      <c r="I35" s="78">
        <v>0</v>
      </c>
      <c r="J35" s="78">
        <v>18000000</v>
      </c>
      <c r="K35" s="78">
        <v>0</v>
      </c>
      <c r="L35" s="79">
        <f t="shared" si="2"/>
        <v>0.8499999834722225</v>
      </c>
      <c r="M35" s="78">
        <f t="shared" si="3"/>
        <v>3176471</v>
      </c>
      <c r="N35" s="78">
        <v>0</v>
      </c>
      <c r="O35" s="79">
        <f t="shared" si="4"/>
        <v>0</v>
      </c>
      <c r="P35" s="78">
        <v>0</v>
      </c>
      <c r="Q35" s="79">
        <f t="shared" si="5"/>
        <v>0</v>
      </c>
      <c r="R35" s="78">
        <v>3176471</v>
      </c>
      <c r="S35" s="79">
        <f t="shared" si="6"/>
        <v>0.15000001652777745</v>
      </c>
      <c r="T35" s="16" t="s">
        <v>407</v>
      </c>
      <c r="U35" s="158"/>
      <c r="V35" s="159"/>
      <c r="W35" s="93" t="s">
        <v>216</v>
      </c>
      <c r="X35" s="140" t="s">
        <v>323</v>
      </c>
      <c r="Y35" s="93" t="s">
        <v>216</v>
      </c>
      <c r="Z35" s="140" t="s">
        <v>323</v>
      </c>
      <c r="AA35" s="153">
        <v>42187</v>
      </c>
      <c r="AB35" s="93" t="s">
        <v>216</v>
      </c>
      <c r="AC35" s="140" t="s">
        <v>327</v>
      </c>
      <c r="AD35" s="95" t="s">
        <v>218</v>
      </c>
      <c r="AE35" s="140" t="s">
        <v>443</v>
      </c>
      <c r="AF35" s="89" t="s">
        <v>532</v>
      </c>
      <c r="AG35" s="140" t="s">
        <v>533</v>
      </c>
      <c r="AH35" s="95">
        <v>42512</v>
      </c>
      <c r="AI35" s="230" t="s">
        <v>760</v>
      </c>
      <c r="AJ35" s="223">
        <v>42304</v>
      </c>
    </row>
    <row r="36" spans="1:36" s="27" customFormat="1" ht="56.25" hidden="1" customHeight="1" x14ac:dyDescent="0.2">
      <c r="A36" s="219">
        <v>18</v>
      </c>
      <c r="B36" s="239" t="s">
        <v>28</v>
      </c>
      <c r="C36" s="38" t="s">
        <v>123</v>
      </c>
      <c r="D36" s="29" t="s">
        <v>7</v>
      </c>
      <c r="E36" s="14" t="s">
        <v>12</v>
      </c>
      <c r="F36" s="29" t="s">
        <v>4</v>
      </c>
      <c r="G36" s="52">
        <f t="shared" si="0"/>
        <v>137540840</v>
      </c>
      <c r="H36" s="52">
        <f t="shared" si="1"/>
        <v>116909714</v>
      </c>
      <c r="I36" s="52">
        <v>0</v>
      </c>
      <c r="J36" s="52">
        <v>116909714</v>
      </c>
      <c r="K36" s="52">
        <v>0</v>
      </c>
      <c r="L36" s="79">
        <f t="shared" si="2"/>
        <v>0.85</v>
      </c>
      <c r="M36" s="78">
        <f t="shared" si="3"/>
        <v>20631126</v>
      </c>
      <c r="N36" s="52">
        <v>20631126</v>
      </c>
      <c r="O36" s="79">
        <f t="shared" si="4"/>
        <v>0.15</v>
      </c>
      <c r="P36" s="52">
        <v>0</v>
      </c>
      <c r="Q36" s="79">
        <f t="shared" si="5"/>
        <v>0</v>
      </c>
      <c r="R36" s="52">
        <v>0</v>
      </c>
      <c r="S36" s="79">
        <f t="shared" si="6"/>
        <v>0</v>
      </c>
      <c r="T36" s="15" t="s">
        <v>409</v>
      </c>
      <c r="U36" s="15" t="s">
        <v>233</v>
      </c>
      <c r="V36" s="140" t="s">
        <v>641</v>
      </c>
      <c r="W36" s="95" t="s">
        <v>216</v>
      </c>
      <c r="X36" s="140" t="s">
        <v>323</v>
      </c>
      <c r="Y36" s="95" t="s">
        <v>216</v>
      </c>
      <c r="Z36" s="140" t="s">
        <v>323</v>
      </c>
      <c r="AA36" s="153">
        <v>42187</v>
      </c>
      <c r="AB36" s="95" t="s">
        <v>216</v>
      </c>
      <c r="AC36" s="140" t="s">
        <v>481</v>
      </c>
      <c r="AD36" s="95" t="s">
        <v>229</v>
      </c>
      <c r="AE36" s="140" t="s">
        <v>485</v>
      </c>
      <c r="AF36" s="95">
        <v>42446</v>
      </c>
      <c r="AG36" s="140" t="s">
        <v>737</v>
      </c>
      <c r="AH36" s="95">
        <v>42587</v>
      </c>
      <c r="AI36" s="236" t="s">
        <v>541</v>
      </c>
      <c r="AJ36" s="226">
        <v>42325</v>
      </c>
    </row>
    <row r="37" spans="1:36" ht="59.25" hidden="1" customHeight="1" x14ac:dyDescent="0.2">
      <c r="A37" s="220">
        <v>17</v>
      </c>
      <c r="B37" s="231" t="s">
        <v>38</v>
      </c>
      <c r="C37" s="37" t="s">
        <v>85</v>
      </c>
      <c r="D37" s="25" t="s">
        <v>7</v>
      </c>
      <c r="E37" s="26" t="s">
        <v>16</v>
      </c>
      <c r="F37" s="25" t="s">
        <v>4</v>
      </c>
      <c r="G37" s="80">
        <f t="shared" si="0"/>
        <v>51734253</v>
      </c>
      <c r="H37" s="80">
        <f t="shared" si="1"/>
        <v>43974115</v>
      </c>
      <c r="I37" s="55">
        <v>0</v>
      </c>
      <c r="J37" s="55">
        <v>43974115</v>
      </c>
      <c r="K37" s="55">
        <v>0</v>
      </c>
      <c r="L37" s="53">
        <f t="shared" si="2"/>
        <v>0.8499999990335223</v>
      </c>
      <c r="M37" s="80">
        <f t="shared" si="3"/>
        <v>7760138</v>
      </c>
      <c r="N37" s="55">
        <v>0</v>
      </c>
      <c r="O37" s="53">
        <f t="shared" si="4"/>
        <v>0</v>
      </c>
      <c r="P37" s="55">
        <v>0</v>
      </c>
      <c r="Q37" s="53">
        <f t="shared" si="5"/>
        <v>0</v>
      </c>
      <c r="R37" s="55">
        <v>7760138</v>
      </c>
      <c r="S37" s="53">
        <f t="shared" si="6"/>
        <v>0.15000000096647767</v>
      </c>
      <c r="T37" s="25" t="s">
        <v>408</v>
      </c>
      <c r="U37" s="43" t="s">
        <v>232</v>
      </c>
      <c r="V37" s="131" t="s">
        <v>365</v>
      </c>
      <c r="W37" s="144" t="s">
        <v>216</v>
      </c>
      <c r="X37" s="140" t="s">
        <v>323</v>
      </c>
      <c r="Y37" s="144" t="s">
        <v>216</v>
      </c>
      <c r="Z37" s="140" t="s">
        <v>323</v>
      </c>
      <c r="AA37" s="153">
        <v>42187</v>
      </c>
      <c r="AB37" s="144" t="s">
        <v>213</v>
      </c>
      <c r="AC37" s="140" t="s">
        <v>480</v>
      </c>
      <c r="AD37" s="144" t="s">
        <v>218</v>
      </c>
      <c r="AE37" s="140" t="s">
        <v>484</v>
      </c>
      <c r="AF37" s="144">
        <v>42401</v>
      </c>
      <c r="AG37" s="140" t="s">
        <v>678</v>
      </c>
      <c r="AH37" s="75" t="s">
        <v>689</v>
      </c>
      <c r="AI37" s="233" t="s">
        <v>566</v>
      </c>
      <c r="AJ37" s="224">
        <v>42332</v>
      </c>
    </row>
    <row r="38" spans="1:36" s="27" customFormat="1" ht="43.5" customHeight="1" x14ac:dyDescent="0.2">
      <c r="A38" s="220">
        <v>91</v>
      </c>
      <c r="B38" s="229" t="s">
        <v>265</v>
      </c>
      <c r="C38" s="35" t="s">
        <v>266</v>
      </c>
      <c r="D38" s="30" t="s">
        <v>7</v>
      </c>
      <c r="E38" s="28" t="s">
        <v>17</v>
      </c>
      <c r="F38" s="30" t="s">
        <v>5</v>
      </c>
      <c r="G38" s="56">
        <v>13960884</v>
      </c>
      <c r="H38" s="52">
        <f t="shared" si="1"/>
        <v>11866751</v>
      </c>
      <c r="I38" s="56">
        <v>0</v>
      </c>
      <c r="J38" s="56">
        <v>0</v>
      </c>
      <c r="K38" s="52">
        <v>11866751</v>
      </c>
      <c r="L38" s="54">
        <f t="shared" si="2"/>
        <v>0.84999997134851923</v>
      </c>
      <c r="M38" s="52">
        <f t="shared" si="3"/>
        <v>2094133</v>
      </c>
      <c r="N38" s="52">
        <v>2094133</v>
      </c>
      <c r="O38" s="54">
        <f t="shared" si="4"/>
        <v>0.15000002865148082</v>
      </c>
      <c r="P38" s="56">
        <v>0</v>
      </c>
      <c r="Q38" s="54">
        <f t="shared" si="5"/>
        <v>0</v>
      </c>
      <c r="R38" s="52">
        <v>0</v>
      </c>
      <c r="S38" s="54">
        <f t="shared" si="6"/>
        <v>0</v>
      </c>
      <c r="T38" s="32" t="s">
        <v>129</v>
      </c>
      <c r="U38" s="32" t="s">
        <v>129</v>
      </c>
      <c r="V38" s="15" t="s">
        <v>129</v>
      </c>
      <c r="W38" s="93" t="s">
        <v>225</v>
      </c>
      <c r="X38" s="140" t="s">
        <v>338</v>
      </c>
      <c r="Y38" s="93" t="s">
        <v>225</v>
      </c>
      <c r="Z38" s="140" t="s">
        <v>338</v>
      </c>
      <c r="AA38" s="269" t="s">
        <v>713</v>
      </c>
      <c r="AB38" s="93" t="s">
        <v>227</v>
      </c>
      <c r="AC38" s="140" t="s">
        <v>340</v>
      </c>
      <c r="AD38" s="93" t="s">
        <v>432</v>
      </c>
      <c r="AE38" s="140" t="s">
        <v>670</v>
      </c>
      <c r="AF38" s="93" t="s">
        <v>592</v>
      </c>
      <c r="AG38" s="140" t="s">
        <v>591</v>
      </c>
      <c r="AH38" s="93">
        <v>42487</v>
      </c>
      <c r="AI38" s="280" t="s">
        <v>542</v>
      </c>
      <c r="AJ38" s="223">
        <v>42332</v>
      </c>
    </row>
    <row r="39" spans="1:36" s="27" customFormat="1" ht="54.75" hidden="1" customHeight="1" x14ac:dyDescent="0.2">
      <c r="A39" s="219">
        <v>34</v>
      </c>
      <c r="B39" s="231" t="s">
        <v>6</v>
      </c>
      <c r="C39" s="37" t="s">
        <v>86</v>
      </c>
      <c r="D39" s="25" t="s">
        <v>7</v>
      </c>
      <c r="E39" s="26" t="s">
        <v>2</v>
      </c>
      <c r="F39" s="25" t="s">
        <v>5</v>
      </c>
      <c r="G39" s="80">
        <f t="shared" ref="G39:G50" si="8">H39+M39</f>
        <v>11759617</v>
      </c>
      <c r="H39" s="80">
        <f t="shared" si="1"/>
        <v>9995674</v>
      </c>
      <c r="I39" s="55">
        <v>0</v>
      </c>
      <c r="J39" s="55">
        <v>0</v>
      </c>
      <c r="K39" s="55">
        <v>9995674</v>
      </c>
      <c r="L39" s="53">
        <f t="shared" si="2"/>
        <v>0.84999996173344761</v>
      </c>
      <c r="M39" s="80">
        <f t="shared" si="3"/>
        <v>1763943</v>
      </c>
      <c r="N39" s="55">
        <v>1763943</v>
      </c>
      <c r="O39" s="53">
        <f t="shared" si="4"/>
        <v>0.15000003826655239</v>
      </c>
      <c r="P39" s="55">
        <v>0</v>
      </c>
      <c r="Q39" s="53">
        <f t="shared" si="5"/>
        <v>0</v>
      </c>
      <c r="R39" s="55">
        <v>0</v>
      </c>
      <c r="S39" s="53">
        <f t="shared" si="6"/>
        <v>0</v>
      </c>
      <c r="T39" s="64" t="s">
        <v>412</v>
      </c>
      <c r="U39" s="48" t="s">
        <v>221</v>
      </c>
      <c r="V39" s="132" t="s">
        <v>612</v>
      </c>
      <c r="W39" s="144" t="s">
        <v>229</v>
      </c>
      <c r="X39" s="140" t="s">
        <v>375</v>
      </c>
      <c r="Y39" s="144" t="s">
        <v>229</v>
      </c>
      <c r="Z39" s="140" t="s">
        <v>375</v>
      </c>
      <c r="AA39" s="269" t="s">
        <v>712</v>
      </c>
      <c r="AB39" s="144" t="s">
        <v>229</v>
      </c>
      <c r="AC39" s="140" t="s">
        <v>380</v>
      </c>
      <c r="AD39" s="144" t="s">
        <v>215</v>
      </c>
      <c r="AE39" s="140" t="s">
        <v>459</v>
      </c>
      <c r="AF39" s="144">
        <v>42437</v>
      </c>
      <c r="AG39" s="140" t="s">
        <v>647</v>
      </c>
      <c r="AH39" s="144">
        <v>42531</v>
      </c>
      <c r="AI39" s="233" t="s">
        <v>565</v>
      </c>
      <c r="AJ39" s="224">
        <v>42346</v>
      </c>
    </row>
    <row r="40" spans="1:36" s="27" customFormat="1" ht="39" hidden="1" customHeight="1" x14ac:dyDescent="0.2">
      <c r="A40" s="220">
        <v>47</v>
      </c>
      <c r="B40" s="229" t="s">
        <v>44</v>
      </c>
      <c r="C40" s="38" t="s">
        <v>92</v>
      </c>
      <c r="D40" s="30" t="s">
        <v>7</v>
      </c>
      <c r="E40" s="28" t="s">
        <v>10</v>
      </c>
      <c r="F40" s="30" t="s">
        <v>4</v>
      </c>
      <c r="G40" s="52">
        <f t="shared" si="8"/>
        <v>43390019</v>
      </c>
      <c r="H40" s="52">
        <f t="shared" si="1"/>
        <v>36881516</v>
      </c>
      <c r="I40" s="56">
        <v>0</v>
      </c>
      <c r="J40" s="57">
        <v>36881516</v>
      </c>
      <c r="K40" s="56">
        <v>0</v>
      </c>
      <c r="L40" s="79">
        <f t="shared" si="2"/>
        <v>0.84999999654298375</v>
      </c>
      <c r="M40" s="78">
        <f t="shared" si="3"/>
        <v>6508503</v>
      </c>
      <c r="N40" s="56">
        <v>6508503</v>
      </c>
      <c r="O40" s="79">
        <f t="shared" si="4"/>
        <v>0.15000000345701622</v>
      </c>
      <c r="P40" s="56">
        <v>0</v>
      </c>
      <c r="Q40" s="79">
        <f t="shared" si="5"/>
        <v>0</v>
      </c>
      <c r="R40" s="56">
        <v>0</v>
      </c>
      <c r="S40" s="79">
        <f t="shared" si="6"/>
        <v>0</v>
      </c>
      <c r="T40" s="12" t="s">
        <v>420</v>
      </c>
      <c r="U40" s="15" t="s">
        <v>223</v>
      </c>
      <c r="V40" s="136" t="s">
        <v>617</v>
      </c>
      <c r="W40" s="31" t="s">
        <v>215</v>
      </c>
      <c r="X40" s="140" t="s">
        <v>325</v>
      </c>
      <c r="Y40" s="93" t="s">
        <v>124</v>
      </c>
      <c r="Z40" s="140" t="s">
        <v>325</v>
      </c>
      <c r="AA40" s="154" t="s">
        <v>715</v>
      </c>
      <c r="AB40" s="93" t="s">
        <v>124</v>
      </c>
      <c r="AC40" s="140" t="s">
        <v>458</v>
      </c>
      <c r="AD40" s="93" t="s">
        <v>150</v>
      </c>
      <c r="AE40" s="140" t="s">
        <v>730</v>
      </c>
      <c r="AF40" s="95">
        <v>42468</v>
      </c>
      <c r="AG40" s="140" t="s">
        <v>686</v>
      </c>
      <c r="AH40" s="73" t="s">
        <v>693</v>
      </c>
      <c r="AI40" s="230" t="s">
        <v>547</v>
      </c>
      <c r="AJ40" s="223">
        <v>42374</v>
      </c>
    </row>
    <row r="41" spans="1:36" ht="57" hidden="1" customHeight="1" x14ac:dyDescent="0.2">
      <c r="A41" s="219">
        <v>8</v>
      </c>
      <c r="B41" s="231" t="s">
        <v>167</v>
      </c>
      <c r="C41" s="36" t="s">
        <v>703</v>
      </c>
      <c r="D41" s="24" t="s">
        <v>155</v>
      </c>
      <c r="E41" s="13" t="s">
        <v>11</v>
      </c>
      <c r="F41" s="24" t="s">
        <v>4</v>
      </c>
      <c r="G41" s="80">
        <f t="shared" si="8"/>
        <v>32062500</v>
      </c>
      <c r="H41" s="80">
        <f t="shared" si="1"/>
        <v>25650000</v>
      </c>
      <c r="I41" s="80">
        <v>0</v>
      </c>
      <c r="J41" s="80">
        <v>25650000</v>
      </c>
      <c r="K41" s="80">
        <v>0</v>
      </c>
      <c r="L41" s="53">
        <f t="shared" si="2"/>
        <v>0.8</v>
      </c>
      <c r="M41" s="80">
        <f t="shared" si="3"/>
        <v>6412500</v>
      </c>
      <c r="N41" s="80">
        <v>0</v>
      </c>
      <c r="O41" s="53">
        <f t="shared" si="4"/>
        <v>0</v>
      </c>
      <c r="P41" s="80">
        <v>0</v>
      </c>
      <c r="Q41" s="53">
        <f t="shared" si="5"/>
        <v>0</v>
      </c>
      <c r="R41" s="80">
        <v>6412500</v>
      </c>
      <c r="S41" s="53">
        <f t="shared" si="6"/>
        <v>0.2</v>
      </c>
      <c r="T41" s="63" t="s">
        <v>407</v>
      </c>
      <c r="U41" s="158"/>
      <c r="V41" s="159"/>
      <c r="W41" s="144" t="s">
        <v>283</v>
      </c>
      <c r="X41" s="140" t="s">
        <v>320</v>
      </c>
      <c r="Y41" s="144" t="s">
        <v>213</v>
      </c>
      <c r="Z41" s="140" t="s">
        <v>320</v>
      </c>
      <c r="AA41" s="95"/>
      <c r="AB41" s="144" t="s">
        <v>213</v>
      </c>
      <c r="AC41" s="140" t="s">
        <v>483</v>
      </c>
      <c r="AD41" s="144" t="s">
        <v>472</v>
      </c>
      <c r="AE41" s="140" t="s">
        <v>474</v>
      </c>
      <c r="AF41" s="144">
        <v>42443</v>
      </c>
      <c r="AG41" s="140" t="s">
        <v>709</v>
      </c>
      <c r="AH41" s="144">
        <v>42567</v>
      </c>
      <c r="AI41" s="233" t="s">
        <v>759</v>
      </c>
      <c r="AJ41" s="224">
        <v>42374</v>
      </c>
    </row>
    <row r="42" spans="1:36" ht="51.75" customHeight="1" x14ac:dyDescent="0.2">
      <c r="A42" s="220">
        <v>1</v>
      </c>
      <c r="B42" s="229" t="s">
        <v>158</v>
      </c>
      <c r="C42" s="35" t="s">
        <v>159</v>
      </c>
      <c r="D42" s="29" t="s">
        <v>155</v>
      </c>
      <c r="E42" s="14" t="s">
        <v>17</v>
      </c>
      <c r="F42" s="29" t="s">
        <v>4</v>
      </c>
      <c r="G42" s="52">
        <f t="shared" si="8"/>
        <v>76512873</v>
      </c>
      <c r="H42" s="52">
        <f t="shared" si="1"/>
        <v>65035942</v>
      </c>
      <c r="I42" s="78">
        <v>0</v>
      </c>
      <c r="J42" s="78">
        <v>65035942</v>
      </c>
      <c r="K42" s="78">
        <v>0</v>
      </c>
      <c r="L42" s="79">
        <f t="shared" si="2"/>
        <v>0.84999999934651516</v>
      </c>
      <c r="M42" s="78">
        <f t="shared" si="3"/>
        <v>11476931</v>
      </c>
      <c r="N42" s="78">
        <v>1851931</v>
      </c>
      <c r="O42" s="79">
        <f t="shared" si="4"/>
        <v>2.420417542025902E-2</v>
      </c>
      <c r="P42" s="78">
        <v>0</v>
      </c>
      <c r="Q42" s="79">
        <f t="shared" si="5"/>
        <v>0</v>
      </c>
      <c r="R42" s="52">
        <v>9625000</v>
      </c>
      <c r="S42" s="79">
        <f t="shared" si="6"/>
        <v>0.1257958252332258</v>
      </c>
      <c r="T42" s="62" t="s">
        <v>407</v>
      </c>
      <c r="U42" s="168" t="s">
        <v>579</v>
      </c>
      <c r="V42" s="181" t="s">
        <v>610</v>
      </c>
      <c r="W42" s="95" t="s">
        <v>312</v>
      </c>
      <c r="X42" s="140" t="s">
        <v>325</v>
      </c>
      <c r="Y42" s="93" t="s">
        <v>312</v>
      </c>
      <c r="Z42" s="140" t="s">
        <v>325</v>
      </c>
      <c r="AA42" s="153">
        <v>42332</v>
      </c>
      <c r="AB42" s="93" t="s">
        <v>228</v>
      </c>
      <c r="AC42" s="140" t="s">
        <v>326</v>
      </c>
      <c r="AD42" s="93" t="s">
        <v>464</v>
      </c>
      <c r="AE42" s="140" t="s">
        <v>489</v>
      </c>
      <c r="AF42" s="93">
        <v>42472</v>
      </c>
      <c r="AG42" s="140" t="s">
        <v>738</v>
      </c>
      <c r="AH42" s="93">
        <v>42589</v>
      </c>
      <c r="AI42" s="280" t="s">
        <v>759</v>
      </c>
      <c r="AJ42" s="223">
        <v>42381</v>
      </c>
    </row>
    <row r="43" spans="1:36" s="27" customFormat="1" ht="38.25" customHeight="1" x14ac:dyDescent="0.2">
      <c r="A43" s="220">
        <v>2</v>
      </c>
      <c r="B43" s="229" t="s">
        <v>161</v>
      </c>
      <c r="C43" s="35" t="s">
        <v>246</v>
      </c>
      <c r="D43" s="29" t="s">
        <v>7</v>
      </c>
      <c r="E43" s="14" t="s">
        <v>17</v>
      </c>
      <c r="F43" s="29" t="s">
        <v>4</v>
      </c>
      <c r="G43" s="52">
        <f t="shared" si="8"/>
        <v>64029231</v>
      </c>
      <c r="H43" s="52">
        <f t="shared" si="1"/>
        <v>54424846</v>
      </c>
      <c r="I43" s="78">
        <v>0</v>
      </c>
      <c r="J43" s="78">
        <v>54424846</v>
      </c>
      <c r="K43" s="78">
        <v>0</v>
      </c>
      <c r="L43" s="79">
        <f t="shared" si="2"/>
        <v>0.84999999453374664</v>
      </c>
      <c r="M43" s="78">
        <f t="shared" si="3"/>
        <v>9604385</v>
      </c>
      <c r="N43" s="78">
        <v>6404385</v>
      </c>
      <c r="O43" s="79">
        <f t="shared" si="4"/>
        <v>0.10002283175945062</v>
      </c>
      <c r="P43" s="78">
        <v>0</v>
      </c>
      <c r="Q43" s="79">
        <f t="shared" si="5"/>
        <v>0</v>
      </c>
      <c r="R43" s="52">
        <v>3200000</v>
      </c>
      <c r="S43" s="79">
        <f t="shared" si="6"/>
        <v>4.9977173706802755E-2</v>
      </c>
      <c r="T43" s="62" t="s">
        <v>407</v>
      </c>
      <c r="U43" s="168"/>
      <c r="V43" s="181"/>
      <c r="W43" s="95" t="s">
        <v>212</v>
      </c>
      <c r="X43" s="140" t="s">
        <v>337</v>
      </c>
      <c r="Y43" s="93" t="s">
        <v>212</v>
      </c>
      <c r="Z43" s="140" t="s">
        <v>337</v>
      </c>
      <c r="AA43" s="153">
        <v>42124</v>
      </c>
      <c r="AB43" s="93" t="s">
        <v>228</v>
      </c>
      <c r="AC43" s="140" t="s">
        <v>345</v>
      </c>
      <c r="AD43" s="93" t="s">
        <v>465</v>
      </c>
      <c r="AE43" s="140" t="s">
        <v>538</v>
      </c>
      <c r="AF43" s="93">
        <v>42479</v>
      </c>
      <c r="AG43" s="140" t="s">
        <v>685</v>
      </c>
      <c r="AH43" s="279" t="s">
        <v>688</v>
      </c>
      <c r="AI43" s="280" t="s">
        <v>760</v>
      </c>
      <c r="AJ43" s="223">
        <v>42388</v>
      </c>
    </row>
    <row r="44" spans="1:36" s="27" customFormat="1" ht="39.75" customHeight="1" x14ac:dyDescent="0.2">
      <c r="A44" s="219">
        <v>100</v>
      </c>
      <c r="B44" s="232" t="s">
        <v>256</v>
      </c>
      <c r="C44" s="288" t="s">
        <v>314</v>
      </c>
      <c r="D44" s="30" t="s">
        <v>7</v>
      </c>
      <c r="E44" s="28" t="s">
        <v>17</v>
      </c>
      <c r="F44" s="30" t="s">
        <v>5</v>
      </c>
      <c r="G44" s="56">
        <f t="shared" si="8"/>
        <v>6190000</v>
      </c>
      <c r="H44" s="52">
        <f t="shared" si="1"/>
        <v>5312500</v>
      </c>
      <c r="I44" s="55">
        <v>0</v>
      </c>
      <c r="J44" s="55">
        <v>0</v>
      </c>
      <c r="K44" s="55">
        <v>5312500</v>
      </c>
      <c r="L44" s="53">
        <f t="shared" si="2"/>
        <v>0.85823909531502418</v>
      </c>
      <c r="M44" s="80">
        <f t="shared" si="3"/>
        <v>877500</v>
      </c>
      <c r="N44" s="80">
        <v>877500</v>
      </c>
      <c r="O44" s="53">
        <f t="shared" si="4"/>
        <v>0.14176090468497576</v>
      </c>
      <c r="P44" s="55">
        <v>0</v>
      </c>
      <c r="Q44" s="53">
        <f t="shared" si="5"/>
        <v>0</v>
      </c>
      <c r="R44" s="55">
        <v>0</v>
      </c>
      <c r="S44" s="53">
        <f t="shared" si="6"/>
        <v>0</v>
      </c>
      <c r="T44" s="23" t="s">
        <v>129</v>
      </c>
      <c r="U44" s="23" t="s">
        <v>129</v>
      </c>
      <c r="V44" s="23" t="s">
        <v>129</v>
      </c>
      <c r="W44" s="141" t="s">
        <v>213</v>
      </c>
      <c r="X44" s="140" t="s">
        <v>342</v>
      </c>
      <c r="Y44" s="31" t="s">
        <v>213</v>
      </c>
      <c r="Z44" s="140" t="s">
        <v>343</v>
      </c>
      <c r="AA44" s="269" t="s">
        <v>712</v>
      </c>
      <c r="AB44" s="31" t="s">
        <v>228</v>
      </c>
      <c r="AC44" s="140" t="s">
        <v>488</v>
      </c>
      <c r="AD44" s="93" t="s">
        <v>471</v>
      </c>
      <c r="AE44" s="140" t="s">
        <v>669</v>
      </c>
      <c r="AF44" s="93">
        <v>42455</v>
      </c>
      <c r="AG44" s="140" t="s">
        <v>685</v>
      </c>
      <c r="AH44" s="93">
        <v>42569</v>
      </c>
      <c r="AI44" s="280">
        <v>42370</v>
      </c>
      <c r="AJ44" s="224">
        <v>42395</v>
      </c>
    </row>
    <row r="45" spans="1:36" ht="35.25" hidden="1" customHeight="1" x14ac:dyDescent="0.2">
      <c r="A45" s="220">
        <v>71</v>
      </c>
      <c r="B45" s="229" t="s">
        <v>52</v>
      </c>
      <c r="C45" s="38" t="s">
        <v>51</v>
      </c>
      <c r="D45" s="30" t="s">
        <v>7</v>
      </c>
      <c r="E45" s="28" t="s">
        <v>16</v>
      </c>
      <c r="F45" s="30" t="s">
        <v>4</v>
      </c>
      <c r="G45" s="52">
        <f t="shared" si="8"/>
        <v>281124633</v>
      </c>
      <c r="H45" s="52">
        <f t="shared" si="1"/>
        <v>239569768</v>
      </c>
      <c r="I45" s="56">
        <v>0</v>
      </c>
      <c r="J45" s="56">
        <v>235477563</v>
      </c>
      <c r="K45" s="55">
        <v>4092205</v>
      </c>
      <c r="L45" s="79">
        <f t="shared" si="2"/>
        <v>0.85218347977354225</v>
      </c>
      <c r="M45" s="78">
        <f t="shared" si="3"/>
        <v>41554865</v>
      </c>
      <c r="N45" s="56">
        <v>41554865</v>
      </c>
      <c r="O45" s="79">
        <f t="shared" si="4"/>
        <v>0.14781652022645772</v>
      </c>
      <c r="P45" s="56">
        <v>0</v>
      </c>
      <c r="Q45" s="79">
        <f t="shared" si="5"/>
        <v>0</v>
      </c>
      <c r="R45" s="56">
        <v>0</v>
      </c>
      <c r="S45" s="79">
        <f t="shared" si="6"/>
        <v>0</v>
      </c>
      <c r="T45" s="22" t="s">
        <v>425</v>
      </c>
      <c r="U45" s="29" t="s">
        <v>385</v>
      </c>
      <c r="V45" s="138" t="s">
        <v>609</v>
      </c>
      <c r="W45" s="93" t="s">
        <v>215</v>
      </c>
      <c r="X45" s="140" t="s">
        <v>458</v>
      </c>
      <c r="Y45" s="93" t="s">
        <v>147</v>
      </c>
      <c r="Z45" s="140" t="s">
        <v>322</v>
      </c>
      <c r="AA45" s="154" t="s">
        <v>714</v>
      </c>
      <c r="AB45" s="93">
        <v>42390</v>
      </c>
      <c r="AC45" s="140" t="s">
        <v>517</v>
      </c>
      <c r="AD45" s="93" t="s">
        <v>468</v>
      </c>
      <c r="AE45" s="140" t="s">
        <v>656</v>
      </c>
      <c r="AF45" s="95">
        <v>42469</v>
      </c>
      <c r="AG45" s="140" t="s">
        <v>679</v>
      </c>
      <c r="AH45" s="95">
        <v>42559</v>
      </c>
      <c r="AI45" s="230" t="s">
        <v>547</v>
      </c>
      <c r="AJ45" s="223">
        <v>42409</v>
      </c>
    </row>
    <row r="46" spans="1:36" ht="54" hidden="1" customHeight="1" x14ac:dyDescent="0.2">
      <c r="A46" s="219">
        <v>114</v>
      </c>
      <c r="B46" s="234" t="s">
        <v>254</v>
      </c>
      <c r="C46" s="36" t="s">
        <v>208</v>
      </c>
      <c r="D46" s="25" t="s">
        <v>7</v>
      </c>
      <c r="E46" s="26" t="s">
        <v>18</v>
      </c>
      <c r="F46" s="25" t="s">
        <v>5</v>
      </c>
      <c r="G46" s="80">
        <f t="shared" si="8"/>
        <v>6813045</v>
      </c>
      <c r="H46" s="80">
        <f t="shared" si="1"/>
        <v>5791088</v>
      </c>
      <c r="I46" s="55">
        <v>0</v>
      </c>
      <c r="J46" s="55">
        <v>0</v>
      </c>
      <c r="K46" s="55">
        <v>5791088</v>
      </c>
      <c r="L46" s="53">
        <f t="shared" si="2"/>
        <v>0.84999996330568783</v>
      </c>
      <c r="M46" s="80">
        <f t="shared" si="3"/>
        <v>1021957</v>
      </c>
      <c r="N46" s="55">
        <v>1021957</v>
      </c>
      <c r="O46" s="53">
        <f t="shared" si="4"/>
        <v>0.15000003669431217</v>
      </c>
      <c r="P46" s="55">
        <v>0</v>
      </c>
      <c r="Q46" s="53">
        <f t="shared" si="5"/>
        <v>0</v>
      </c>
      <c r="R46" s="55">
        <v>0</v>
      </c>
      <c r="S46" s="53">
        <f t="shared" si="6"/>
        <v>0</v>
      </c>
      <c r="T46" s="23" t="s">
        <v>129</v>
      </c>
      <c r="U46" s="23" t="s">
        <v>129</v>
      </c>
      <c r="V46" s="23" t="s">
        <v>129</v>
      </c>
      <c r="W46" s="144" t="s">
        <v>229</v>
      </c>
      <c r="X46" s="140" t="s">
        <v>447</v>
      </c>
      <c r="Y46" s="144" t="s">
        <v>229</v>
      </c>
      <c r="Z46" s="140" t="s">
        <v>447</v>
      </c>
      <c r="AA46" s="269" t="s">
        <v>716</v>
      </c>
      <c r="AB46" s="144" t="s">
        <v>229</v>
      </c>
      <c r="AC46" s="140" t="s">
        <v>457</v>
      </c>
      <c r="AD46" s="144" t="s">
        <v>468</v>
      </c>
      <c r="AE46" s="140" t="s">
        <v>654</v>
      </c>
      <c r="AF46" s="144">
        <v>42469</v>
      </c>
      <c r="AG46" s="140" t="s">
        <v>748</v>
      </c>
      <c r="AH46" s="75">
        <v>4</v>
      </c>
      <c r="AI46" s="233" t="s">
        <v>471</v>
      </c>
      <c r="AJ46" s="224">
        <v>42409</v>
      </c>
    </row>
    <row r="47" spans="1:36" s="27" customFormat="1" ht="42.75" hidden="1" customHeight="1" x14ac:dyDescent="0.2">
      <c r="A47" s="220">
        <v>119</v>
      </c>
      <c r="B47" s="234" t="s">
        <v>135</v>
      </c>
      <c r="C47" s="36" t="s">
        <v>262</v>
      </c>
      <c r="D47" s="25" t="s">
        <v>7</v>
      </c>
      <c r="E47" s="26" t="s">
        <v>18</v>
      </c>
      <c r="F47" s="25" t="s">
        <v>5</v>
      </c>
      <c r="G47" s="80">
        <f t="shared" si="8"/>
        <v>4727073</v>
      </c>
      <c r="H47" s="80">
        <f t="shared" si="1"/>
        <v>4018012</v>
      </c>
      <c r="I47" s="55">
        <v>0</v>
      </c>
      <c r="J47" s="55">
        <v>0</v>
      </c>
      <c r="K47" s="55">
        <v>4018012</v>
      </c>
      <c r="L47" s="53">
        <f t="shared" si="2"/>
        <v>0.84999998942263</v>
      </c>
      <c r="M47" s="80">
        <f t="shared" si="3"/>
        <v>709061</v>
      </c>
      <c r="N47" s="55">
        <v>709061</v>
      </c>
      <c r="O47" s="53">
        <f t="shared" si="4"/>
        <v>0.15000001057736997</v>
      </c>
      <c r="P47" s="55">
        <v>0</v>
      </c>
      <c r="Q47" s="53">
        <f t="shared" si="5"/>
        <v>0</v>
      </c>
      <c r="R47" s="55">
        <v>0</v>
      </c>
      <c r="S47" s="53">
        <f t="shared" si="6"/>
        <v>0</v>
      </c>
      <c r="T47" s="23" t="s">
        <v>129</v>
      </c>
      <c r="U47" s="23" t="s">
        <v>129</v>
      </c>
      <c r="V47" s="23" t="s">
        <v>129</v>
      </c>
      <c r="W47" s="144" t="s">
        <v>218</v>
      </c>
      <c r="X47" s="140" t="s">
        <v>445</v>
      </c>
      <c r="Y47" s="141" t="s">
        <v>218</v>
      </c>
      <c r="Z47" s="140" t="s">
        <v>445</v>
      </c>
      <c r="AA47" s="269" t="s">
        <v>717</v>
      </c>
      <c r="AB47" s="141" t="s">
        <v>218</v>
      </c>
      <c r="AC47" s="140" t="s">
        <v>446</v>
      </c>
      <c r="AD47" s="144" t="s">
        <v>468</v>
      </c>
      <c r="AE47" s="140" t="s">
        <v>655</v>
      </c>
      <c r="AF47" s="144">
        <v>42469</v>
      </c>
      <c r="AG47" s="140" t="s">
        <v>736</v>
      </c>
      <c r="AH47" s="144">
        <v>42586</v>
      </c>
      <c r="AI47" s="233" t="s">
        <v>537</v>
      </c>
      <c r="AJ47" s="224">
        <v>42409</v>
      </c>
    </row>
    <row r="48" spans="1:36" ht="32.25" hidden="1" customHeight="1" x14ac:dyDescent="0.2">
      <c r="A48" s="219">
        <v>74</v>
      </c>
      <c r="B48" s="232" t="s">
        <v>134</v>
      </c>
      <c r="C48" s="35" t="s">
        <v>1</v>
      </c>
      <c r="D48" s="30" t="s">
        <v>7</v>
      </c>
      <c r="E48" s="28" t="s">
        <v>18</v>
      </c>
      <c r="F48" s="30" t="s">
        <v>5</v>
      </c>
      <c r="G48" s="52">
        <f t="shared" si="8"/>
        <v>1487720</v>
      </c>
      <c r="H48" s="52">
        <f t="shared" si="1"/>
        <v>1264562</v>
      </c>
      <c r="I48" s="56">
        <v>0</v>
      </c>
      <c r="J48" s="56">
        <v>0</v>
      </c>
      <c r="K48" s="56">
        <v>1264562</v>
      </c>
      <c r="L48" s="79">
        <f t="shared" si="2"/>
        <v>0.85</v>
      </c>
      <c r="M48" s="78">
        <f t="shared" si="3"/>
        <v>223158</v>
      </c>
      <c r="N48" s="56">
        <v>223158</v>
      </c>
      <c r="O48" s="79">
        <f t="shared" si="4"/>
        <v>0.15</v>
      </c>
      <c r="P48" s="56">
        <v>0</v>
      </c>
      <c r="Q48" s="79">
        <f t="shared" si="5"/>
        <v>0</v>
      </c>
      <c r="R48" s="56">
        <v>0</v>
      </c>
      <c r="S48" s="79">
        <f t="shared" si="6"/>
        <v>0</v>
      </c>
      <c r="T48" s="15" t="s">
        <v>129</v>
      </c>
      <c r="U48" s="191" t="s">
        <v>129</v>
      </c>
      <c r="V48" s="191" t="s">
        <v>129</v>
      </c>
      <c r="W48" s="93" t="s">
        <v>218</v>
      </c>
      <c r="X48" s="140" t="s">
        <v>445</v>
      </c>
      <c r="Y48" s="93" t="s">
        <v>218</v>
      </c>
      <c r="Z48" s="140" t="s">
        <v>445</v>
      </c>
      <c r="AA48" s="269" t="s">
        <v>717</v>
      </c>
      <c r="AB48" s="93" t="s">
        <v>229</v>
      </c>
      <c r="AC48" s="140" t="s">
        <v>446</v>
      </c>
      <c r="AD48" s="93" t="s">
        <v>468</v>
      </c>
      <c r="AE48" s="140" t="s">
        <v>673</v>
      </c>
      <c r="AF48" s="95">
        <v>42491</v>
      </c>
      <c r="AG48" s="140" t="s">
        <v>749</v>
      </c>
      <c r="AH48" s="73">
        <v>4</v>
      </c>
      <c r="AI48" s="230" t="s">
        <v>537</v>
      </c>
      <c r="AJ48" s="223">
        <v>42426</v>
      </c>
    </row>
    <row r="49" spans="1:36" s="27" customFormat="1" ht="43.5" hidden="1" customHeight="1" x14ac:dyDescent="0.2">
      <c r="A49" s="219">
        <v>64</v>
      </c>
      <c r="B49" s="232" t="s">
        <v>151</v>
      </c>
      <c r="C49" s="40" t="s">
        <v>454</v>
      </c>
      <c r="D49" s="30" t="s">
        <v>7</v>
      </c>
      <c r="E49" s="28" t="s">
        <v>16</v>
      </c>
      <c r="F49" s="30" t="s">
        <v>3</v>
      </c>
      <c r="G49" s="52">
        <f t="shared" si="8"/>
        <v>88364076</v>
      </c>
      <c r="H49" s="52">
        <f t="shared" si="1"/>
        <v>75109464</v>
      </c>
      <c r="I49" s="56">
        <v>75109464</v>
      </c>
      <c r="J49" s="56">
        <v>0</v>
      </c>
      <c r="K49" s="56">
        <v>0</v>
      </c>
      <c r="L49" s="79">
        <f t="shared" si="2"/>
        <v>0.84999999320991038</v>
      </c>
      <c r="M49" s="78">
        <f t="shared" si="3"/>
        <v>13254612</v>
      </c>
      <c r="N49" s="56">
        <v>0</v>
      </c>
      <c r="O49" s="79">
        <f t="shared" si="4"/>
        <v>0</v>
      </c>
      <c r="P49" s="56">
        <v>13254612</v>
      </c>
      <c r="Q49" s="79">
        <f t="shared" si="5"/>
        <v>0.15000000679008968</v>
      </c>
      <c r="R49" s="56">
        <v>0</v>
      </c>
      <c r="S49" s="79">
        <f t="shared" si="6"/>
        <v>0</v>
      </c>
      <c r="T49" s="12" t="s">
        <v>423</v>
      </c>
      <c r="U49" s="177"/>
      <c r="V49" s="182"/>
      <c r="W49" s="93" t="s">
        <v>129</v>
      </c>
      <c r="X49" s="93" t="s">
        <v>129</v>
      </c>
      <c r="Y49" s="93" t="s">
        <v>147</v>
      </c>
      <c r="Z49" s="140" t="s">
        <v>322</v>
      </c>
      <c r="AA49" s="154" t="s">
        <v>714</v>
      </c>
      <c r="AB49" s="93" t="s">
        <v>214</v>
      </c>
      <c r="AC49" s="140" t="s">
        <v>453</v>
      </c>
      <c r="AD49" s="93" t="s">
        <v>573</v>
      </c>
      <c r="AE49" s="140" t="s">
        <v>682</v>
      </c>
      <c r="AF49" s="73" t="s">
        <v>691</v>
      </c>
      <c r="AG49" s="140" t="s">
        <v>755</v>
      </c>
      <c r="AH49" s="73">
        <v>4</v>
      </c>
      <c r="AI49" s="230" t="s">
        <v>547</v>
      </c>
      <c r="AJ49" s="223">
        <v>42426</v>
      </c>
    </row>
    <row r="50" spans="1:36" s="27" customFormat="1" ht="42.75" hidden="1" customHeight="1" x14ac:dyDescent="0.2">
      <c r="A50" s="219">
        <v>78</v>
      </c>
      <c r="B50" s="229" t="s">
        <v>37</v>
      </c>
      <c r="C50" s="38" t="s">
        <v>83</v>
      </c>
      <c r="D50" s="30" t="s">
        <v>7</v>
      </c>
      <c r="E50" s="28" t="s">
        <v>18</v>
      </c>
      <c r="F50" s="30" t="s">
        <v>5</v>
      </c>
      <c r="G50" s="52">
        <f t="shared" si="8"/>
        <v>12643472</v>
      </c>
      <c r="H50" s="52">
        <f t="shared" si="1"/>
        <v>10746951</v>
      </c>
      <c r="I50" s="56">
        <v>0</v>
      </c>
      <c r="J50" s="56">
        <v>0</v>
      </c>
      <c r="K50" s="56">
        <v>10746951</v>
      </c>
      <c r="L50" s="79">
        <f t="shared" si="2"/>
        <v>0.84999998418156031</v>
      </c>
      <c r="M50" s="78">
        <f t="shared" si="3"/>
        <v>1896521</v>
      </c>
      <c r="N50" s="56">
        <v>1896521</v>
      </c>
      <c r="O50" s="79">
        <f t="shared" si="4"/>
        <v>0.15000001581843975</v>
      </c>
      <c r="P50" s="56">
        <v>0</v>
      </c>
      <c r="Q50" s="79">
        <f t="shared" si="5"/>
        <v>0</v>
      </c>
      <c r="R50" s="56">
        <v>0</v>
      </c>
      <c r="S50" s="79">
        <f t="shared" si="6"/>
        <v>0</v>
      </c>
      <c r="T50" s="15" t="s">
        <v>129</v>
      </c>
      <c r="U50" s="15" t="s">
        <v>129</v>
      </c>
      <c r="V50" s="15" t="s">
        <v>129</v>
      </c>
      <c r="W50" s="31" t="s">
        <v>228</v>
      </c>
      <c r="X50" s="140" t="s">
        <v>326</v>
      </c>
      <c r="Y50" s="31" t="s">
        <v>228</v>
      </c>
      <c r="Z50" s="140" t="s">
        <v>377</v>
      </c>
      <c r="AA50" s="269" t="s">
        <v>712</v>
      </c>
      <c r="AB50" s="93" t="s">
        <v>217</v>
      </c>
      <c r="AC50" s="140" t="s">
        <v>367</v>
      </c>
      <c r="AD50" s="95" t="s">
        <v>468</v>
      </c>
      <c r="AE50" s="140" t="s">
        <v>673</v>
      </c>
      <c r="AF50" s="95">
        <v>42491</v>
      </c>
      <c r="AG50" s="140" t="s">
        <v>748</v>
      </c>
      <c r="AH50" s="73">
        <v>4</v>
      </c>
      <c r="AI50" s="230" t="s">
        <v>537</v>
      </c>
      <c r="AJ50" s="223">
        <v>42426</v>
      </c>
    </row>
    <row r="51" spans="1:36" ht="99.75" hidden="1" customHeight="1" x14ac:dyDescent="0.2">
      <c r="A51" s="220">
        <v>31</v>
      </c>
      <c r="B51" s="241" t="s">
        <v>9</v>
      </c>
      <c r="C51" s="96" t="s">
        <v>545</v>
      </c>
      <c r="D51" s="94" t="s">
        <v>7</v>
      </c>
      <c r="E51" s="19" t="s">
        <v>12</v>
      </c>
      <c r="F51" s="94" t="s">
        <v>4</v>
      </c>
      <c r="G51" s="78">
        <f t="shared" si="0"/>
        <v>12837216</v>
      </c>
      <c r="H51" s="78">
        <f t="shared" si="1"/>
        <v>10911633</v>
      </c>
      <c r="I51" s="78">
        <v>0</v>
      </c>
      <c r="J51" s="78">
        <v>10911633</v>
      </c>
      <c r="K51" s="78">
        <v>0</v>
      </c>
      <c r="L51" s="79">
        <f t="shared" si="2"/>
        <v>0.84999995326089395</v>
      </c>
      <c r="M51" s="78">
        <f t="shared" si="3"/>
        <v>1925583</v>
      </c>
      <c r="N51" s="78">
        <v>0</v>
      </c>
      <c r="O51" s="79">
        <f t="shared" si="4"/>
        <v>0</v>
      </c>
      <c r="P51" s="78">
        <v>1925583</v>
      </c>
      <c r="Q51" s="79">
        <f t="shared" si="5"/>
        <v>0.15000004673910605</v>
      </c>
      <c r="R51" s="78">
        <v>0</v>
      </c>
      <c r="S51" s="79">
        <f t="shared" si="6"/>
        <v>0</v>
      </c>
      <c r="T51" s="16" t="s">
        <v>129</v>
      </c>
      <c r="U51" s="196" t="s">
        <v>129</v>
      </c>
      <c r="V51" s="196" t="s">
        <v>129</v>
      </c>
      <c r="W51" s="95" t="s">
        <v>226</v>
      </c>
      <c r="X51" s="140" t="s">
        <v>357</v>
      </c>
      <c r="Y51" s="95" t="s">
        <v>226</v>
      </c>
      <c r="Z51" s="140" t="s">
        <v>357</v>
      </c>
      <c r="AA51" s="153">
        <v>42124</v>
      </c>
      <c r="AB51" s="93" t="s">
        <v>216</v>
      </c>
      <c r="AC51" s="140" t="s">
        <v>329</v>
      </c>
      <c r="AD51" s="93" t="s">
        <v>218</v>
      </c>
      <c r="AE51" s="140" t="s">
        <v>442</v>
      </c>
      <c r="AF51" s="143">
        <v>42473</v>
      </c>
      <c r="AG51" s="46" t="s">
        <v>317</v>
      </c>
      <c r="AH51" s="118">
        <v>4</v>
      </c>
      <c r="AI51" s="242" t="s">
        <v>547</v>
      </c>
      <c r="AJ51" s="227">
        <v>42290</v>
      </c>
    </row>
    <row r="52" spans="1:36" ht="91.5" hidden="1" customHeight="1" x14ac:dyDescent="0.2">
      <c r="A52" s="219">
        <v>32</v>
      </c>
      <c r="B52" s="241" t="s">
        <v>9</v>
      </c>
      <c r="C52" s="96" t="s">
        <v>546</v>
      </c>
      <c r="D52" s="94" t="s">
        <v>7</v>
      </c>
      <c r="E52" s="19" t="s">
        <v>12</v>
      </c>
      <c r="F52" s="94" t="s">
        <v>4</v>
      </c>
      <c r="G52" s="78">
        <f t="shared" si="0"/>
        <v>12837215</v>
      </c>
      <c r="H52" s="78">
        <f t="shared" si="1"/>
        <v>10911633</v>
      </c>
      <c r="I52" s="78">
        <v>0</v>
      </c>
      <c r="J52" s="78">
        <v>10911633</v>
      </c>
      <c r="K52" s="78">
        <v>0</v>
      </c>
      <c r="L52" s="79">
        <f t="shared" si="2"/>
        <v>0.850000019474629</v>
      </c>
      <c r="M52" s="78">
        <f t="shared" si="3"/>
        <v>1925582</v>
      </c>
      <c r="N52" s="78">
        <v>0</v>
      </c>
      <c r="O52" s="79">
        <f t="shared" si="4"/>
        <v>0</v>
      </c>
      <c r="P52" s="78">
        <v>1925582</v>
      </c>
      <c r="Q52" s="79">
        <f t="shared" si="5"/>
        <v>0.14999998052537097</v>
      </c>
      <c r="R52" s="78">
        <v>0</v>
      </c>
      <c r="S52" s="79">
        <f t="shared" si="6"/>
        <v>0</v>
      </c>
      <c r="T52" s="16" t="s">
        <v>129</v>
      </c>
      <c r="U52" s="16" t="s">
        <v>129</v>
      </c>
      <c r="V52" s="16" t="s">
        <v>129</v>
      </c>
      <c r="W52" s="95" t="s">
        <v>226</v>
      </c>
      <c r="X52" s="140" t="s">
        <v>357</v>
      </c>
      <c r="Y52" s="95" t="s">
        <v>226</v>
      </c>
      <c r="Z52" s="140" t="s">
        <v>357</v>
      </c>
      <c r="AA52" s="153">
        <v>42124</v>
      </c>
      <c r="AB52" s="93" t="s">
        <v>216</v>
      </c>
      <c r="AC52" s="140" t="s">
        <v>329</v>
      </c>
      <c r="AD52" s="93" t="s">
        <v>218</v>
      </c>
      <c r="AE52" s="140" t="s">
        <v>442</v>
      </c>
      <c r="AF52" s="143">
        <v>42503</v>
      </c>
      <c r="AG52" s="190" t="s">
        <v>316</v>
      </c>
      <c r="AH52" s="118">
        <v>4</v>
      </c>
      <c r="AI52" s="242" t="s">
        <v>547</v>
      </c>
      <c r="AJ52" s="227">
        <v>42290</v>
      </c>
    </row>
    <row r="53" spans="1:36" ht="90.75" hidden="1" customHeight="1" x14ac:dyDescent="0.2">
      <c r="A53" s="220">
        <v>33</v>
      </c>
      <c r="B53" s="229" t="s">
        <v>9</v>
      </c>
      <c r="C53" s="38" t="s">
        <v>594</v>
      </c>
      <c r="D53" s="29" t="s">
        <v>7</v>
      </c>
      <c r="E53" s="14" t="s">
        <v>12</v>
      </c>
      <c r="F53" s="29" t="s">
        <v>4</v>
      </c>
      <c r="G53" s="78">
        <f t="shared" si="0"/>
        <v>43757031</v>
      </c>
      <c r="H53" s="78">
        <f t="shared" si="1"/>
        <v>37193476</v>
      </c>
      <c r="I53" s="52">
        <v>0</v>
      </c>
      <c r="J53" s="52">
        <v>37193476</v>
      </c>
      <c r="K53" s="52">
        <v>0</v>
      </c>
      <c r="L53" s="79">
        <f t="shared" si="2"/>
        <v>0.84999999200128551</v>
      </c>
      <c r="M53" s="78">
        <f t="shared" si="3"/>
        <v>6563555</v>
      </c>
      <c r="N53" s="78">
        <v>0</v>
      </c>
      <c r="O53" s="79">
        <f t="shared" si="4"/>
        <v>0</v>
      </c>
      <c r="P53" s="78">
        <v>6563555</v>
      </c>
      <c r="Q53" s="79">
        <f t="shared" si="5"/>
        <v>0.15000000799871455</v>
      </c>
      <c r="R53" s="78">
        <v>0</v>
      </c>
      <c r="S53" s="79">
        <f t="shared" si="6"/>
        <v>0</v>
      </c>
      <c r="T53" s="16" t="s">
        <v>129</v>
      </c>
      <c r="U53" s="16" t="s">
        <v>129</v>
      </c>
      <c r="V53" s="16" t="s">
        <v>129</v>
      </c>
      <c r="W53" s="95" t="s">
        <v>226</v>
      </c>
      <c r="X53" s="140" t="s">
        <v>357</v>
      </c>
      <c r="Y53" s="95" t="s">
        <v>226</v>
      </c>
      <c r="Z53" s="140" t="s">
        <v>357</v>
      </c>
      <c r="AA53" s="153">
        <v>42124</v>
      </c>
      <c r="AB53" s="93" t="s">
        <v>216</v>
      </c>
      <c r="AC53" s="140" t="s">
        <v>329</v>
      </c>
      <c r="AD53" s="93" t="s">
        <v>218</v>
      </c>
      <c r="AE53" s="140" t="s">
        <v>442</v>
      </c>
      <c r="AF53" s="143">
        <v>42503</v>
      </c>
      <c r="AG53" s="190" t="s">
        <v>316</v>
      </c>
      <c r="AH53" s="118">
        <v>4</v>
      </c>
      <c r="AI53" s="242" t="s">
        <v>547</v>
      </c>
      <c r="AJ53" s="227">
        <v>42290</v>
      </c>
    </row>
    <row r="54" spans="1:36" s="17" customFormat="1" ht="52.5" hidden="1" customHeight="1" x14ac:dyDescent="0.2">
      <c r="A54" s="220">
        <v>59</v>
      </c>
      <c r="B54" s="231" t="s">
        <v>70</v>
      </c>
      <c r="C54" s="37" t="s">
        <v>292</v>
      </c>
      <c r="D54" s="25" t="s">
        <v>7</v>
      </c>
      <c r="E54" s="26" t="s">
        <v>12</v>
      </c>
      <c r="F54" s="25" t="s">
        <v>4</v>
      </c>
      <c r="G54" s="80">
        <f t="shared" si="0"/>
        <v>108398439</v>
      </c>
      <c r="H54" s="80">
        <f t="shared" si="1"/>
        <v>92138673</v>
      </c>
      <c r="I54" s="55">
        <v>0</v>
      </c>
      <c r="J54" s="55">
        <v>92138673</v>
      </c>
      <c r="K54" s="55">
        <v>0</v>
      </c>
      <c r="L54" s="53">
        <f t="shared" si="2"/>
        <v>0.84999999861621622</v>
      </c>
      <c r="M54" s="80">
        <f t="shared" si="3"/>
        <v>16259766</v>
      </c>
      <c r="N54" s="55">
        <v>0</v>
      </c>
      <c r="O54" s="53">
        <f t="shared" si="4"/>
        <v>0</v>
      </c>
      <c r="P54" s="55">
        <v>16259766</v>
      </c>
      <c r="Q54" s="53">
        <f t="shared" si="5"/>
        <v>0.15000000138378378</v>
      </c>
      <c r="R54" s="55">
        <v>0</v>
      </c>
      <c r="S54" s="53">
        <f t="shared" si="6"/>
        <v>0</v>
      </c>
      <c r="T54" s="23" t="s">
        <v>129</v>
      </c>
      <c r="U54" s="23" t="s">
        <v>129</v>
      </c>
      <c r="V54" s="23"/>
      <c r="W54" s="141" t="s">
        <v>226</v>
      </c>
      <c r="X54" s="140" t="s">
        <v>653</v>
      </c>
      <c r="Y54" s="141" t="s">
        <v>226</v>
      </c>
      <c r="Z54" s="140" t="s">
        <v>653</v>
      </c>
      <c r="AA54" s="153">
        <v>42124</v>
      </c>
      <c r="AB54" s="141" t="s">
        <v>216</v>
      </c>
      <c r="AC54" s="140" t="s">
        <v>324</v>
      </c>
      <c r="AD54" s="144" t="s">
        <v>368</v>
      </c>
      <c r="AE54" s="140" t="s">
        <v>448</v>
      </c>
      <c r="AF54" s="144">
        <v>42470</v>
      </c>
      <c r="AG54" s="46" t="s">
        <v>317</v>
      </c>
      <c r="AH54" s="75">
        <v>4</v>
      </c>
      <c r="AI54" s="233" t="s">
        <v>547</v>
      </c>
      <c r="AJ54" s="224">
        <v>42318</v>
      </c>
    </row>
    <row r="55" spans="1:36" s="17" customFormat="1" ht="46.5" hidden="1" customHeight="1" x14ac:dyDescent="0.2">
      <c r="A55" s="219">
        <v>60</v>
      </c>
      <c r="B55" s="231" t="s">
        <v>70</v>
      </c>
      <c r="C55" s="37" t="s">
        <v>293</v>
      </c>
      <c r="D55" s="25" t="s">
        <v>7</v>
      </c>
      <c r="E55" s="26" t="s">
        <v>12</v>
      </c>
      <c r="F55" s="25" t="s">
        <v>4</v>
      </c>
      <c r="G55" s="80">
        <f t="shared" si="0"/>
        <v>108398439</v>
      </c>
      <c r="H55" s="80">
        <f t="shared" si="1"/>
        <v>92138673</v>
      </c>
      <c r="I55" s="55">
        <v>0</v>
      </c>
      <c r="J55" s="55">
        <v>92138673</v>
      </c>
      <c r="K55" s="55">
        <v>0</v>
      </c>
      <c r="L55" s="53">
        <f t="shared" si="2"/>
        <v>0.84999999861621622</v>
      </c>
      <c r="M55" s="80">
        <f t="shared" si="3"/>
        <v>16259766</v>
      </c>
      <c r="N55" s="55">
        <v>0</v>
      </c>
      <c r="O55" s="53">
        <f t="shared" si="4"/>
        <v>0</v>
      </c>
      <c r="P55" s="55">
        <v>16259766</v>
      </c>
      <c r="Q55" s="53">
        <f t="shared" si="5"/>
        <v>0.15000000138378378</v>
      </c>
      <c r="R55" s="55">
        <v>0</v>
      </c>
      <c r="S55" s="53">
        <f t="shared" si="6"/>
        <v>0</v>
      </c>
      <c r="T55" s="55" t="s">
        <v>129</v>
      </c>
      <c r="U55" s="23" t="s">
        <v>129</v>
      </c>
      <c r="V55" s="23" t="s">
        <v>129</v>
      </c>
      <c r="W55" s="141" t="s">
        <v>226</v>
      </c>
      <c r="X55" s="140" t="s">
        <v>653</v>
      </c>
      <c r="Y55" s="141" t="s">
        <v>226</v>
      </c>
      <c r="Z55" s="140" t="s">
        <v>653</v>
      </c>
      <c r="AA55" s="153">
        <v>42124</v>
      </c>
      <c r="AB55" s="141" t="s">
        <v>216</v>
      </c>
      <c r="AC55" s="140" t="s">
        <v>324</v>
      </c>
      <c r="AD55" s="144" t="s">
        <v>368</v>
      </c>
      <c r="AE55" s="140" t="s">
        <v>448</v>
      </c>
      <c r="AF55" s="144">
        <v>42500</v>
      </c>
      <c r="AG55" s="97" t="s">
        <v>316</v>
      </c>
      <c r="AH55" s="75">
        <v>4</v>
      </c>
      <c r="AI55" s="235" t="s">
        <v>547</v>
      </c>
      <c r="AJ55" s="228">
        <v>42318</v>
      </c>
    </row>
    <row r="56" spans="1:36" s="17" customFormat="1" ht="39.75" hidden="1" customHeight="1" x14ac:dyDescent="0.2">
      <c r="A56" s="220">
        <v>61</v>
      </c>
      <c r="B56" s="231" t="s">
        <v>70</v>
      </c>
      <c r="C56" s="37" t="s">
        <v>294</v>
      </c>
      <c r="D56" s="25" t="s">
        <v>7</v>
      </c>
      <c r="E56" s="26" t="s">
        <v>12</v>
      </c>
      <c r="F56" s="25" t="s">
        <v>4</v>
      </c>
      <c r="G56" s="80">
        <f t="shared" si="0"/>
        <v>61467090</v>
      </c>
      <c r="H56" s="80">
        <f t="shared" si="1"/>
        <v>52247026</v>
      </c>
      <c r="I56" s="55">
        <v>0</v>
      </c>
      <c r="J56" s="55">
        <v>52247026</v>
      </c>
      <c r="K56" s="55">
        <v>0</v>
      </c>
      <c r="L56" s="53">
        <f t="shared" si="2"/>
        <v>0.84999999186556574</v>
      </c>
      <c r="M56" s="80">
        <f t="shared" si="3"/>
        <v>9220064</v>
      </c>
      <c r="N56" s="55">
        <v>0</v>
      </c>
      <c r="O56" s="53">
        <f t="shared" si="4"/>
        <v>0</v>
      </c>
      <c r="P56" s="55">
        <v>9220064</v>
      </c>
      <c r="Q56" s="53">
        <f t="shared" si="5"/>
        <v>0.1500000081344342</v>
      </c>
      <c r="R56" s="55">
        <v>0</v>
      </c>
      <c r="S56" s="53">
        <f t="shared" si="6"/>
        <v>0</v>
      </c>
      <c r="T56" s="55" t="s">
        <v>129</v>
      </c>
      <c r="U56" s="23" t="s">
        <v>129</v>
      </c>
      <c r="V56" s="23" t="s">
        <v>129</v>
      </c>
      <c r="W56" s="141" t="s">
        <v>226</v>
      </c>
      <c r="X56" s="140" t="s">
        <v>653</v>
      </c>
      <c r="Y56" s="141" t="s">
        <v>226</v>
      </c>
      <c r="Z56" s="140" t="s">
        <v>653</v>
      </c>
      <c r="AA56" s="153">
        <v>42124</v>
      </c>
      <c r="AB56" s="141" t="s">
        <v>216</v>
      </c>
      <c r="AC56" s="140" t="s">
        <v>324</v>
      </c>
      <c r="AD56" s="144" t="s">
        <v>368</v>
      </c>
      <c r="AE56" s="140" t="s">
        <v>448</v>
      </c>
      <c r="AF56" s="144">
        <v>42500</v>
      </c>
      <c r="AG56" s="97" t="s">
        <v>316</v>
      </c>
      <c r="AH56" s="75">
        <v>4</v>
      </c>
      <c r="AI56" s="243" t="s">
        <v>547</v>
      </c>
      <c r="AJ56" s="228">
        <v>42318</v>
      </c>
    </row>
    <row r="57" spans="1:36" s="27" customFormat="1" ht="57" hidden="1" customHeight="1" x14ac:dyDescent="0.2">
      <c r="A57" s="219">
        <v>10</v>
      </c>
      <c r="B57" s="231" t="s">
        <v>167</v>
      </c>
      <c r="C57" s="36" t="s">
        <v>704</v>
      </c>
      <c r="D57" s="24" t="s">
        <v>155</v>
      </c>
      <c r="E57" s="13" t="s">
        <v>11</v>
      </c>
      <c r="F57" s="24" t="s">
        <v>4</v>
      </c>
      <c r="G57" s="80">
        <f t="shared" si="0"/>
        <v>32062500</v>
      </c>
      <c r="H57" s="80">
        <f t="shared" si="1"/>
        <v>25650000</v>
      </c>
      <c r="I57" s="80">
        <v>0</v>
      </c>
      <c r="J57" s="80">
        <v>25650000</v>
      </c>
      <c r="K57" s="80">
        <v>0</v>
      </c>
      <c r="L57" s="53">
        <f t="shared" si="2"/>
        <v>0.8</v>
      </c>
      <c r="M57" s="80">
        <f t="shared" si="3"/>
        <v>6412500</v>
      </c>
      <c r="N57" s="80">
        <v>0</v>
      </c>
      <c r="O57" s="53">
        <f t="shared" si="4"/>
        <v>0</v>
      </c>
      <c r="P57" s="80">
        <v>0</v>
      </c>
      <c r="Q57" s="53">
        <f t="shared" si="5"/>
        <v>0</v>
      </c>
      <c r="R57" s="80">
        <v>6412500</v>
      </c>
      <c r="S57" s="53">
        <f t="shared" si="6"/>
        <v>0.2</v>
      </c>
      <c r="T57" s="63" t="s">
        <v>407</v>
      </c>
      <c r="U57" s="168"/>
      <c r="V57" s="181"/>
      <c r="W57" s="144" t="s">
        <v>283</v>
      </c>
      <c r="X57" s="140" t="s">
        <v>320</v>
      </c>
      <c r="Y57" s="144" t="s">
        <v>213</v>
      </c>
      <c r="Z57" s="140" t="s">
        <v>320</v>
      </c>
      <c r="AA57" s="95"/>
      <c r="AB57" s="144" t="s">
        <v>213</v>
      </c>
      <c r="AC57" s="140" t="s">
        <v>483</v>
      </c>
      <c r="AD57" s="144" t="s">
        <v>472</v>
      </c>
      <c r="AE57" s="140" t="s">
        <v>474</v>
      </c>
      <c r="AF57" s="144" t="s">
        <v>710</v>
      </c>
      <c r="AG57" s="97" t="s">
        <v>316</v>
      </c>
      <c r="AH57" s="75">
        <v>4</v>
      </c>
      <c r="AI57" s="233" t="s">
        <v>706</v>
      </c>
      <c r="AJ57" s="224">
        <v>42374</v>
      </c>
    </row>
    <row r="58" spans="1:36" ht="41.25" hidden="1" customHeight="1" x14ac:dyDescent="0.2">
      <c r="A58" s="220">
        <v>19</v>
      </c>
      <c r="B58" s="239" t="s">
        <v>29</v>
      </c>
      <c r="C58" s="38" t="s">
        <v>263</v>
      </c>
      <c r="D58" s="29" t="s">
        <v>7</v>
      </c>
      <c r="E58" s="14" t="s">
        <v>12</v>
      </c>
      <c r="F58" s="29" t="s">
        <v>4</v>
      </c>
      <c r="G58" s="52">
        <f t="shared" si="0"/>
        <v>14000000</v>
      </c>
      <c r="H58" s="52">
        <f t="shared" si="1"/>
        <v>11900000</v>
      </c>
      <c r="I58" s="52">
        <v>0</v>
      </c>
      <c r="J58" s="52">
        <v>11900000</v>
      </c>
      <c r="K58" s="52">
        <v>0</v>
      </c>
      <c r="L58" s="79">
        <f t="shared" si="2"/>
        <v>0.85</v>
      </c>
      <c r="M58" s="78">
        <f t="shared" si="3"/>
        <v>2100000</v>
      </c>
      <c r="N58" s="52">
        <v>2100000</v>
      </c>
      <c r="O58" s="79">
        <f t="shared" si="4"/>
        <v>0.15</v>
      </c>
      <c r="P58" s="52">
        <v>0</v>
      </c>
      <c r="Q58" s="79">
        <f t="shared" si="5"/>
        <v>0</v>
      </c>
      <c r="R58" s="52">
        <v>0</v>
      </c>
      <c r="S58" s="79">
        <f t="shared" si="6"/>
        <v>0</v>
      </c>
      <c r="T58" s="15" t="s">
        <v>409</v>
      </c>
      <c r="U58" s="172" t="s">
        <v>233</v>
      </c>
      <c r="V58" s="194" t="s">
        <v>641</v>
      </c>
      <c r="W58" s="95" t="s">
        <v>229</v>
      </c>
      <c r="X58" s="140" t="s">
        <v>452</v>
      </c>
      <c r="Y58" s="95" t="s">
        <v>229</v>
      </c>
      <c r="Z58" s="140" t="s">
        <v>452</v>
      </c>
      <c r="AA58" s="153">
        <v>42396</v>
      </c>
      <c r="AB58" s="95" t="s">
        <v>215</v>
      </c>
      <c r="AC58" s="140" t="s">
        <v>482</v>
      </c>
      <c r="AD58" s="95" t="s">
        <v>470</v>
      </c>
      <c r="AE58" s="140" t="s">
        <v>674</v>
      </c>
      <c r="AF58" s="95">
        <v>42498</v>
      </c>
      <c r="AG58" s="97" t="s">
        <v>316</v>
      </c>
      <c r="AH58" s="73">
        <v>4</v>
      </c>
      <c r="AI58" s="230" t="s">
        <v>541</v>
      </c>
      <c r="AJ58" s="223">
        <v>42426</v>
      </c>
    </row>
    <row r="59" spans="1:36" ht="51" hidden="1" customHeight="1" x14ac:dyDescent="0.2">
      <c r="A59" s="220">
        <v>39</v>
      </c>
      <c r="B59" s="231" t="s">
        <v>39</v>
      </c>
      <c r="C59" s="37" t="s">
        <v>286</v>
      </c>
      <c r="D59" s="25" t="s">
        <v>7</v>
      </c>
      <c r="E59" s="26" t="s">
        <v>12</v>
      </c>
      <c r="F59" s="25" t="s">
        <v>4</v>
      </c>
      <c r="G59" s="80">
        <f t="shared" si="0"/>
        <v>18466858</v>
      </c>
      <c r="H59" s="80">
        <f t="shared" si="1"/>
        <v>15696829</v>
      </c>
      <c r="I59" s="55">
        <v>0</v>
      </c>
      <c r="J59" s="55">
        <v>15696829</v>
      </c>
      <c r="K59" s="55">
        <v>0</v>
      </c>
      <c r="L59" s="53">
        <f t="shared" si="2"/>
        <v>0.849999983754681</v>
      </c>
      <c r="M59" s="80">
        <f t="shared" si="3"/>
        <v>2770029</v>
      </c>
      <c r="N59" s="55">
        <v>0</v>
      </c>
      <c r="O59" s="53">
        <f t="shared" si="4"/>
        <v>0</v>
      </c>
      <c r="P59" s="55">
        <v>2770029</v>
      </c>
      <c r="Q59" s="53">
        <f t="shared" si="5"/>
        <v>0.15000001624531906</v>
      </c>
      <c r="R59" s="55">
        <v>0</v>
      </c>
      <c r="S59" s="53">
        <f t="shared" si="6"/>
        <v>0</v>
      </c>
      <c r="T59" s="34" t="s">
        <v>417</v>
      </c>
      <c r="U59" s="163" t="s">
        <v>578</v>
      </c>
      <c r="V59" s="164" t="s">
        <v>680</v>
      </c>
      <c r="W59" s="144" t="s">
        <v>215</v>
      </c>
      <c r="X59" s="140" t="s">
        <v>473</v>
      </c>
      <c r="Y59" s="144" t="s">
        <v>215</v>
      </c>
      <c r="Z59" s="140" t="s">
        <v>473</v>
      </c>
      <c r="AA59" s="140" t="s">
        <v>725</v>
      </c>
      <c r="AB59" s="144" t="s">
        <v>215</v>
      </c>
      <c r="AC59" s="140" t="s">
        <v>491</v>
      </c>
      <c r="AD59" s="144" t="s">
        <v>468</v>
      </c>
      <c r="AE59" s="140" t="s">
        <v>676</v>
      </c>
      <c r="AF59" s="75" t="s">
        <v>690</v>
      </c>
      <c r="AG59" s="97" t="s">
        <v>316</v>
      </c>
      <c r="AH59" s="75">
        <v>4</v>
      </c>
      <c r="AI59" s="233" t="s">
        <v>547</v>
      </c>
      <c r="AJ59" s="224">
        <v>42426</v>
      </c>
    </row>
    <row r="60" spans="1:36" ht="63" hidden="1" customHeight="1" x14ac:dyDescent="0.2">
      <c r="A60" s="219">
        <v>40</v>
      </c>
      <c r="B60" s="231" t="s">
        <v>39</v>
      </c>
      <c r="C60" s="37" t="s">
        <v>287</v>
      </c>
      <c r="D60" s="25" t="s">
        <v>7</v>
      </c>
      <c r="E60" s="26" t="s">
        <v>12</v>
      </c>
      <c r="F60" s="25" t="s">
        <v>4</v>
      </c>
      <c r="G60" s="80">
        <f t="shared" si="0"/>
        <v>18466858</v>
      </c>
      <c r="H60" s="80">
        <f t="shared" si="1"/>
        <v>15696829</v>
      </c>
      <c r="I60" s="55">
        <v>0</v>
      </c>
      <c r="J60" s="55">
        <v>15696829</v>
      </c>
      <c r="K60" s="55">
        <v>0</v>
      </c>
      <c r="L60" s="53">
        <f t="shared" si="2"/>
        <v>0.849999983754681</v>
      </c>
      <c r="M60" s="80">
        <f t="shared" si="3"/>
        <v>2770029</v>
      </c>
      <c r="N60" s="55">
        <v>0</v>
      </c>
      <c r="O60" s="53">
        <f t="shared" si="4"/>
        <v>0</v>
      </c>
      <c r="P60" s="55">
        <v>2770029</v>
      </c>
      <c r="Q60" s="53">
        <f t="shared" si="5"/>
        <v>0.15000001624531906</v>
      </c>
      <c r="R60" s="55">
        <v>0</v>
      </c>
      <c r="S60" s="53">
        <f t="shared" si="6"/>
        <v>0</v>
      </c>
      <c r="T60" s="34" t="s">
        <v>417</v>
      </c>
      <c r="U60" s="161"/>
      <c r="V60" s="162"/>
      <c r="W60" s="144" t="s">
        <v>215</v>
      </c>
      <c r="X60" s="140" t="s">
        <v>473</v>
      </c>
      <c r="Y60" s="144" t="s">
        <v>215</v>
      </c>
      <c r="Z60" s="140" t="s">
        <v>473</v>
      </c>
      <c r="AA60" s="140" t="s">
        <v>725</v>
      </c>
      <c r="AB60" s="144" t="s">
        <v>215</v>
      </c>
      <c r="AC60" s="140" t="s">
        <v>491</v>
      </c>
      <c r="AD60" s="144" t="s">
        <v>468</v>
      </c>
      <c r="AE60" s="140" t="s">
        <v>676</v>
      </c>
      <c r="AF60" s="144">
        <v>42682</v>
      </c>
      <c r="AG60" s="97" t="s">
        <v>316</v>
      </c>
      <c r="AH60" s="75">
        <v>4</v>
      </c>
      <c r="AI60" s="233" t="s">
        <v>547</v>
      </c>
      <c r="AJ60" s="224">
        <v>42426</v>
      </c>
    </row>
    <row r="61" spans="1:36" ht="47.25" hidden="1" customHeight="1" x14ac:dyDescent="0.2">
      <c r="A61" s="219">
        <v>54</v>
      </c>
      <c r="B61" s="232" t="s">
        <v>187</v>
      </c>
      <c r="C61" s="35" t="s">
        <v>188</v>
      </c>
      <c r="D61" s="30" t="s">
        <v>7</v>
      </c>
      <c r="E61" s="28" t="s">
        <v>12</v>
      </c>
      <c r="F61" s="30" t="s">
        <v>3</v>
      </c>
      <c r="G61" s="52">
        <f t="shared" si="0"/>
        <v>9500000</v>
      </c>
      <c r="H61" s="52">
        <f t="shared" si="1"/>
        <v>8075000</v>
      </c>
      <c r="I61" s="56">
        <v>8075000</v>
      </c>
      <c r="J61" s="56">
        <v>0</v>
      </c>
      <c r="K61" s="56">
        <v>0</v>
      </c>
      <c r="L61" s="79">
        <f t="shared" si="2"/>
        <v>0.85</v>
      </c>
      <c r="M61" s="78">
        <f t="shared" si="3"/>
        <v>1425000</v>
      </c>
      <c r="N61" s="56">
        <v>1425000</v>
      </c>
      <c r="O61" s="79">
        <f t="shared" si="4"/>
        <v>0.15</v>
      </c>
      <c r="P61" s="56">
        <v>0</v>
      </c>
      <c r="Q61" s="79">
        <f t="shared" si="5"/>
        <v>0</v>
      </c>
      <c r="R61" s="56">
        <v>0</v>
      </c>
      <c r="S61" s="79">
        <f t="shared" si="6"/>
        <v>0</v>
      </c>
      <c r="T61" s="15" t="s">
        <v>129</v>
      </c>
      <c r="U61" s="15" t="s">
        <v>129</v>
      </c>
      <c r="V61" s="15" t="s">
        <v>129</v>
      </c>
      <c r="W61" s="93" t="s">
        <v>226</v>
      </c>
      <c r="X61" s="140" t="s">
        <v>335</v>
      </c>
      <c r="Y61" s="93" t="s">
        <v>226</v>
      </c>
      <c r="Z61" s="140" t="s">
        <v>335</v>
      </c>
      <c r="AA61" s="154" t="s">
        <v>715</v>
      </c>
      <c r="AB61" s="31" t="s">
        <v>212</v>
      </c>
      <c r="AC61" s="140" t="s">
        <v>331</v>
      </c>
      <c r="AD61" s="95" t="s">
        <v>470</v>
      </c>
      <c r="AE61" s="140" t="s">
        <v>675</v>
      </c>
      <c r="AF61" s="95">
        <v>42498</v>
      </c>
      <c r="AG61" s="97" t="s">
        <v>316</v>
      </c>
      <c r="AH61" s="73">
        <v>4</v>
      </c>
      <c r="AI61" s="230" t="s">
        <v>537</v>
      </c>
      <c r="AJ61" s="223">
        <v>42426</v>
      </c>
    </row>
    <row r="62" spans="1:36" ht="43.5" hidden="1" customHeight="1" x14ac:dyDescent="0.2">
      <c r="A62" s="220">
        <v>37</v>
      </c>
      <c r="B62" s="232" t="s">
        <v>192</v>
      </c>
      <c r="C62" s="35" t="s">
        <v>193</v>
      </c>
      <c r="D62" s="30" t="s">
        <v>7</v>
      </c>
      <c r="E62" s="28" t="s">
        <v>11</v>
      </c>
      <c r="F62" s="30" t="s">
        <v>4</v>
      </c>
      <c r="G62" s="52">
        <f t="shared" si="0"/>
        <v>176470588</v>
      </c>
      <c r="H62" s="52">
        <f t="shared" si="1"/>
        <v>150000000</v>
      </c>
      <c r="I62" s="56">
        <v>0</v>
      </c>
      <c r="J62" s="56">
        <v>150000000</v>
      </c>
      <c r="K62" s="56">
        <v>0</v>
      </c>
      <c r="L62" s="79">
        <f t="shared" si="2"/>
        <v>0.85000000113333329</v>
      </c>
      <c r="M62" s="78">
        <f t="shared" si="3"/>
        <v>26470588</v>
      </c>
      <c r="N62" s="56">
        <v>26470588</v>
      </c>
      <c r="O62" s="79">
        <f t="shared" si="4"/>
        <v>0.14999999886666668</v>
      </c>
      <c r="P62" s="56">
        <v>0</v>
      </c>
      <c r="Q62" s="79">
        <f t="shared" si="5"/>
        <v>0</v>
      </c>
      <c r="R62" s="56">
        <v>0</v>
      </c>
      <c r="S62" s="79">
        <f t="shared" si="6"/>
        <v>0</v>
      </c>
      <c r="T62" s="12" t="s">
        <v>415</v>
      </c>
      <c r="U62" s="16" t="s">
        <v>250</v>
      </c>
      <c r="V62" s="133" t="s">
        <v>611</v>
      </c>
      <c r="W62" s="93" t="s">
        <v>226</v>
      </c>
      <c r="X62" s="140" t="s">
        <v>330</v>
      </c>
      <c r="Y62" s="93" t="s">
        <v>226</v>
      </c>
      <c r="Z62" s="140" t="s">
        <v>330</v>
      </c>
      <c r="AA62" s="153">
        <v>42124</v>
      </c>
      <c r="AB62" s="93" t="s">
        <v>212</v>
      </c>
      <c r="AC62" s="140" t="s">
        <v>331</v>
      </c>
      <c r="AD62" s="93" t="s">
        <v>468</v>
      </c>
      <c r="AE62" s="140" t="s">
        <v>687</v>
      </c>
      <c r="AF62" s="95">
        <v>42505</v>
      </c>
      <c r="AG62" s="97" t="s">
        <v>316</v>
      </c>
      <c r="AH62" s="73">
        <v>4</v>
      </c>
      <c r="AI62" s="230" t="s">
        <v>544</v>
      </c>
      <c r="AJ62" s="223">
        <v>42426</v>
      </c>
    </row>
    <row r="63" spans="1:36" s="27" customFormat="1" ht="36" hidden="1" customHeight="1" x14ac:dyDescent="0.2">
      <c r="A63" s="219">
        <v>66</v>
      </c>
      <c r="B63" s="234" t="s">
        <v>199</v>
      </c>
      <c r="C63" s="36" t="s">
        <v>200</v>
      </c>
      <c r="D63" s="25" t="s">
        <v>7</v>
      </c>
      <c r="E63" s="26" t="s">
        <v>16</v>
      </c>
      <c r="F63" s="25" t="s">
        <v>3</v>
      </c>
      <c r="G63" s="80">
        <f t="shared" si="0"/>
        <v>54603887</v>
      </c>
      <c r="H63" s="80">
        <f t="shared" si="1"/>
        <v>46413304</v>
      </c>
      <c r="I63" s="55">
        <v>46413304</v>
      </c>
      <c r="J63" s="55">
        <v>0</v>
      </c>
      <c r="K63" s="55">
        <v>0</v>
      </c>
      <c r="L63" s="53">
        <f t="shared" si="2"/>
        <v>0.85000000091568573</v>
      </c>
      <c r="M63" s="80">
        <f t="shared" si="3"/>
        <v>8190583</v>
      </c>
      <c r="N63" s="55">
        <v>0</v>
      </c>
      <c r="O63" s="53">
        <f t="shared" si="4"/>
        <v>0</v>
      </c>
      <c r="P63" s="55">
        <v>8190583</v>
      </c>
      <c r="Q63" s="53">
        <f t="shared" si="5"/>
        <v>0.14999999908431427</v>
      </c>
      <c r="R63" s="55">
        <v>0</v>
      </c>
      <c r="S63" s="53">
        <f t="shared" si="6"/>
        <v>0</v>
      </c>
      <c r="T63" s="20" t="s">
        <v>423</v>
      </c>
      <c r="U63" s="177"/>
      <c r="V63" s="182"/>
      <c r="W63" s="144" t="s">
        <v>218</v>
      </c>
      <c r="X63" s="140" t="s">
        <v>376</v>
      </c>
      <c r="Y63" s="144" t="s">
        <v>218</v>
      </c>
      <c r="Z63" s="140" t="s">
        <v>376</v>
      </c>
      <c r="AA63" s="154" t="s">
        <v>712</v>
      </c>
      <c r="AB63" s="144" t="s">
        <v>272</v>
      </c>
      <c r="AC63" s="140" t="s">
        <v>570</v>
      </c>
      <c r="AD63" s="144" t="s">
        <v>573</v>
      </c>
      <c r="AE63" s="140" t="s">
        <v>683</v>
      </c>
      <c r="AF63" s="75" t="s">
        <v>692</v>
      </c>
      <c r="AG63" s="97" t="s">
        <v>316</v>
      </c>
      <c r="AH63" s="75">
        <v>4</v>
      </c>
      <c r="AI63" s="233" t="s">
        <v>547</v>
      </c>
      <c r="AJ63" s="224">
        <v>42426</v>
      </c>
    </row>
    <row r="64" spans="1:36" ht="43.5" hidden="1" customHeight="1" x14ac:dyDescent="0.2">
      <c r="A64" s="219">
        <v>58</v>
      </c>
      <c r="B64" s="229" t="s">
        <v>47</v>
      </c>
      <c r="C64" s="38" t="s">
        <v>112</v>
      </c>
      <c r="D64" s="30" t="s">
        <v>7</v>
      </c>
      <c r="E64" s="28" t="s">
        <v>14</v>
      </c>
      <c r="F64" s="30" t="s">
        <v>4</v>
      </c>
      <c r="G64" s="52">
        <f t="shared" si="0"/>
        <v>94567990</v>
      </c>
      <c r="H64" s="52">
        <f t="shared" si="1"/>
        <v>80382791</v>
      </c>
      <c r="I64" s="56">
        <v>0</v>
      </c>
      <c r="J64" s="52">
        <v>80382791</v>
      </c>
      <c r="K64" s="56">
        <v>0</v>
      </c>
      <c r="L64" s="79">
        <f t="shared" si="2"/>
        <v>0.84999999471279875</v>
      </c>
      <c r="M64" s="78">
        <f t="shared" si="3"/>
        <v>14185199</v>
      </c>
      <c r="N64" s="56">
        <v>14185199</v>
      </c>
      <c r="O64" s="79">
        <f t="shared" si="4"/>
        <v>0.15000000528720131</v>
      </c>
      <c r="P64" s="56">
        <v>0</v>
      </c>
      <c r="Q64" s="79">
        <f t="shared" si="5"/>
        <v>0</v>
      </c>
      <c r="R64" s="56">
        <v>0</v>
      </c>
      <c r="S64" s="79">
        <f t="shared" si="6"/>
        <v>0</v>
      </c>
      <c r="T64" s="15" t="s">
        <v>422</v>
      </c>
      <c r="U64" s="191" t="s">
        <v>234</v>
      </c>
      <c r="V64" s="184" t="s">
        <v>633</v>
      </c>
      <c r="W64" s="93" t="s">
        <v>218</v>
      </c>
      <c r="X64" s="140" t="s">
        <v>448</v>
      </c>
      <c r="Y64" s="93" t="s">
        <v>229</v>
      </c>
      <c r="Z64" s="140" t="s">
        <v>448</v>
      </c>
      <c r="AA64" s="77"/>
      <c r="AB64" s="93" t="s">
        <v>215</v>
      </c>
      <c r="AC64" s="140" t="s">
        <v>449</v>
      </c>
      <c r="AD64" s="93" t="s">
        <v>468</v>
      </c>
      <c r="AE64" s="140" t="s">
        <v>684</v>
      </c>
      <c r="AF64" s="95">
        <v>42519</v>
      </c>
      <c r="AG64" s="97" t="s">
        <v>316</v>
      </c>
      <c r="AH64" s="73">
        <v>4</v>
      </c>
      <c r="AI64" s="230" t="s">
        <v>547</v>
      </c>
      <c r="AJ64" s="223">
        <v>42426</v>
      </c>
    </row>
    <row r="65" spans="1:36" ht="46.5" hidden="1" customHeight="1" x14ac:dyDescent="0.2">
      <c r="A65" s="220">
        <v>29</v>
      </c>
      <c r="B65" s="234" t="s">
        <v>590</v>
      </c>
      <c r="C65" s="36" t="s">
        <v>191</v>
      </c>
      <c r="D65" s="24" t="s">
        <v>7</v>
      </c>
      <c r="E65" s="13" t="s">
        <v>11</v>
      </c>
      <c r="F65" s="24" t="s">
        <v>4</v>
      </c>
      <c r="G65" s="80">
        <f t="shared" si="0"/>
        <v>7294119</v>
      </c>
      <c r="H65" s="80">
        <f t="shared" si="1"/>
        <v>6200001</v>
      </c>
      <c r="I65" s="80">
        <v>0</v>
      </c>
      <c r="J65" s="80">
        <v>6200001</v>
      </c>
      <c r="K65" s="80">
        <v>0</v>
      </c>
      <c r="L65" s="53">
        <f t="shared" si="2"/>
        <v>0.84999997943548766</v>
      </c>
      <c r="M65" s="80">
        <f t="shared" si="3"/>
        <v>1094118</v>
      </c>
      <c r="N65" s="80">
        <v>0</v>
      </c>
      <c r="O65" s="53">
        <f t="shared" si="4"/>
        <v>0</v>
      </c>
      <c r="P65" s="80">
        <v>0</v>
      </c>
      <c r="Q65" s="53">
        <f t="shared" si="5"/>
        <v>0</v>
      </c>
      <c r="R65" s="80">
        <v>1094118</v>
      </c>
      <c r="S65" s="53">
        <f t="shared" si="6"/>
        <v>0.15000002056451231</v>
      </c>
      <c r="T65" s="25" t="s">
        <v>129</v>
      </c>
      <c r="U65" s="192" t="s">
        <v>129</v>
      </c>
      <c r="V65" s="192" t="s">
        <v>129</v>
      </c>
      <c r="W65" s="144" t="s">
        <v>228</v>
      </c>
      <c r="X65" s="140" t="s">
        <v>375</v>
      </c>
      <c r="Y65" s="144" t="s">
        <v>228</v>
      </c>
      <c r="Z65" s="140" t="s">
        <v>375</v>
      </c>
      <c r="AA65" s="140">
        <v>42298</v>
      </c>
      <c r="AB65" s="144" t="s">
        <v>228</v>
      </c>
      <c r="AC65" s="140" t="s">
        <v>441</v>
      </c>
      <c r="AD65" s="144" t="s">
        <v>468</v>
      </c>
      <c r="AE65" s="140" t="s">
        <v>708</v>
      </c>
      <c r="AF65" s="91" t="s">
        <v>740</v>
      </c>
      <c r="AG65" s="97" t="s">
        <v>316</v>
      </c>
      <c r="AH65" s="75">
        <v>4</v>
      </c>
      <c r="AI65" s="233">
        <v>42370</v>
      </c>
      <c r="AJ65" s="224">
        <v>42426</v>
      </c>
    </row>
    <row r="66" spans="1:36" ht="45.75" hidden="1" customHeight="1" x14ac:dyDescent="0.2">
      <c r="A66" s="219">
        <v>102</v>
      </c>
      <c r="B66" s="234" t="s">
        <v>238</v>
      </c>
      <c r="C66" s="36" t="s">
        <v>239</v>
      </c>
      <c r="D66" s="24" t="s">
        <v>155</v>
      </c>
      <c r="E66" s="13" t="s">
        <v>11</v>
      </c>
      <c r="F66" s="24" t="s">
        <v>4</v>
      </c>
      <c r="G66" s="80">
        <f t="shared" si="0"/>
        <v>29241343</v>
      </c>
      <c r="H66" s="80">
        <f t="shared" si="1"/>
        <v>24855142</v>
      </c>
      <c r="I66" s="80">
        <v>0</v>
      </c>
      <c r="J66" s="80">
        <v>24855142</v>
      </c>
      <c r="K66" s="80">
        <v>0</v>
      </c>
      <c r="L66" s="53">
        <f t="shared" si="2"/>
        <v>0.85000001538917003</v>
      </c>
      <c r="M66" s="80">
        <f t="shared" si="3"/>
        <v>4386201</v>
      </c>
      <c r="N66" s="80">
        <v>0</v>
      </c>
      <c r="O66" s="53">
        <f t="shared" si="4"/>
        <v>0</v>
      </c>
      <c r="P66" s="80">
        <v>0</v>
      </c>
      <c r="Q66" s="53">
        <f t="shared" si="5"/>
        <v>0</v>
      </c>
      <c r="R66" s="80">
        <v>4386201</v>
      </c>
      <c r="S66" s="53">
        <f t="shared" si="6"/>
        <v>0.14999998461082995</v>
      </c>
      <c r="T66" s="25" t="s">
        <v>129</v>
      </c>
      <c r="U66" s="25" t="s">
        <v>129</v>
      </c>
      <c r="V66" s="25" t="s">
        <v>129</v>
      </c>
      <c r="W66" s="144" t="s">
        <v>217</v>
      </c>
      <c r="X66" s="140" t="s">
        <v>393</v>
      </c>
      <c r="Y66" s="144" t="s">
        <v>214</v>
      </c>
      <c r="Z66" s="140" t="s">
        <v>393</v>
      </c>
      <c r="AA66" s="153">
        <v>42396</v>
      </c>
      <c r="AB66" s="144" t="s">
        <v>214</v>
      </c>
      <c r="AC66" s="140" t="s">
        <v>394</v>
      </c>
      <c r="AD66" s="144" t="s">
        <v>583</v>
      </c>
      <c r="AE66" s="140" t="s">
        <v>739</v>
      </c>
      <c r="AF66" s="144">
        <v>42521</v>
      </c>
      <c r="AG66" s="97" t="s">
        <v>316</v>
      </c>
      <c r="AH66" s="75">
        <v>4</v>
      </c>
      <c r="AI66" s="233" t="s">
        <v>542</v>
      </c>
      <c r="AJ66" s="224">
        <v>42426</v>
      </c>
    </row>
    <row r="67" spans="1:36" ht="58.5" hidden="1" customHeight="1" x14ac:dyDescent="0.2">
      <c r="A67" s="220">
        <v>49</v>
      </c>
      <c r="B67" s="241" t="s">
        <v>241</v>
      </c>
      <c r="C67" s="96" t="s">
        <v>242</v>
      </c>
      <c r="D67" s="94" t="s">
        <v>7</v>
      </c>
      <c r="E67" s="19" t="s">
        <v>11</v>
      </c>
      <c r="F67" s="94" t="s">
        <v>4</v>
      </c>
      <c r="G67" s="78">
        <f t="shared" si="0"/>
        <v>17647059</v>
      </c>
      <c r="H67" s="78">
        <v>15000000</v>
      </c>
      <c r="I67" s="78">
        <v>0</v>
      </c>
      <c r="J67" s="78">
        <v>15000000</v>
      </c>
      <c r="K67" s="52">
        <v>0</v>
      </c>
      <c r="L67" s="54">
        <f t="shared" si="2"/>
        <v>0.84999999150000005</v>
      </c>
      <c r="M67" s="52">
        <f t="shared" si="3"/>
        <v>2647059</v>
      </c>
      <c r="N67" s="52">
        <v>0</v>
      </c>
      <c r="O67" s="54">
        <f t="shared" si="4"/>
        <v>0</v>
      </c>
      <c r="P67" s="52">
        <v>0</v>
      </c>
      <c r="Q67" s="54">
        <f t="shared" si="5"/>
        <v>0</v>
      </c>
      <c r="R67" s="52">
        <v>2647059</v>
      </c>
      <c r="S67" s="54">
        <f t="shared" si="6"/>
        <v>0.15000000849999992</v>
      </c>
      <c r="T67" s="196" t="s">
        <v>411</v>
      </c>
      <c r="U67" s="168"/>
      <c r="V67" s="181"/>
      <c r="W67" s="95" t="s">
        <v>216</v>
      </c>
      <c r="X67" s="140" t="s">
        <v>328</v>
      </c>
      <c r="Y67" s="95" t="s">
        <v>65</v>
      </c>
      <c r="Z67" s="95" t="s">
        <v>65</v>
      </c>
      <c r="AA67" s="95" t="s">
        <v>65</v>
      </c>
      <c r="AB67" s="95" t="s">
        <v>213</v>
      </c>
      <c r="AC67" s="140" t="s">
        <v>478</v>
      </c>
      <c r="AD67" s="93" t="s">
        <v>470</v>
      </c>
      <c r="AE67" s="140" t="s">
        <v>750</v>
      </c>
      <c r="AF67" s="73">
        <v>2</v>
      </c>
      <c r="AG67" s="97" t="s">
        <v>316</v>
      </c>
      <c r="AH67" s="73">
        <v>10</v>
      </c>
      <c r="AI67" s="230" t="s">
        <v>668</v>
      </c>
      <c r="AJ67" s="223">
        <v>42427</v>
      </c>
    </row>
    <row r="68" spans="1:36" ht="41.25" customHeight="1" x14ac:dyDescent="0.2">
      <c r="A68" s="219">
        <v>94</v>
      </c>
      <c r="B68" s="229" t="s">
        <v>35</v>
      </c>
      <c r="C68" s="38" t="s">
        <v>519</v>
      </c>
      <c r="D68" s="30" t="s">
        <v>7</v>
      </c>
      <c r="E68" s="28" t="s">
        <v>17</v>
      </c>
      <c r="F68" s="30" t="s">
        <v>4</v>
      </c>
      <c r="G68" s="52">
        <f t="shared" si="0"/>
        <v>104786645</v>
      </c>
      <c r="H68" s="52">
        <f t="shared" ref="H68:H70" si="9">I68+J68+K68</f>
        <v>89068648</v>
      </c>
      <c r="I68" s="56">
        <v>0</v>
      </c>
      <c r="J68" s="56">
        <v>89068648</v>
      </c>
      <c r="K68" s="56">
        <v>0</v>
      </c>
      <c r="L68" s="79">
        <f t="shared" si="2"/>
        <v>0.84999999761419975</v>
      </c>
      <c r="M68" s="78">
        <f t="shared" si="3"/>
        <v>15717997</v>
      </c>
      <c r="N68" s="52">
        <v>15717997</v>
      </c>
      <c r="O68" s="79">
        <f t="shared" si="4"/>
        <v>0.15000000238580022</v>
      </c>
      <c r="P68" s="56">
        <v>0</v>
      </c>
      <c r="Q68" s="79">
        <f t="shared" si="5"/>
        <v>0</v>
      </c>
      <c r="R68" s="56">
        <v>0</v>
      </c>
      <c r="S68" s="79">
        <f t="shared" si="6"/>
        <v>0</v>
      </c>
      <c r="T68" s="67" t="s">
        <v>428</v>
      </c>
      <c r="U68" s="15" t="s">
        <v>270</v>
      </c>
      <c r="V68" s="136" t="s">
        <v>623</v>
      </c>
      <c r="W68" s="11" t="s">
        <v>214</v>
      </c>
      <c r="X68" s="51" t="s">
        <v>624</v>
      </c>
      <c r="Y68" s="93" t="s">
        <v>214</v>
      </c>
      <c r="Z68" s="51" t="s">
        <v>624</v>
      </c>
      <c r="AA68" s="270">
        <v>42331</v>
      </c>
      <c r="AB68" s="11" t="s">
        <v>218</v>
      </c>
      <c r="AC68" s="51" t="s">
        <v>444</v>
      </c>
      <c r="AD68" s="93" t="s">
        <v>543</v>
      </c>
      <c r="AE68" s="51" t="s">
        <v>751</v>
      </c>
      <c r="AF68" s="279">
        <v>2</v>
      </c>
      <c r="AG68" s="98" t="s">
        <v>316</v>
      </c>
      <c r="AH68" s="279">
        <v>4</v>
      </c>
      <c r="AI68" s="280" t="s">
        <v>537</v>
      </c>
      <c r="AJ68" s="223">
        <v>42427</v>
      </c>
    </row>
    <row r="69" spans="1:36" s="27" customFormat="1" ht="51" customHeight="1" x14ac:dyDescent="0.2">
      <c r="A69" s="220">
        <v>83</v>
      </c>
      <c r="B69" s="229" t="s">
        <v>69</v>
      </c>
      <c r="C69" s="38" t="s">
        <v>109</v>
      </c>
      <c r="D69" s="30" t="s">
        <v>7</v>
      </c>
      <c r="E69" s="28" t="s">
        <v>17</v>
      </c>
      <c r="F69" s="30" t="s">
        <v>5</v>
      </c>
      <c r="G69" s="52">
        <f t="shared" si="0"/>
        <v>12936510</v>
      </c>
      <c r="H69" s="52">
        <f t="shared" si="9"/>
        <v>10996033</v>
      </c>
      <c r="I69" s="56">
        <v>0</v>
      </c>
      <c r="J69" s="56">
        <v>0</v>
      </c>
      <c r="K69" s="56">
        <v>10996033</v>
      </c>
      <c r="L69" s="79">
        <f t="shared" si="2"/>
        <v>0.84999996134969946</v>
      </c>
      <c r="M69" s="78">
        <f t="shared" si="3"/>
        <v>1940477</v>
      </c>
      <c r="N69" s="56">
        <v>1940477</v>
      </c>
      <c r="O69" s="79">
        <f t="shared" si="4"/>
        <v>0.15000003865030059</v>
      </c>
      <c r="P69" s="56">
        <v>0</v>
      </c>
      <c r="Q69" s="79">
        <f t="shared" si="5"/>
        <v>0</v>
      </c>
      <c r="R69" s="56">
        <v>0</v>
      </c>
      <c r="S69" s="79">
        <f t="shared" si="6"/>
        <v>0</v>
      </c>
      <c r="T69" s="32" t="s">
        <v>129</v>
      </c>
      <c r="U69" s="169" t="s">
        <v>129</v>
      </c>
      <c r="V69" s="169" t="s">
        <v>129</v>
      </c>
      <c r="W69" s="93" t="s">
        <v>227</v>
      </c>
      <c r="X69" s="140" t="s">
        <v>323</v>
      </c>
      <c r="Y69" s="93" t="s">
        <v>227</v>
      </c>
      <c r="Z69" s="140" t="s">
        <v>323</v>
      </c>
      <c r="AA69" s="187"/>
      <c r="AB69" s="93" t="s">
        <v>228</v>
      </c>
      <c r="AC69" s="140" t="s">
        <v>344</v>
      </c>
      <c r="AD69" s="93" t="s">
        <v>470</v>
      </c>
      <c r="AE69" s="140" t="s">
        <v>754</v>
      </c>
      <c r="AF69" s="279">
        <v>2</v>
      </c>
      <c r="AG69" s="98" t="s">
        <v>316</v>
      </c>
      <c r="AH69" s="279">
        <v>4</v>
      </c>
      <c r="AI69" s="280" t="s">
        <v>537</v>
      </c>
      <c r="AJ69" s="223">
        <v>42427</v>
      </c>
    </row>
    <row r="70" spans="1:36" s="27" customFormat="1" ht="40.5" hidden="1" customHeight="1" x14ac:dyDescent="0.2">
      <c r="A70" s="220">
        <v>95</v>
      </c>
      <c r="B70" s="229" t="s">
        <v>98</v>
      </c>
      <c r="C70" s="38" t="s">
        <v>110</v>
      </c>
      <c r="D70" s="30" t="s">
        <v>7</v>
      </c>
      <c r="E70" s="28" t="s">
        <v>2</v>
      </c>
      <c r="F70" s="30" t="s">
        <v>5</v>
      </c>
      <c r="G70" s="52">
        <f t="shared" si="0"/>
        <v>4232693</v>
      </c>
      <c r="H70" s="52">
        <f t="shared" si="9"/>
        <v>3597789</v>
      </c>
      <c r="I70" s="56">
        <v>0</v>
      </c>
      <c r="J70" s="56">
        <v>0</v>
      </c>
      <c r="K70" s="56">
        <v>3597789</v>
      </c>
      <c r="L70" s="79">
        <f t="shared" si="2"/>
        <v>0.84999998818718958</v>
      </c>
      <c r="M70" s="78">
        <f t="shared" si="3"/>
        <v>634904</v>
      </c>
      <c r="N70" s="56">
        <v>634904</v>
      </c>
      <c r="O70" s="79">
        <f t="shared" si="4"/>
        <v>0.15000001181281042</v>
      </c>
      <c r="P70" s="56">
        <v>0</v>
      </c>
      <c r="Q70" s="79">
        <f t="shared" si="5"/>
        <v>0</v>
      </c>
      <c r="R70" s="56">
        <v>0</v>
      </c>
      <c r="S70" s="79">
        <f t="shared" si="6"/>
        <v>0</v>
      </c>
      <c r="T70" s="12" t="s">
        <v>429</v>
      </c>
      <c r="U70" s="170"/>
      <c r="V70" s="182"/>
      <c r="W70" s="31" t="s">
        <v>589</v>
      </c>
      <c r="X70" s="140" t="s">
        <v>642</v>
      </c>
      <c r="Y70" s="31" t="s">
        <v>468</v>
      </c>
      <c r="Z70" s="140" t="s">
        <v>642</v>
      </c>
      <c r="AA70" s="187"/>
      <c r="AB70" s="31" t="s">
        <v>468</v>
      </c>
      <c r="AC70" s="140" t="s">
        <v>643</v>
      </c>
      <c r="AD70" s="93" t="s">
        <v>469</v>
      </c>
      <c r="AE70" s="140" t="s">
        <v>754</v>
      </c>
      <c r="AF70" s="120">
        <v>2</v>
      </c>
      <c r="AG70" s="97" t="s">
        <v>316</v>
      </c>
      <c r="AH70" s="73">
        <v>4</v>
      </c>
      <c r="AI70" s="230" t="s">
        <v>542</v>
      </c>
      <c r="AJ70" s="223">
        <v>42427</v>
      </c>
    </row>
    <row r="71" spans="1:36" ht="54" hidden="1" customHeight="1" x14ac:dyDescent="0.2">
      <c r="A71" s="219">
        <v>48</v>
      </c>
      <c r="B71" s="234" t="s">
        <v>240</v>
      </c>
      <c r="C71" s="36" t="s">
        <v>658</v>
      </c>
      <c r="D71" s="24" t="s">
        <v>7</v>
      </c>
      <c r="E71" s="13" t="s">
        <v>11</v>
      </c>
      <c r="F71" s="24" t="s">
        <v>4</v>
      </c>
      <c r="G71" s="80">
        <f t="shared" si="0"/>
        <v>32823530</v>
      </c>
      <c r="H71" s="80">
        <f t="shared" si="1"/>
        <v>27900000</v>
      </c>
      <c r="I71" s="80">
        <v>0</v>
      </c>
      <c r="J71" s="80">
        <v>27900000</v>
      </c>
      <c r="K71" s="80">
        <v>0</v>
      </c>
      <c r="L71" s="53">
        <f t="shared" si="2"/>
        <v>0.84999998476702532</v>
      </c>
      <c r="M71" s="80">
        <f t="shared" si="3"/>
        <v>4923530</v>
      </c>
      <c r="N71" s="80">
        <v>4923530</v>
      </c>
      <c r="O71" s="53">
        <f t="shared" si="4"/>
        <v>0.15000001523297463</v>
      </c>
      <c r="P71" s="80">
        <v>0</v>
      </c>
      <c r="Q71" s="53">
        <f t="shared" si="5"/>
        <v>0</v>
      </c>
      <c r="R71" s="80">
        <v>0</v>
      </c>
      <c r="S71" s="53">
        <f t="shared" si="6"/>
        <v>0</v>
      </c>
      <c r="T71" s="192" t="s">
        <v>129</v>
      </c>
      <c r="U71" s="25" t="s">
        <v>129</v>
      </c>
      <c r="V71" s="25" t="s">
        <v>129</v>
      </c>
      <c r="W71" s="144" t="s">
        <v>213</v>
      </c>
      <c r="X71" s="140" t="s">
        <v>393</v>
      </c>
      <c r="Y71" s="144" t="s">
        <v>217</v>
      </c>
      <c r="Z71" s="140" t="s">
        <v>393</v>
      </c>
      <c r="AA71" s="153">
        <v>42382</v>
      </c>
      <c r="AB71" s="144" t="s">
        <v>217</v>
      </c>
      <c r="AC71" s="140" t="s">
        <v>455</v>
      </c>
      <c r="AD71" s="144" t="s">
        <v>470</v>
      </c>
      <c r="AE71" s="137" t="s">
        <v>317</v>
      </c>
      <c r="AF71" s="75">
        <v>2</v>
      </c>
      <c r="AG71" s="97" t="s">
        <v>316</v>
      </c>
      <c r="AH71" s="75">
        <v>4</v>
      </c>
      <c r="AI71" s="233" t="s">
        <v>536</v>
      </c>
      <c r="AJ71" s="224">
        <v>42427</v>
      </c>
    </row>
    <row r="72" spans="1:36" s="27" customFormat="1" ht="53.25" hidden="1" customHeight="1" x14ac:dyDescent="0.2">
      <c r="A72" s="220">
        <v>103</v>
      </c>
      <c r="B72" s="232" t="s">
        <v>203</v>
      </c>
      <c r="C72" s="35" t="s">
        <v>204</v>
      </c>
      <c r="D72" s="30" t="s">
        <v>7</v>
      </c>
      <c r="E72" s="28" t="s">
        <v>16</v>
      </c>
      <c r="F72" s="30" t="s">
        <v>3</v>
      </c>
      <c r="G72" s="52">
        <f t="shared" ref="G72:G85" si="10">H72+M72</f>
        <v>112941177</v>
      </c>
      <c r="H72" s="52">
        <f t="shared" ref="H72:H85" si="11">I72+J72+K72</f>
        <v>96000000</v>
      </c>
      <c r="I72" s="56">
        <v>96000000</v>
      </c>
      <c r="J72" s="56">
        <v>0</v>
      </c>
      <c r="K72" s="56">
        <v>0</v>
      </c>
      <c r="L72" s="79">
        <f t="shared" ref="L72:L129" si="12">H72/G72</f>
        <v>0.84999999601562504</v>
      </c>
      <c r="M72" s="78">
        <f t="shared" ref="M72:M85" si="13">N72+P72+R72</f>
        <v>16941177</v>
      </c>
      <c r="N72" s="56">
        <v>0</v>
      </c>
      <c r="O72" s="79">
        <f t="shared" ref="O72:O80" si="14">N72/G72</f>
        <v>0</v>
      </c>
      <c r="P72" s="56">
        <v>16941177</v>
      </c>
      <c r="Q72" s="79">
        <f t="shared" ref="Q72:Q129" si="15">P72/G72</f>
        <v>0.15000000398437499</v>
      </c>
      <c r="R72" s="56">
        <v>0</v>
      </c>
      <c r="S72" s="79">
        <f t="shared" ref="S72:S129" si="16">R72/G72</f>
        <v>0</v>
      </c>
      <c r="T72" s="15" t="s">
        <v>129</v>
      </c>
      <c r="U72" s="191" t="s">
        <v>129</v>
      </c>
      <c r="V72" s="191" t="s">
        <v>129</v>
      </c>
      <c r="W72" s="93" t="s">
        <v>213</v>
      </c>
      <c r="X72" s="140" t="s">
        <v>320</v>
      </c>
      <c r="Y72" s="93" t="s">
        <v>213</v>
      </c>
      <c r="Z72" s="140" t="s">
        <v>320</v>
      </c>
      <c r="AA72" s="154" t="s">
        <v>712</v>
      </c>
      <c r="AB72" s="93" t="s">
        <v>573</v>
      </c>
      <c r="AC72" s="140" t="s">
        <v>640</v>
      </c>
      <c r="AD72" s="93" t="s">
        <v>571</v>
      </c>
      <c r="AE72" s="137" t="s">
        <v>317</v>
      </c>
      <c r="AF72" s="73">
        <v>2</v>
      </c>
      <c r="AG72" s="97" t="s">
        <v>316</v>
      </c>
      <c r="AH72" s="73" t="s">
        <v>630</v>
      </c>
      <c r="AI72" s="230" t="s">
        <v>547</v>
      </c>
      <c r="AJ72" s="223">
        <v>42427</v>
      </c>
    </row>
    <row r="73" spans="1:36" s="27" customFormat="1" ht="48.75" customHeight="1" x14ac:dyDescent="0.2">
      <c r="A73" s="220">
        <v>4</v>
      </c>
      <c r="B73" s="229" t="s">
        <v>108</v>
      </c>
      <c r="C73" s="38" t="s">
        <v>118</v>
      </c>
      <c r="D73" s="30" t="s">
        <v>7</v>
      </c>
      <c r="E73" s="28" t="s">
        <v>17</v>
      </c>
      <c r="F73" s="30" t="s">
        <v>5</v>
      </c>
      <c r="G73" s="52">
        <f t="shared" si="10"/>
        <v>6490095</v>
      </c>
      <c r="H73" s="52">
        <f t="shared" si="11"/>
        <v>5516580</v>
      </c>
      <c r="I73" s="55">
        <v>0</v>
      </c>
      <c r="J73" s="55">
        <v>0</v>
      </c>
      <c r="K73" s="55">
        <v>5516580</v>
      </c>
      <c r="L73" s="53">
        <f t="shared" si="12"/>
        <v>0.84999988443928787</v>
      </c>
      <c r="M73" s="80">
        <f t="shared" si="13"/>
        <v>973515</v>
      </c>
      <c r="N73" s="55">
        <v>973515</v>
      </c>
      <c r="O73" s="53">
        <f t="shared" si="14"/>
        <v>0.15000011556071213</v>
      </c>
      <c r="P73" s="55">
        <v>0</v>
      </c>
      <c r="Q73" s="53">
        <f t="shared" si="15"/>
        <v>0</v>
      </c>
      <c r="R73" s="55">
        <v>0</v>
      </c>
      <c r="S73" s="53">
        <f t="shared" si="16"/>
        <v>0</v>
      </c>
      <c r="T73" s="23" t="s">
        <v>129</v>
      </c>
      <c r="U73" s="176" t="s">
        <v>129</v>
      </c>
      <c r="V73" s="176" t="s">
        <v>129</v>
      </c>
      <c r="W73" s="144" t="s">
        <v>228</v>
      </c>
      <c r="X73" s="140" t="s">
        <v>320</v>
      </c>
      <c r="Y73" s="93" t="s">
        <v>228</v>
      </c>
      <c r="Z73" s="140" t="s">
        <v>320</v>
      </c>
      <c r="AA73" s="269" t="s">
        <v>716</v>
      </c>
      <c r="AB73" s="31" t="s">
        <v>217</v>
      </c>
      <c r="AC73" s="140" t="s">
        <v>379</v>
      </c>
      <c r="AD73" s="93" t="s">
        <v>470</v>
      </c>
      <c r="AE73" s="137" t="s">
        <v>317</v>
      </c>
      <c r="AF73" s="279">
        <v>2</v>
      </c>
      <c r="AG73" s="98" t="s">
        <v>316</v>
      </c>
      <c r="AH73" s="279">
        <v>4</v>
      </c>
      <c r="AI73" s="280" t="s">
        <v>537</v>
      </c>
      <c r="AJ73" s="224">
        <v>42427</v>
      </c>
    </row>
    <row r="74" spans="1:36" ht="38.25" hidden="1" customHeight="1" x14ac:dyDescent="0.2">
      <c r="A74" s="219">
        <v>80</v>
      </c>
      <c r="B74" s="232" t="s">
        <v>174</v>
      </c>
      <c r="C74" s="35" t="s">
        <v>175</v>
      </c>
      <c r="D74" s="29" t="s">
        <v>7</v>
      </c>
      <c r="E74" s="19" t="s">
        <v>11</v>
      </c>
      <c r="F74" s="29" t="s">
        <v>4</v>
      </c>
      <c r="G74" s="52">
        <f t="shared" si="10"/>
        <v>5648462</v>
      </c>
      <c r="H74" s="52">
        <f t="shared" si="11"/>
        <v>4801192</v>
      </c>
      <c r="I74" s="52">
        <v>0</v>
      </c>
      <c r="J74" s="78">
        <v>4801192</v>
      </c>
      <c r="K74" s="78">
        <v>0</v>
      </c>
      <c r="L74" s="79">
        <f t="shared" si="12"/>
        <v>0.84999987607246008</v>
      </c>
      <c r="M74" s="78">
        <f t="shared" si="13"/>
        <v>847270</v>
      </c>
      <c r="N74" s="78">
        <v>847270</v>
      </c>
      <c r="O74" s="79">
        <f t="shared" si="14"/>
        <v>0.15000012392753992</v>
      </c>
      <c r="P74" s="78">
        <v>0</v>
      </c>
      <c r="Q74" s="79">
        <f t="shared" si="15"/>
        <v>0</v>
      </c>
      <c r="R74" s="78">
        <v>0</v>
      </c>
      <c r="S74" s="79">
        <f t="shared" si="16"/>
        <v>0</v>
      </c>
      <c r="T74" s="16" t="s">
        <v>407</v>
      </c>
      <c r="U74" s="158"/>
      <c r="V74" s="159"/>
      <c r="W74" s="93" t="s">
        <v>213</v>
      </c>
      <c r="X74" s="140" t="s">
        <v>445</v>
      </c>
      <c r="Y74" s="93" t="s">
        <v>213</v>
      </c>
      <c r="Z74" s="140" t="s">
        <v>445</v>
      </c>
      <c r="AA74" s="187"/>
      <c r="AB74" s="93" t="s">
        <v>214</v>
      </c>
      <c r="AC74" s="140" t="s">
        <v>515</v>
      </c>
      <c r="AD74" s="95" t="s">
        <v>469</v>
      </c>
      <c r="AE74" s="137" t="s">
        <v>317</v>
      </c>
      <c r="AF74" s="73">
        <v>2</v>
      </c>
      <c r="AG74" s="97" t="s">
        <v>316</v>
      </c>
      <c r="AH74" s="73">
        <v>4</v>
      </c>
      <c r="AI74" s="230">
        <v>42461</v>
      </c>
      <c r="AJ74" s="223">
        <v>42427</v>
      </c>
    </row>
    <row r="75" spans="1:36" s="27" customFormat="1" ht="43.5" customHeight="1" x14ac:dyDescent="0.2">
      <c r="A75" s="220">
        <v>105</v>
      </c>
      <c r="B75" s="232" t="s">
        <v>648</v>
      </c>
      <c r="C75" s="35" t="s">
        <v>116</v>
      </c>
      <c r="D75" s="30" t="s">
        <v>7</v>
      </c>
      <c r="E75" s="28" t="s">
        <v>17</v>
      </c>
      <c r="F75" s="30" t="s">
        <v>5</v>
      </c>
      <c r="G75" s="52">
        <f t="shared" si="10"/>
        <v>27034565</v>
      </c>
      <c r="H75" s="52">
        <f t="shared" si="11"/>
        <v>22979380</v>
      </c>
      <c r="I75" s="81">
        <v>0</v>
      </c>
      <c r="J75" s="81">
        <v>0</v>
      </c>
      <c r="K75" s="81">
        <v>22979380</v>
      </c>
      <c r="L75" s="79">
        <f t="shared" si="12"/>
        <v>0.84999999075257915</v>
      </c>
      <c r="M75" s="78">
        <f>N75+P75+R75</f>
        <v>4055185</v>
      </c>
      <c r="N75" s="81">
        <v>4055185</v>
      </c>
      <c r="O75" s="79">
        <f t="shared" si="14"/>
        <v>0.15000000924742085</v>
      </c>
      <c r="P75" s="81">
        <v>0</v>
      </c>
      <c r="Q75" s="79">
        <f t="shared" si="15"/>
        <v>0</v>
      </c>
      <c r="R75" s="81">
        <v>0</v>
      </c>
      <c r="S75" s="79">
        <f t="shared" si="16"/>
        <v>0</v>
      </c>
      <c r="T75" s="273" t="s">
        <v>468</v>
      </c>
      <c r="U75" s="193" t="s">
        <v>651</v>
      </c>
      <c r="V75" s="22" t="s">
        <v>650</v>
      </c>
      <c r="W75" s="95" t="s">
        <v>468</v>
      </c>
      <c r="X75" s="46" t="s">
        <v>317</v>
      </c>
      <c r="Y75" s="93" t="s">
        <v>468</v>
      </c>
      <c r="Z75" s="140" t="s">
        <v>731</v>
      </c>
      <c r="AA75" s="187"/>
      <c r="AB75" s="93" t="s">
        <v>468</v>
      </c>
      <c r="AC75" s="140" t="s">
        <v>747</v>
      </c>
      <c r="AD75" s="93" t="s">
        <v>469</v>
      </c>
      <c r="AE75" s="137" t="s">
        <v>317</v>
      </c>
      <c r="AF75" s="279">
        <v>2</v>
      </c>
      <c r="AG75" s="98" t="s">
        <v>316</v>
      </c>
      <c r="AH75" s="279">
        <v>4</v>
      </c>
      <c r="AI75" s="280" t="s">
        <v>543</v>
      </c>
      <c r="AJ75" s="223">
        <v>42428</v>
      </c>
    </row>
    <row r="76" spans="1:36" ht="36" customHeight="1" x14ac:dyDescent="0.2">
      <c r="A76" s="220">
        <v>5</v>
      </c>
      <c r="B76" s="232" t="s">
        <v>267</v>
      </c>
      <c r="C76" s="35" t="s">
        <v>268</v>
      </c>
      <c r="D76" s="30" t="s">
        <v>7</v>
      </c>
      <c r="E76" s="28" t="s">
        <v>17</v>
      </c>
      <c r="F76" s="30" t="s">
        <v>5</v>
      </c>
      <c r="G76" s="52">
        <f t="shared" si="10"/>
        <v>3287350</v>
      </c>
      <c r="H76" s="52">
        <f t="shared" si="11"/>
        <v>2794247</v>
      </c>
      <c r="I76" s="55">
        <v>0</v>
      </c>
      <c r="J76" s="55">
        <v>0</v>
      </c>
      <c r="K76" s="55">
        <v>2794247</v>
      </c>
      <c r="L76" s="53">
        <f t="shared" si="12"/>
        <v>0.84999984790180538</v>
      </c>
      <c r="M76" s="80">
        <f t="shared" si="13"/>
        <v>493103</v>
      </c>
      <c r="N76" s="55">
        <v>493103</v>
      </c>
      <c r="O76" s="53">
        <f t="shared" si="14"/>
        <v>0.15000015209819459</v>
      </c>
      <c r="P76" s="55">
        <v>0</v>
      </c>
      <c r="Q76" s="53">
        <f t="shared" si="15"/>
        <v>0</v>
      </c>
      <c r="R76" s="55">
        <v>0</v>
      </c>
      <c r="S76" s="53">
        <f t="shared" si="16"/>
        <v>0</v>
      </c>
      <c r="T76" s="23" t="s">
        <v>129</v>
      </c>
      <c r="U76" s="176" t="s">
        <v>129</v>
      </c>
      <c r="V76" s="176" t="s">
        <v>129</v>
      </c>
      <c r="W76" s="141" t="s">
        <v>218</v>
      </c>
      <c r="X76" s="140" t="s">
        <v>486</v>
      </c>
      <c r="Y76" s="31" t="s">
        <v>218</v>
      </c>
      <c r="Z76" s="140" t="s">
        <v>486</v>
      </c>
      <c r="AA76" s="140" t="s">
        <v>727</v>
      </c>
      <c r="AB76" s="31" t="s">
        <v>229</v>
      </c>
      <c r="AC76" s="140" t="s">
        <v>487</v>
      </c>
      <c r="AD76" s="93" t="s">
        <v>470</v>
      </c>
      <c r="AE76" s="137" t="s">
        <v>745</v>
      </c>
      <c r="AF76" s="279">
        <v>2</v>
      </c>
      <c r="AG76" s="98" t="s">
        <v>316</v>
      </c>
      <c r="AH76" s="279">
        <v>4</v>
      </c>
      <c r="AI76" s="280" t="s">
        <v>542</v>
      </c>
      <c r="AJ76" s="224">
        <v>42427</v>
      </c>
    </row>
    <row r="77" spans="1:36" ht="51" hidden="1" customHeight="1" x14ac:dyDescent="0.2">
      <c r="A77" s="219">
        <v>36</v>
      </c>
      <c r="B77" s="244" t="s">
        <v>257</v>
      </c>
      <c r="C77" s="37" t="s">
        <v>258</v>
      </c>
      <c r="D77" s="25" t="s">
        <v>7</v>
      </c>
      <c r="E77" s="26" t="s">
        <v>19</v>
      </c>
      <c r="F77" s="25" t="s">
        <v>5</v>
      </c>
      <c r="G77" s="80">
        <f t="shared" si="10"/>
        <v>16692798</v>
      </c>
      <c r="H77" s="80">
        <f t="shared" si="11"/>
        <v>14188878</v>
      </c>
      <c r="I77" s="55">
        <v>0</v>
      </c>
      <c r="J77" s="55">
        <v>0</v>
      </c>
      <c r="K77" s="55">
        <v>14188878</v>
      </c>
      <c r="L77" s="53">
        <f t="shared" si="12"/>
        <v>0.84999998202817761</v>
      </c>
      <c r="M77" s="80">
        <f t="shared" si="13"/>
        <v>2503920</v>
      </c>
      <c r="N77" s="55">
        <v>2503920</v>
      </c>
      <c r="O77" s="53">
        <f t="shared" si="14"/>
        <v>0.15000001797182233</v>
      </c>
      <c r="P77" s="55">
        <v>0</v>
      </c>
      <c r="Q77" s="53">
        <f t="shared" si="15"/>
        <v>0</v>
      </c>
      <c r="R77" s="55">
        <v>0</v>
      </c>
      <c r="S77" s="53">
        <f t="shared" si="16"/>
        <v>0</v>
      </c>
      <c r="T77" s="20" t="s">
        <v>129</v>
      </c>
      <c r="U77" s="203" t="s">
        <v>129</v>
      </c>
      <c r="V77" s="203" t="s">
        <v>129</v>
      </c>
      <c r="W77" s="144" t="s">
        <v>218</v>
      </c>
      <c r="X77" s="140" t="s">
        <v>447</v>
      </c>
      <c r="Y77" s="144" t="s">
        <v>218</v>
      </c>
      <c r="Z77" s="140" t="s">
        <v>447</v>
      </c>
      <c r="AA77" s="30"/>
      <c r="AB77" s="144" t="s">
        <v>229</v>
      </c>
      <c r="AC77" s="140" t="s">
        <v>451</v>
      </c>
      <c r="AD77" s="144" t="s">
        <v>470</v>
      </c>
      <c r="AE77" s="137" t="s">
        <v>745</v>
      </c>
      <c r="AF77" s="75">
        <v>2</v>
      </c>
      <c r="AG77" s="97" t="s">
        <v>316</v>
      </c>
      <c r="AH77" s="75">
        <v>4</v>
      </c>
      <c r="AI77" s="233" t="s">
        <v>542</v>
      </c>
      <c r="AJ77" s="224">
        <v>42427</v>
      </c>
    </row>
    <row r="78" spans="1:36" ht="42.75" hidden="1" customHeight="1" x14ac:dyDescent="0.2">
      <c r="A78" s="219">
        <v>46</v>
      </c>
      <c r="B78" s="244" t="s">
        <v>259</v>
      </c>
      <c r="C78" s="37" t="s">
        <v>260</v>
      </c>
      <c r="D78" s="25" t="s">
        <v>7</v>
      </c>
      <c r="E78" s="26" t="s">
        <v>19</v>
      </c>
      <c r="F78" s="25" t="s">
        <v>5</v>
      </c>
      <c r="G78" s="80">
        <f t="shared" si="10"/>
        <v>38692398</v>
      </c>
      <c r="H78" s="80">
        <v>32888538</v>
      </c>
      <c r="I78" s="55">
        <v>0</v>
      </c>
      <c r="J78" s="55">
        <v>0</v>
      </c>
      <c r="K78" s="55">
        <v>33107381</v>
      </c>
      <c r="L78" s="53">
        <f t="shared" si="12"/>
        <v>0.84999999224653899</v>
      </c>
      <c r="M78" s="80">
        <f t="shared" si="13"/>
        <v>5803860</v>
      </c>
      <c r="N78" s="55">
        <v>5803860</v>
      </c>
      <c r="O78" s="53">
        <f t="shared" si="14"/>
        <v>0.15000000775346103</v>
      </c>
      <c r="P78" s="55">
        <v>0</v>
      </c>
      <c r="Q78" s="53">
        <f t="shared" si="15"/>
        <v>0</v>
      </c>
      <c r="R78" s="55">
        <v>0</v>
      </c>
      <c r="S78" s="53">
        <f t="shared" si="16"/>
        <v>0</v>
      </c>
      <c r="T78" s="20" t="s">
        <v>129</v>
      </c>
      <c r="U78" s="20" t="s">
        <v>129</v>
      </c>
      <c r="V78" s="20" t="s">
        <v>129</v>
      </c>
      <c r="W78" s="144" t="s">
        <v>218</v>
      </c>
      <c r="X78" s="140" t="s">
        <v>447</v>
      </c>
      <c r="Y78" s="144" t="s">
        <v>218</v>
      </c>
      <c r="Z78" s="140" t="s">
        <v>447</v>
      </c>
      <c r="AA78" s="30"/>
      <c r="AB78" s="144" t="s">
        <v>229</v>
      </c>
      <c r="AC78" s="140" t="s">
        <v>451</v>
      </c>
      <c r="AD78" s="144" t="s">
        <v>470</v>
      </c>
      <c r="AE78" s="137" t="s">
        <v>745</v>
      </c>
      <c r="AF78" s="75">
        <v>3</v>
      </c>
      <c r="AG78" s="97" t="s">
        <v>316</v>
      </c>
      <c r="AH78" s="75">
        <v>4</v>
      </c>
      <c r="AI78" s="233" t="s">
        <v>542</v>
      </c>
      <c r="AJ78" s="224">
        <v>42427</v>
      </c>
    </row>
    <row r="79" spans="1:36" s="27" customFormat="1" ht="42" hidden="1" customHeight="1" x14ac:dyDescent="0.2">
      <c r="A79" s="219">
        <v>52</v>
      </c>
      <c r="B79" s="231" t="s">
        <v>46</v>
      </c>
      <c r="C79" s="37" t="s">
        <v>290</v>
      </c>
      <c r="D79" s="25" t="s">
        <v>7</v>
      </c>
      <c r="E79" s="26" t="s">
        <v>14</v>
      </c>
      <c r="F79" s="25" t="s">
        <v>4</v>
      </c>
      <c r="G79" s="80">
        <f t="shared" si="10"/>
        <v>23753594</v>
      </c>
      <c r="H79" s="80">
        <f t="shared" si="11"/>
        <v>20190555</v>
      </c>
      <c r="I79" s="55">
        <v>0</v>
      </c>
      <c r="J79" s="55">
        <v>20190555</v>
      </c>
      <c r="K79" s="55">
        <v>0</v>
      </c>
      <c r="L79" s="53">
        <f t="shared" si="12"/>
        <v>0.8500000042098893</v>
      </c>
      <c r="M79" s="80">
        <f t="shared" si="13"/>
        <v>3563039</v>
      </c>
      <c r="N79" s="55">
        <v>3563039</v>
      </c>
      <c r="O79" s="53">
        <f t="shared" si="14"/>
        <v>0.14999999579011075</v>
      </c>
      <c r="P79" s="55">
        <v>0</v>
      </c>
      <c r="Q79" s="53">
        <f t="shared" si="15"/>
        <v>0</v>
      </c>
      <c r="R79" s="55">
        <v>0</v>
      </c>
      <c r="S79" s="53">
        <f t="shared" si="16"/>
        <v>0</v>
      </c>
      <c r="T79" s="141">
        <v>42173</v>
      </c>
      <c r="U79" s="161" t="s">
        <v>620</v>
      </c>
      <c r="V79" s="212" t="s">
        <v>621</v>
      </c>
      <c r="W79" s="144" t="s">
        <v>229</v>
      </c>
      <c r="X79" s="142" t="s">
        <v>445</v>
      </c>
      <c r="Y79" s="144" t="s">
        <v>229</v>
      </c>
      <c r="Z79" s="140" t="s">
        <v>445</v>
      </c>
      <c r="AA79" s="77"/>
      <c r="AB79" s="144" t="s">
        <v>215</v>
      </c>
      <c r="AC79" s="140" t="s">
        <v>453</v>
      </c>
      <c r="AD79" s="144" t="s">
        <v>468</v>
      </c>
      <c r="AE79" s="137" t="s">
        <v>745</v>
      </c>
      <c r="AF79" s="75">
        <v>3</v>
      </c>
      <c r="AG79" s="97" t="s">
        <v>316</v>
      </c>
      <c r="AH79" s="75">
        <v>4</v>
      </c>
      <c r="AI79" s="233" t="s">
        <v>547</v>
      </c>
      <c r="AJ79" s="224">
        <v>42427</v>
      </c>
    </row>
    <row r="80" spans="1:36" ht="43.5" hidden="1" customHeight="1" x14ac:dyDescent="0.2">
      <c r="A80" s="220">
        <v>65</v>
      </c>
      <c r="B80" s="231" t="s">
        <v>46</v>
      </c>
      <c r="C80" s="37" t="s">
        <v>291</v>
      </c>
      <c r="D80" s="25" t="s">
        <v>7</v>
      </c>
      <c r="E80" s="26" t="s">
        <v>14</v>
      </c>
      <c r="F80" s="25" t="s">
        <v>4</v>
      </c>
      <c r="G80" s="80">
        <f t="shared" si="10"/>
        <v>17647059</v>
      </c>
      <c r="H80" s="80">
        <f t="shared" si="11"/>
        <v>15000000</v>
      </c>
      <c r="I80" s="55">
        <v>0</v>
      </c>
      <c r="J80" s="55">
        <v>15000000</v>
      </c>
      <c r="K80" s="55">
        <v>0</v>
      </c>
      <c r="L80" s="53">
        <f t="shared" si="12"/>
        <v>0.84999999150000005</v>
      </c>
      <c r="M80" s="80">
        <f t="shared" si="13"/>
        <v>2647059</v>
      </c>
      <c r="N80" s="55">
        <v>2647059</v>
      </c>
      <c r="O80" s="53">
        <f t="shared" si="14"/>
        <v>0.15000000849999992</v>
      </c>
      <c r="P80" s="55">
        <v>0</v>
      </c>
      <c r="Q80" s="53">
        <f t="shared" si="15"/>
        <v>0</v>
      </c>
      <c r="R80" s="55">
        <v>0</v>
      </c>
      <c r="S80" s="53">
        <f t="shared" si="16"/>
        <v>0</v>
      </c>
      <c r="T80" s="141">
        <v>42173</v>
      </c>
      <c r="U80" s="211"/>
      <c r="V80" s="213"/>
      <c r="W80" s="144" t="s">
        <v>229</v>
      </c>
      <c r="X80" s="142" t="s">
        <v>445</v>
      </c>
      <c r="Y80" s="144" t="s">
        <v>229</v>
      </c>
      <c r="Z80" s="140" t="s">
        <v>445</v>
      </c>
      <c r="AA80" s="77"/>
      <c r="AB80" s="144" t="s">
        <v>215</v>
      </c>
      <c r="AC80" s="140" t="s">
        <v>453</v>
      </c>
      <c r="AD80" s="144" t="s">
        <v>468</v>
      </c>
      <c r="AE80" s="137" t="s">
        <v>745</v>
      </c>
      <c r="AF80" s="75">
        <v>3</v>
      </c>
      <c r="AG80" s="97" t="s">
        <v>316</v>
      </c>
      <c r="AH80" s="75">
        <v>4</v>
      </c>
      <c r="AI80" s="233" t="s">
        <v>547</v>
      </c>
      <c r="AJ80" s="224">
        <v>42427</v>
      </c>
    </row>
    <row r="81" spans="1:36" ht="38.25" hidden="1" customHeight="1" x14ac:dyDescent="0.2">
      <c r="A81" s="219">
        <v>98</v>
      </c>
      <c r="B81" s="231" t="s">
        <v>170</v>
      </c>
      <c r="C81" s="36" t="s">
        <v>172</v>
      </c>
      <c r="D81" s="24" t="s">
        <v>155</v>
      </c>
      <c r="E81" s="13" t="s">
        <v>11</v>
      </c>
      <c r="F81" s="24" t="s">
        <v>4</v>
      </c>
      <c r="G81" s="80">
        <f t="shared" si="10"/>
        <v>171428571</v>
      </c>
      <c r="H81" s="80">
        <f t="shared" si="11"/>
        <v>60000000</v>
      </c>
      <c r="I81" s="80">
        <v>0</v>
      </c>
      <c r="J81" s="80">
        <v>60000000</v>
      </c>
      <c r="K81" s="80">
        <v>0</v>
      </c>
      <c r="L81" s="53">
        <f t="shared" si="12"/>
        <v>0.35000000087499999</v>
      </c>
      <c r="M81" s="80">
        <f t="shared" si="13"/>
        <v>111428571</v>
      </c>
      <c r="N81" s="80">
        <v>0</v>
      </c>
      <c r="O81" s="53">
        <v>0</v>
      </c>
      <c r="P81" s="80">
        <v>0</v>
      </c>
      <c r="Q81" s="53">
        <f t="shared" si="15"/>
        <v>0</v>
      </c>
      <c r="R81" s="80">
        <v>111428571</v>
      </c>
      <c r="S81" s="53">
        <f t="shared" si="16"/>
        <v>0.64999999912499995</v>
      </c>
      <c r="T81" s="63" t="s">
        <v>407</v>
      </c>
      <c r="U81" s="168"/>
      <c r="V81" s="181"/>
      <c r="W81" s="144" t="s">
        <v>216</v>
      </c>
      <c r="X81" s="140" t="s">
        <v>323</v>
      </c>
      <c r="Y81" s="144" t="s">
        <v>216</v>
      </c>
      <c r="Z81" s="140" t="s">
        <v>327</v>
      </c>
      <c r="AA81" s="153">
        <v>42356</v>
      </c>
      <c r="AB81" s="144" t="s">
        <v>468</v>
      </c>
      <c r="AC81" s="140" t="s">
        <v>671</v>
      </c>
      <c r="AD81" s="144" t="s">
        <v>543</v>
      </c>
      <c r="AE81" s="137" t="s">
        <v>744</v>
      </c>
      <c r="AF81" s="75">
        <v>2</v>
      </c>
      <c r="AG81" s="97" t="s">
        <v>316</v>
      </c>
      <c r="AH81" s="75">
        <v>4</v>
      </c>
      <c r="AI81" s="233" t="s">
        <v>758</v>
      </c>
      <c r="AJ81" s="224">
        <v>42427</v>
      </c>
    </row>
    <row r="82" spans="1:36" s="27" customFormat="1" ht="48" hidden="1" customHeight="1" x14ac:dyDescent="0.2">
      <c r="A82" s="220">
        <v>51</v>
      </c>
      <c r="B82" s="234" t="s">
        <v>177</v>
      </c>
      <c r="C82" s="36" t="s">
        <v>248</v>
      </c>
      <c r="D82" s="24" t="s">
        <v>7</v>
      </c>
      <c r="E82" s="13" t="s">
        <v>11</v>
      </c>
      <c r="F82" s="24" t="s">
        <v>4</v>
      </c>
      <c r="G82" s="80">
        <f t="shared" si="10"/>
        <v>30000000</v>
      </c>
      <c r="H82" s="80">
        <f t="shared" si="11"/>
        <v>5000000</v>
      </c>
      <c r="I82" s="80">
        <v>0</v>
      </c>
      <c r="J82" s="80">
        <v>5000000</v>
      </c>
      <c r="K82" s="80">
        <v>0</v>
      </c>
      <c r="L82" s="53">
        <f t="shared" si="12"/>
        <v>0.16666666666666666</v>
      </c>
      <c r="M82" s="80">
        <f t="shared" si="13"/>
        <v>25000000</v>
      </c>
      <c r="N82" s="80">
        <v>3000000</v>
      </c>
      <c r="O82" s="53">
        <f t="shared" ref="O82:O129" si="17">N82/G82</f>
        <v>0.1</v>
      </c>
      <c r="P82" s="80">
        <v>0</v>
      </c>
      <c r="Q82" s="53">
        <f t="shared" si="15"/>
        <v>0</v>
      </c>
      <c r="R82" s="80">
        <v>22000000</v>
      </c>
      <c r="S82" s="53">
        <f t="shared" si="16"/>
        <v>0.73333333333333328</v>
      </c>
      <c r="T82" s="25" t="s">
        <v>410</v>
      </c>
      <c r="U82" s="174"/>
      <c r="V82" s="183"/>
      <c r="W82" s="144" t="s">
        <v>216</v>
      </c>
      <c r="X82" s="140" t="s">
        <v>328</v>
      </c>
      <c r="Y82" s="144" t="s">
        <v>65</v>
      </c>
      <c r="Z82" s="144" t="s">
        <v>65</v>
      </c>
      <c r="AA82" s="144" t="s">
        <v>65</v>
      </c>
      <c r="AB82" s="144" t="s">
        <v>569</v>
      </c>
      <c r="AC82" s="140" t="s">
        <v>568</v>
      </c>
      <c r="AD82" s="144" t="s">
        <v>543</v>
      </c>
      <c r="AE82" s="137" t="s">
        <v>744</v>
      </c>
      <c r="AF82" s="75">
        <v>0</v>
      </c>
      <c r="AG82" s="97" t="s">
        <v>316</v>
      </c>
      <c r="AH82" s="75">
        <v>1</v>
      </c>
      <c r="AI82" s="233" t="s">
        <v>544</v>
      </c>
      <c r="AJ82" s="224">
        <v>42427</v>
      </c>
    </row>
    <row r="83" spans="1:36" s="27" customFormat="1" ht="35.25" hidden="1" customHeight="1" x14ac:dyDescent="0.2">
      <c r="A83" s="220">
        <v>25</v>
      </c>
      <c r="B83" s="234" t="s">
        <v>236</v>
      </c>
      <c r="C83" s="36" t="s">
        <v>237</v>
      </c>
      <c r="D83" s="24" t="s">
        <v>7</v>
      </c>
      <c r="E83" s="13" t="s">
        <v>11</v>
      </c>
      <c r="F83" s="24" t="s">
        <v>4</v>
      </c>
      <c r="G83" s="80">
        <f t="shared" si="10"/>
        <v>30000000</v>
      </c>
      <c r="H83" s="80">
        <f t="shared" si="11"/>
        <v>13000000</v>
      </c>
      <c r="I83" s="80">
        <v>0</v>
      </c>
      <c r="J83" s="80">
        <v>13000000</v>
      </c>
      <c r="K83" s="80">
        <v>0</v>
      </c>
      <c r="L83" s="53">
        <f t="shared" si="12"/>
        <v>0.43333333333333335</v>
      </c>
      <c r="M83" s="80">
        <f t="shared" si="13"/>
        <v>17000000</v>
      </c>
      <c r="N83" s="80">
        <v>0</v>
      </c>
      <c r="O83" s="53">
        <f t="shared" si="17"/>
        <v>0</v>
      </c>
      <c r="P83" s="80">
        <v>0</v>
      </c>
      <c r="Q83" s="53">
        <f t="shared" si="15"/>
        <v>0</v>
      </c>
      <c r="R83" s="80">
        <v>17000000</v>
      </c>
      <c r="S83" s="53">
        <f t="shared" si="16"/>
        <v>0.56666666666666665</v>
      </c>
      <c r="T83" s="25" t="s">
        <v>410</v>
      </c>
      <c r="U83" s="174"/>
      <c r="V83" s="183"/>
      <c r="W83" s="144" t="s">
        <v>216</v>
      </c>
      <c r="X83" s="140" t="s">
        <v>328</v>
      </c>
      <c r="Y83" s="144" t="s">
        <v>65</v>
      </c>
      <c r="Z83" s="144" t="s">
        <v>65</v>
      </c>
      <c r="AA83" s="144" t="s">
        <v>65</v>
      </c>
      <c r="AB83" s="144" t="s">
        <v>217</v>
      </c>
      <c r="AC83" s="140" t="s">
        <v>479</v>
      </c>
      <c r="AD83" s="144" t="s">
        <v>543</v>
      </c>
      <c r="AE83" s="137" t="s">
        <v>744</v>
      </c>
      <c r="AF83" s="75">
        <v>0</v>
      </c>
      <c r="AG83" s="97" t="s">
        <v>316</v>
      </c>
      <c r="AH83" s="75">
        <v>1</v>
      </c>
      <c r="AI83" s="233" t="s">
        <v>544</v>
      </c>
      <c r="AJ83" s="224">
        <v>42427</v>
      </c>
    </row>
    <row r="84" spans="1:36" ht="46.5" hidden="1" customHeight="1" x14ac:dyDescent="0.2">
      <c r="A84" s="219">
        <v>28</v>
      </c>
      <c r="B84" s="241" t="s">
        <v>189</v>
      </c>
      <c r="C84" s="96" t="s">
        <v>699</v>
      </c>
      <c r="D84" s="94" t="s">
        <v>7</v>
      </c>
      <c r="E84" s="19" t="s">
        <v>11</v>
      </c>
      <c r="F84" s="94" t="s">
        <v>4</v>
      </c>
      <c r="G84" s="78">
        <f t="shared" si="10"/>
        <v>35294118</v>
      </c>
      <c r="H84" s="78">
        <f t="shared" si="11"/>
        <v>30000000</v>
      </c>
      <c r="I84" s="78">
        <v>0</v>
      </c>
      <c r="J84" s="78">
        <v>30000000</v>
      </c>
      <c r="K84" s="52">
        <v>0</v>
      </c>
      <c r="L84" s="54">
        <f t="shared" si="12"/>
        <v>0.84999999150000005</v>
      </c>
      <c r="M84" s="52">
        <f t="shared" si="13"/>
        <v>5294118</v>
      </c>
      <c r="N84" s="52">
        <v>0</v>
      </c>
      <c r="O84" s="54">
        <f t="shared" si="17"/>
        <v>0</v>
      </c>
      <c r="P84" s="52">
        <v>0</v>
      </c>
      <c r="Q84" s="54">
        <f t="shared" si="15"/>
        <v>0</v>
      </c>
      <c r="R84" s="52">
        <v>5294118</v>
      </c>
      <c r="S84" s="54">
        <f t="shared" si="16"/>
        <v>0.15000000849999992</v>
      </c>
      <c r="T84" s="16" t="s">
        <v>411</v>
      </c>
      <c r="U84" s="168" t="s">
        <v>224</v>
      </c>
      <c r="V84" s="181" t="s">
        <v>611</v>
      </c>
      <c r="W84" s="95" t="s">
        <v>701</v>
      </c>
      <c r="X84" s="140" t="s">
        <v>328</v>
      </c>
      <c r="Y84" s="95" t="s">
        <v>65</v>
      </c>
      <c r="Z84" s="95" t="s">
        <v>65</v>
      </c>
      <c r="AA84" s="95" t="s">
        <v>65</v>
      </c>
      <c r="AB84" s="95" t="s">
        <v>468</v>
      </c>
      <c r="AC84" s="140" t="s">
        <v>477</v>
      </c>
      <c r="AD84" s="93" t="s">
        <v>543</v>
      </c>
      <c r="AE84" s="137" t="s">
        <v>744</v>
      </c>
      <c r="AF84" s="73">
        <v>2</v>
      </c>
      <c r="AG84" s="97" t="s">
        <v>316</v>
      </c>
      <c r="AH84" s="73">
        <v>10</v>
      </c>
      <c r="AI84" s="230" t="s">
        <v>666</v>
      </c>
      <c r="AJ84" s="223">
        <v>42427</v>
      </c>
    </row>
    <row r="85" spans="1:36" ht="54.75" hidden="1" customHeight="1" x14ac:dyDescent="0.2">
      <c r="A85" s="220">
        <v>43</v>
      </c>
      <c r="B85" s="241" t="s">
        <v>189</v>
      </c>
      <c r="C85" s="96" t="s">
        <v>700</v>
      </c>
      <c r="D85" s="94" t="s">
        <v>7</v>
      </c>
      <c r="E85" s="19" t="s">
        <v>11</v>
      </c>
      <c r="F85" s="94" t="s">
        <v>4</v>
      </c>
      <c r="G85" s="78">
        <f t="shared" si="10"/>
        <v>35294118</v>
      </c>
      <c r="H85" s="78">
        <f t="shared" si="11"/>
        <v>30000000</v>
      </c>
      <c r="I85" s="78">
        <v>0</v>
      </c>
      <c r="J85" s="78">
        <v>30000000</v>
      </c>
      <c r="K85" s="52">
        <v>0</v>
      </c>
      <c r="L85" s="54">
        <f t="shared" si="12"/>
        <v>0.84999999150000005</v>
      </c>
      <c r="M85" s="52">
        <f t="shared" si="13"/>
        <v>5294118</v>
      </c>
      <c r="N85" s="52">
        <v>0</v>
      </c>
      <c r="O85" s="54">
        <f t="shared" si="17"/>
        <v>0</v>
      </c>
      <c r="P85" s="52">
        <v>0</v>
      </c>
      <c r="Q85" s="54">
        <f t="shared" si="15"/>
        <v>0</v>
      </c>
      <c r="R85" s="52">
        <v>5294118</v>
      </c>
      <c r="S85" s="54">
        <f t="shared" si="16"/>
        <v>0.15000000849999992</v>
      </c>
      <c r="T85" s="16" t="s">
        <v>411</v>
      </c>
      <c r="U85" s="168"/>
      <c r="V85" s="181"/>
      <c r="W85" s="95" t="s">
        <v>216</v>
      </c>
      <c r="X85" s="140" t="s">
        <v>328</v>
      </c>
      <c r="Y85" s="95" t="s">
        <v>65</v>
      </c>
      <c r="Z85" s="95" t="s">
        <v>65</v>
      </c>
      <c r="AA85" s="95" t="s">
        <v>65</v>
      </c>
      <c r="AB85" s="95" t="s">
        <v>468</v>
      </c>
      <c r="AC85" s="140" t="s">
        <v>477</v>
      </c>
      <c r="AD85" s="93" t="s">
        <v>543</v>
      </c>
      <c r="AE85" s="137" t="s">
        <v>744</v>
      </c>
      <c r="AF85" s="73">
        <v>2</v>
      </c>
      <c r="AG85" s="97" t="s">
        <v>316</v>
      </c>
      <c r="AH85" s="73">
        <v>10</v>
      </c>
      <c r="AI85" s="230" t="s">
        <v>666</v>
      </c>
      <c r="AJ85" s="223">
        <v>42427</v>
      </c>
    </row>
    <row r="86" spans="1:36" ht="35.25" customHeight="1" x14ac:dyDescent="0.2">
      <c r="A86" s="219">
        <v>104</v>
      </c>
      <c r="B86" s="229" t="s">
        <v>735</v>
      </c>
      <c r="C86" s="38" t="s">
        <v>534</v>
      </c>
      <c r="D86" s="30" t="s">
        <v>7</v>
      </c>
      <c r="E86" s="28" t="s">
        <v>17</v>
      </c>
      <c r="F86" s="30" t="s">
        <v>4</v>
      </c>
      <c r="G86" s="52">
        <v>162810957</v>
      </c>
      <c r="H86" s="52">
        <v>138389313</v>
      </c>
      <c r="I86" s="52">
        <v>0</v>
      </c>
      <c r="J86" s="52">
        <v>138389313</v>
      </c>
      <c r="K86" s="52">
        <v>0</v>
      </c>
      <c r="L86" s="79">
        <f t="shared" si="12"/>
        <v>0.84999999723605824</v>
      </c>
      <c r="M86" s="52">
        <v>24421644</v>
      </c>
      <c r="N86" s="52">
        <v>0</v>
      </c>
      <c r="O86" s="79">
        <f t="shared" si="17"/>
        <v>0</v>
      </c>
      <c r="P86" s="52">
        <v>24421644</v>
      </c>
      <c r="Q86" s="79">
        <f t="shared" si="15"/>
        <v>0.15000000276394174</v>
      </c>
      <c r="R86" s="52">
        <v>0</v>
      </c>
      <c r="S86" s="79">
        <f t="shared" si="16"/>
        <v>0</v>
      </c>
      <c r="T86" s="101" t="s">
        <v>427</v>
      </c>
      <c r="U86" s="206" t="s">
        <v>277</v>
      </c>
      <c r="V86" s="136" t="s">
        <v>622</v>
      </c>
      <c r="W86" s="102" t="s">
        <v>229</v>
      </c>
      <c r="X86" s="140" t="s">
        <v>456</v>
      </c>
      <c r="Y86" s="289" t="s">
        <v>215</v>
      </c>
      <c r="Z86" s="140" t="s">
        <v>743</v>
      </c>
      <c r="AA86" s="187"/>
      <c r="AB86" s="289" t="s">
        <v>470</v>
      </c>
      <c r="AC86" s="51" t="s">
        <v>742</v>
      </c>
      <c r="AD86" s="93" t="s">
        <v>544</v>
      </c>
      <c r="AE86" s="137" t="s">
        <v>744</v>
      </c>
      <c r="AF86" s="296">
        <v>2</v>
      </c>
      <c r="AG86" s="98" t="s">
        <v>316</v>
      </c>
      <c r="AH86" s="279">
        <v>4</v>
      </c>
      <c r="AI86" s="280" t="s">
        <v>646</v>
      </c>
      <c r="AJ86" s="223">
        <v>42427</v>
      </c>
    </row>
    <row r="87" spans="1:36" s="27" customFormat="1" ht="36.75" hidden="1" customHeight="1" x14ac:dyDescent="0.2">
      <c r="A87" s="220">
        <v>13</v>
      </c>
      <c r="B87" s="229" t="s">
        <v>48</v>
      </c>
      <c r="C87" s="38" t="s">
        <v>93</v>
      </c>
      <c r="D87" s="30" t="s">
        <v>7</v>
      </c>
      <c r="E87" s="28" t="s">
        <v>16</v>
      </c>
      <c r="F87" s="30" t="s">
        <v>3</v>
      </c>
      <c r="G87" s="52">
        <f t="shared" ref="G87:G121" si="18">H87+M87</f>
        <v>87191324</v>
      </c>
      <c r="H87" s="52">
        <f t="shared" ref="H87:H112" si="19">I87+J87+K87</f>
        <v>74112625</v>
      </c>
      <c r="I87" s="56">
        <v>74112625</v>
      </c>
      <c r="J87" s="56">
        <v>0</v>
      </c>
      <c r="K87" s="56">
        <v>0</v>
      </c>
      <c r="L87" s="79">
        <f t="shared" si="12"/>
        <v>0.84999999541238758</v>
      </c>
      <c r="M87" s="78">
        <f t="shared" ref="M87:M95" si="20">N87+P87+R87</f>
        <v>13078699</v>
      </c>
      <c r="N87" s="56">
        <v>0</v>
      </c>
      <c r="O87" s="79">
        <f t="shared" si="17"/>
        <v>0</v>
      </c>
      <c r="P87" s="56">
        <v>0</v>
      </c>
      <c r="Q87" s="79">
        <f t="shared" si="15"/>
        <v>0</v>
      </c>
      <c r="R87" s="56">
        <v>13078699</v>
      </c>
      <c r="S87" s="79">
        <f t="shared" si="16"/>
        <v>0.15000000458761242</v>
      </c>
      <c r="T87" s="12" t="s">
        <v>423</v>
      </c>
      <c r="U87" s="177" t="s">
        <v>219</v>
      </c>
      <c r="V87" s="182" t="s">
        <v>386</v>
      </c>
      <c r="W87" s="93" t="s">
        <v>218</v>
      </c>
      <c r="X87" s="140" t="s">
        <v>326</v>
      </c>
      <c r="Y87" s="31" t="s">
        <v>218</v>
      </c>
      <c r="Z87" s="140" t="s">
        <v>326</v>
      </c>
      <c r="AA87" s="154" t="s">
        <v>726</v>
      </c>
      <c r="AB87" s="93" t="s">
        <v>470</v>
      </c>
      <c r="AC87" s="140" t="s">
        <v>671</v>
      </c>
      <c r="AD87" s="93" t="s">
        <v>543</v>
      </c>
      <c r="AE87" s="137" t="s">
        <v>744</v>
      </c>
      <c r="AF87" s="73">
        <v>2</v>
      </c>
      <c r="AG87" s="97" t="s">
        <v>316</v>
      </c>
      <c r="AH87" s="73">
        <v>4</v>
      </c>
      <c r="AI87" s="230" t="s">
        <v>547</v>
      </c>
      <c r="AJ87" s="223">
        <v>42521</v>
      </c>
    </row>
    <row r="88" spans="1:36" s="27" customFormat="1" ht="36.75" hidden="1" customHeight="1" x14ac:dyDescent="0.2">
      <c r="A88" s="220">
        <v>21</v>
      </c>
      <c r="B88" s="234" t="s">
        <v>198</v>
      </c>
      <c r="C88" s="36" t="s">
        <v>247</v>
      </c>
      <c r="D88" s="25" t="s">
        <v>7</v>
      </c>
      <c r="E88" s="26" t="s">
        <v>16</v>
      </c>
      <c r="F88" s="25" t="s">
        <v>3</v>
      </c>
      <c r="G88" s="80">
        <f t="shared" si="18"/>
        <v>126221197</v>
      </c>
      <c r="H88" s="80">
        <f t="shared" si="19"/>
        <v>107288018</v>
      </c>
      <c r="I88" s="55">
        <v>107288018</v>
      </c>
      <c r="J88" s="55">
        <v>0</v>
      </c>
      <c r="K88" s="55">
        <v>0</v>
      </c>
      <c r="L88" s="53">
        <f t="shared" si="12"/>
        <v>0.85000000435742973</v>
      </c>
      <c r="M88" s="80">
        <f t="shared" si="20"/>
        <v>18933179</v>
      </c>
      <c r="N88" s="55">
        <v>0</v>
      </c>
      <c r="O88" s="53">
        <f t="shared" si="17"/>
        <v>0</v>
      </c>
      <c r="P88" s="55">
        <v>0</v>
      </c>
      <c r="Q88" s="53">
        <f t="shared" si="15"/>
        <v>0</v>
      </c>
      <c r="R88" s="55">
        <v>18933179</v>
      </c>
      <c r="S88" s="53">
        <f t="shared" si="16"/>
        <v>0.14999999564257024</v>
      </c>
      <c r="T88" s="20" t="s">
        <v>423</v>
      </c>
      <c r="U88" s="177"/>
      <c r="V88" s="183"/>
      <c r="W88" s="144" t="s">
        <v>217</v>
      </c>
      <c r="X88" s="140" t="s">
        <v>326</v>
      </c>
      <c r="Y88" s="144" t="s">
        <v>217</v>
      </c>
      <c r="Z88" s="140" t="s">
        <v>326</v>
      </c>
      <c r="AA88" s="140" t="s">
        <v>754</v>
      </c>
      <c r="AB88" s="144" t="s">
        <v>470</v>
      </c>
      <c r="AC88" s="140" t="s">
        <v>672</v>
      </c>
      <c r="AD88" s="144" t="s">
        <v>543</v>
      </c>
      <c r="AE88" s="137" t="s">
        <v>744</v>
      </c>
      <c r="AF88" s="75">
        <v>2</v>
      </c>
      <c r="AG88" s="97" t="s">
        <v>317</v>
      </c>
      <c r="AH88" s="75">
        <v>4</v>
      </c>
      <c r="AI88" s="233" t="s">
        <v>547</v>
      </c>
      <c r="AJ88" s="224">
        <v>42521</v>
      </c>
    </row>
    <row r="89" spans="1:36" ht="33.75" hidden="1" customHeight="1" x14ac:dyDescent="0.2">
      <c r="A89" s="220">
        <v>23</v>
      </c>
      <c r="B89" s="231" t="s">
        <v>97</v>
      </c>
      <c r="C89" s="37" t="s">
        <v>119</v>
      </c>
      <c r="D89" s="25" t="s">
        <v>7</v>
      </c>
      <c r="E89" s="26" t="s">
        <v>2</v>
      </c>
      <c r="F89" s="25" t="s">
        <v>5</v>
      </c>
      <c r="G89" s="80">
        <f t="shared" si="18"/>
        <v>5175000</v>
      </c>
      <c r="H89" s="80">
        <f t="shared" si="19"/>
        <v>4398750</v>
      </c>
      <c r="I89" s="55">
        <v>0</v>
      </c>
      <c r="J89" s="55">
        <v>0</v>
      </c>
      <c r="K89" s="55">
        <v>4398750</v>
      </c>
      <c r="L89" s="53">
        <f t="shared" si="12"/>
        <v>0.85</v>
      </c>
      <c r="M89" s="80">
        <f t="shared" si="20"/>
        <v>776250</v>
      </c>
      <c r="N89" s="55">
        <v>776250</v>
      </c>
      <c r="O89" s="53">
        <f t="shared" si="17"/>
        <v>0.15</v>
      </c>
      <c r="P89" s="55">
        <v>0</v>
      </c>
      <c r="Q89" s="53">
        <f t="shared" si="15"/>
        <v>0</v>
      </c>
      <c r="R89" s="55">
        <v>0</v>
      </c>
      <c r="S89" s="53">
        <f t="shared" si="16"/>
        <v>0</v>
      </c>
      <c r="T89" s="20" t="s">
        <v>429</v>
      </c>
      <c r="U89" s="170" t="s">
        <v>230</v>
      </c>
      <c r="V89" s="182" t="s">
        <v>634</v>
      </c>
      <c r="W89" s="144" t="s">
        <v>556</v>
      </c>
      <c r="X89" s="140" t="s">
        <v>677</v>
      </c>
      <c r="Y89" s="144" t="s">
        <v>470</v>
      </c>
      <c r="Z89" s="140" t="s">
        <v>677</v>
      </c>
      <c r="AA89" s="30"/>
      <c r="AB89" s="144" t="s">
        <v>556</v>
      </c>
      <c r="AC89" s="140" t="s">
        <v>672</v>
      </c>
      <c r="AD89" s="144" t="s">
        <v>588</v>
      </c>
      <c r="AE89" s="137" t="s">
        <v>744</v>
      </c>
      <c r="AF89" s="75">
        <v>2</v>
      </c>
      <c r="AG89" s="97" t="s">
        <v>316</v>
      </c>
      <c r="AH89" s="75">
        <v>4</v>
      </c>
      <c r="AI89" s="233" t="s">
        <v>542</v>
      </c>
      <c r="AJ89" s="224">
        <v>42521</v>
      </c>
    </row>
    <row r="90" spans="1:36" s="27" customFormat="1" ht="44.25" hidden="1" customHeight="1" x14ac:dyDescent="0.2">
      <c r="A90" s="221">
        <v>26</v>
      </c>
      <c r="B90" s="234" t="s">
        <v>142</v>
      </c>
      <c r="C90" s="36" t="s">
        <v>261</v>
      </c>
      <c r="D90" s="25" t="s">
        <v>7</v>
      </c>
      <c r="E90" s="26" t="s">
        <v>18</v>
      </c>
      <c r="F90" s="25" t="s">
        <v>5</v>
      </c>
      <c r="G90" s="80">
        <f t="shared" si="18"/>
        <v>318054</v>
      </c>
      <c r="H90" s="80">
        <f t="shared" si="19"/>
        <v>270346</v>
      </c>
      <c r="I90" s="55">
        <v>0</v>
      </c>
      <c r="J90" s="55">
        <v>0</v>
      </c>
      <c r="K90" s="55">
        <v>270346</v>
      </c>
      <c r="L90" s="53">
        <f t="shared" si="12"/>
        <v>0.85000031441201807</v>
      </c>
      <c r="M90" s="80">
        <f t="shared" si="20"/>
        <v>47708</v>
      </c>
      <c r="N90" s="55">
        <v>47708</v>
      </c>
      <c r="O90" s="53">
        <f t="shared" si="17"/>
        <v>0.14999968558798191</v>
      </c>
      <c r="P90" s="55">
        <v>0</v>
      </c>
      <c r="Q90" s="53">
        <f t="shared" si="15"/>
        <v>0</v>
      </c>
      <c r="R90" s="55">
        <v>0</v>
      </c>
      <c r="S90" s="53">
        <f t="shared" si="16"/>
        <v>0</v>
      </c>
      <c r="T90" s="23" t="s">
        <v>129</v>
      </c>
      <c r="U90" s="23" t="s">
        <v>129</v>
      </c>
      <c r="V90" s="23" t="s">
        <v>129</v>
      </c>
      <c r="W90" s="144" t="s">
        <v>468</v>
      </c>
      <c r="X90" s="140" t="s">
        <v>677</v>
      </c>
      <c r="Y90" s="144" t="s">
        <v>468</v>
      </c>
      <c r="Z90" s="140" t="s">
        <v>677</v>
      </c>
      <c r="AA90" s="30"/>
      <c r="AB90" s="144" t="s">
        <v>470</v>
      </c>
      <c r="AC90" s="140" t="s">
        <v>672</v>
      </c>
      <c r="AD90" s="144" t="s">
        <v>543</v>
      </c>
      <c r="AE90" s="137" t="s">
        <v>744</v>
      </c>
      <c r="AF90" s="75">
        <v>2</v>
      </c>
      <c r="AG90" s="97" t="s">
        <v>316</v>
      </c>
      <c r="AH90" s="75">
        <v>4</v>
      </c>
      <c r="AI90" s="233" t="s">
        <v>543</v>
      </c>
      <c r="AJ90" s="224">
        <v>42521</v>
      </c>
    </row>
    <row r="91" spans="1:36" ht="64.5" customHeight="1" x14ac:dyDescent="0.2">
      <c r="A91" s="220">
        <v>127</v>
      </c>
      <c r="B91" s="229" t="s">
        <v>56</v>
      </c>
      <c r="C91" s="38" t="s">
        <v>117</v>
      </c>
      <c r="D91" s="30" t="s">
        <v>7</v>
      </c>
      <c r="E91" s="28" t="s">
        <v>17</v>
      </c>
      <c r="F91" s="30" t="s">
        <v>5</v>
      </c>
      <c r="G91" s="52">
        <f t="shared" si="18"/>
        <v>21937153</v>
      </c>
      <c r="H91" s="52">
        <f t="shared" si="19"/>
        <v>18646580</v>
      </c>
      <c r="I91" s="55">
        <v>0</v>
      </c>
      <c r="J91" s="55">
        <v>0</v>
      </c>
      <c r="K91" s="55">
        <v>18646580</v>
      </c>
      <c r="L91" s="53">
        <f t="shared" si="12"/>
        <v>0.84999999772076162</v>
      </c>
      <c r="M91" s="80">
        <f t="shared" si="20"/>
        <v>3290573</v>
      </c>
      <c r="N91" s="55">
        <v>3290573</v>
      </c>
      <c r="O91" s="53">
        <f t="shared" si="17"/>
        <v>0.15000000227923832</v>
      </c>
      <c r="P91" s="55">
        <v>0</v>
      </c>
      <c r="Q91" s="53">
        <f t="shared" si="15"/>
        <v>0</v>
      </c>
      <c r="R91" s="55">
        <v>0</v>
      </c>
      <c r="S91" s="53">
        <f t="shared" si="16"/>
        <v>0</v>
      </c>
      <c r="T91" s="23" t="s">
        <v>129</v>
      </c>
      <c r="U91" s="23" t="s">
        <v>649</v>
      </c>
      <c r="V91" s="23" t="s">
        <v>129</v>
      </c>
      <c r="W91" s="144" t="s">
        <v>468</v>
      </c>
      <c r="X91" s="46" t="s">
        <v>317</v>
      </c>
      <c r="Y91" s="93" t="s">
        <v>468</v>
      </c>
      <c r="Z91" s="140" t="s">
        <v>757</v>
      </c>
      <c r="AA91" s="30"/>
      <c r="AB91" s="93" t="s">
        <v>470</v>
      </c>
      <c r="AC91" s="140" t="s">
        <v>671</v>
      </c>
      <c r="AD91" s="93" t="s">
        <v>543</v>
      </c>
      <c r="AE91" s="137" t="s">
        <v>744</v>
      </c>
      <c r="AF91" s="279">
        <v>2</v>
      </c>
      <c r="AG91" s="98" t="s">
        <v>316</v>
      </c>
      <c r="AH91" s="279">
        <v>4</v>
      </c>
      <c r="AI91" s="280" t="s">
        <v>544</v>
      </c>
      <c r="AJ91" s="224">
        <v>42429</v>
      </c>
    </row>
    <row r="92" spans="1:36" s="27" customFormat="1" ht="51" customHeight="1" x14ac:dyDescent="0.2">
      <c r="A92" s="219">
        <v>82</v>
      </c>
      <c r="B92" s="229" t="s">
        <v>107</v>
      </c>
      <c r="C92" s="38" t="s">
        <v>586</v>
      </c>
      <c r="D92" s="30" t="s">
        <v>7</v>
      </c>
      <c r="E92" s="28" t="s">
        <v>17</v>
      </c>
      <c r="F92" s="30" t="s">
        <v>5</v>
      </c>
      <c r="G92" s="52">
        <f t="shared" si="18"/>
        <v>23080688</v>
      </c>
      <c r="H92" s="52">
        <f t="shared" si="19"/>
        <v>19618584</v>
      </c>
      <c r="I92" s="56">
        <v>0</v>
      </c>
      <c r="J92" s="56">
        <v>0</v>
      </c>
      <c r="K92" s="56">
        <v>19618584</v>
      </c>
      <c r="L92" s="79">
        <f t="shared" si="12"/>
        <v>0.84999996533898814</v>
      </c>
      <c r="M92" s="78">
        <f t="shared" si="20"/>
        <v>3462104</v>
      </c>
      <c r="N92" s="56">
        <v>3462104</v>
      </c>
      <c r="O92" s="79">
        <f t="shared" si="17"/>
        <v>0.15000003466101183</v>
      </c>
      <c r="P92" s="56">
        <v>0</v>
      </c>
      <c r="Q92" s="79">
        <f t="shared" si="15"/>
        <v>0</v>
      </c>
      <c r="R92" s="56">
        <v>0</v>
      </c>
      <c r="S92" s="79">
        <f t="shared" si="16"/>
        <v>0</v>
      </c>
      <c r="T92" s="33" t="s">
        <v>418</v>
      </c>
      <c r="U92" s="33" t="s">
        <v>625</v>
      </c>
      <c r="V92" s="135" t="s">
        <v>660</v>
      </c>
      <c r="W92" s="95" t="s">
        <v>587</v>
      </c>
      <c r="X92" s="140" t="s">
        <v>677</v>
      </c>
      <c r="Y92" s="93" t="s">
        <v>587</v>
      </c>
      <c r="Z92" s="140" t="s">
        <v>677</v>
      </c>
      <c r="AA92" s="187"/>
      <c r="AB92" s="93" t="s">
        <v>587</v>
      </c>
      <c r="AC92" s="140" t="s">
        <v>672</v>
      </c>
      <c r="AD92" s="93" t="s">
        <v>544</v>
      </c>
      <c r="AE92" s="137" t="s">
        <v>744</v>
      </c>
      <c r="AF92" s="279">
        <v>2</v>
      </c>
      <c r="AG92" s="98" t="s">
        <v>316</v>
      </c>
      <c r="AH92" s="279">
        <v>4</v>
      </c>
      <c r="AI92" s="280" t="s">
        <v>537</v>
      </c>
      <c r="AJ92" s="223">
        <v>42551</v>
      </c>
    </row>
    <row r="93" spans="1:36" ht="57.75" hidden="1" customHeight="1" x14ac:dyDescent="0.2">
      <c r="A93" s="220">
        <v>113</v>
      </c>
      <c r="B93" s="245" t="s">
        <v>529</v>
      </c>
      <c r="C93" s="96" t="s">
        <v>530</v>
      </c>
      <c r="D93" s="94" t="s">
        <v>7</v>
      </c>
      <c r="E93" s="19" t="s">
        <v>11</v>
      </c>
      <c r="F93" s="94" t="s">
        <v>4</v>
      </c>
      <c r="G93" s="52">
        <f t="shared" si="18"/>
        <v>8127343</v>
      </c>
      <c r="H93" s="52">
        <f t="shared" si="19"/>
        <v>6908242</v>
      </c>
      <c r="I93" s="149">
        <v>0</v>
      </c>
      <c r="J93" s="149">
        <v>6908242</v>
      </c>
      <c r="K93" s="149">
        <v>0</v>
      </c>
      <c r="L93" s="150">
        <v>0.85</v>
      </c>
      <c r="M93" s="78">
        <f t="shared" si="20"/>
        <v>1219101</v>
      </c>
      <c r="N93" s="149">
        <v>0</v>
      </c>
      <c r="O93" s="79">
        <f t="shared" si="17"/>
        <v>0</v>
      </c>
      <c r="P93" s="149">
        <v>0</v>
      </c>
      <c r="Q93" s="79">
        <f t="shared" si="15"/>
        <v>0</v>
      </c>
      <c r="R93" s="149">
        <v>1219101</v>
      </c>
      <c r="S93" s="79">
        <f t="shared" si="16"/>
        <v>0.14999994463135122</v>
      </c>
      <c r="T93" s="16" t="s">
        <v>540</v>
      </c>
      <c r="U93" s="168"/>
      <c r="V93" s="181"/>
      <c r="W93" s="95" t="s">
        <v>471</v>
      </c>
      <c r="X93" s="140" t="s">
        <v>531</v>
      </c>
      <c r="Y93" s="95" t="s">
        <v>471</v>
      </c>
      <c r="Z93" s="140" t="s">
        <v>531</v>
      </c>
      <c r="AA93" s="153">
        <v>42459</v>
      </c>
      <c r="AB93" s="95" t="s">
        <v>468</v>
      </c>
      <c r="AC93" s="140" t="s">
        <v>672</v>
      </c>
      <c r="AD93" s="95" t="s">
        <v>528</v>
      </c>
      <c r="AE93" s="137" t="s">
        <v>744</v>
      </c>
      <c r="AF93" s="73">
        <v>3</v>
      </c>
      <c r="AG93" s="97" t="s">
        <v>316</v>
      </c>
      <c r="AH93" s="73">
        <v>4</v>
      </c>
      <c r="AI93" s="230" t="s">
        <v>537</v>
      </c>
      <c r="AJ93" s="223">
        <v>42582</v>
      </c>
    </row>
    <row r="94" spans="1:36" s="27" customFormat="1" ht="45.75" hidden="1" customHeight="1" x14ac:dyDescent="0.2">
      <c r="A94" s="219">
        <v>110</v>
      </c>
      <c r="B94" s="232" t="s">
        <v>194</v>
      </c>
      <c r="C94" s="35" t="s">
        <v>195</v>
      </c>
      <c r="D94" s="30" t="s">
        <v>7</v>
      </c>
      <c r="E94" s="28" t="s">
        <v>11</v>
      </c>
      <c r="F94" s="30" t="s">
        <v>4</v>
      </c>
      <c r="G94" s="52">
        <f t="shared" si="18"/>
        <v>115127027</v>
      </c>
      <c r="H94" s="52">
        <f t="shared" si="19"/>
        <v>97857972</v>
      </c>
      <c r="I94" s="56">
        <v>0</v>
      </c>
      <c r="J94" s="56">
        <v>97857972</v>
      </c>
      <c r="K94" s="56">
        <v>0</v>
      </c>
      <c r="L94" s="79">
        <f t="shared" ref="L94:L98" si="21">H94/G94</f>
        <v>0.84999999174824514</v>
      </c>
      <c r="M94" s="78">
        <f t="shared" si="20"/>
        <v>17269055</v>
      </c>
      <c r="N94" s="56">
        <v>17269055</v>
      </c>
      <c r="O94" s="79">
        <f t="shared" si="17"/>
        <v>0.15000000825175483</v>
      </c>
      <c r="P94" s="56">
        <v>0</v>
      </c>
      <c r="Q94" s="79">
        <f t="shared" si="15"/>
        <v>0</v>
      </c>
      <c r="R94" s="56">
        <v>0</v>
      </c>
      <c r="S94" s="79">
        <f t="shared" si="16"/>
        <v>0</v>
      </c>
      <c r="T94" s="15" t="s">
        <v>416</v>
      </c>
      <c r="U94" s="15" t="s">
        <v>251</v>
      </c>
      <c r="V94" s="140" t="s">
        <v>629</v>
      </c>
      <c r="W94" s="93" t="s">
        <v>217</v>
      </c>
      <c r="X94" s="140" t="s">
        <v>445</v>
      </c>
      <c r="Y94" s="93" t="s">
        <v>214</v>
      </c>
      <c r="Z94" s="140" t="s">
        <v>445</v>
      </c>
      <c r="AA94" s="155"/>
      <c r="AB94" s="95" t="s">
        <v>470</v>
      </c>
      <c r="AC94" s="140" t="s">
        <v>741</v>
      </c>
      <c r="AD94" s="95" t="s">
        <v>543</v>
      </c>
      <c r="AE94" s="97" t="s">
        <v>316</v>
      </c>
      <c r="AF94" s="73">
        <v>2</v>
      </c>
      <c r="AG94" s="97" t="s">
        <v>316</v>
      </c>
      <c r="AH94" s="73">
        <v>4</v>
      </c>
      <c r="AI94" s="230" t="s">
        <v>547</v>
      </c>
      <c r="AJ94" s="223">
        <v>42521</v>
      </c>
    </row>
    <row r="95" spans="1:36" s="27" customFormat="1" ht="48" hidden="1" customHeight="1" x14ac:dyDescent="0.2">
      <c r="A95" s="220">
        <v>57</v>
      </c>
      <c r="B95" s="241" t="s">
        <v>45</v>
      </c>
      <c r="C95" s="96" t="s">
        <v>522</v>
      </c>
      <c r="D95" s="82" t="s">
        <v>7</v>
      </c>
      <c r="E95" s="83" t="s">
        <v>12</v>
      </c>
      <c r="F95" s="82" t="s">
        <v>3</v>
      </c>
      <c r="G95" s="78">
        <f t="shared" si="18"/>
        <v>148910808</v>
      </c>
      <c r="H95" s="78">
        <f t="shared" si="19"/>
        <v>126574186</v>
      </c>
      <c r="I95" s="78">
        <v>126574186</v>
      </c>
      <c r="J95" s="81">
        <v>0</v>
      </c>
      <c r="K95" s="81">
        <v>0</v>
      </c>
      <c r="L95" s="79">
        <f t="shared" si="21"/>
        <v>0.84999999462765663</v>
      </c>
      <c r="M95" s="78">
        <f t="shared" si="20"/>
        <v>22336622</v>
      </c>
      <c r="N95" s="81">
        <v>0</v>
      </c>
      <c r="O95" s="79">
        <f t="shared" si="17"/>
        <v>0</v>
      </c>
      <c r="P95" s="81">
        <v>0</v>
      </c>
      <c r="Q95" s="79">
        <f t="shared" si="15"/>
        <v>0</v>
      </c>
      <c r="R95" s="78">
        <v>22336622</v>
      </c>
      <c r="S95" s="79">
        <f t="shared" si="16"/>
        <v>0.15000000537234343</v>
      </c>
      <c r="T95" s="76" t="s">
        <v>523</v>
      </c>
      <c r="U95" s="178" t="s">
        <v>313</v>
      </c>
      <c r="V95" s="185" t="s">
        <v>619</v>
      </c>
      <c r="W95" s="95" t="s">
        <v>470</v>
      </c>
      <c r="X95" s="140" t="s">
        <v>659</v>
      </c>
      <c r="Y95" s="95" t="s">
        <v>470</v>
      </c>
      <c r="Z95" s="140" t="s">
        <v>659</v>
      </c>
      <c r="AA95" s="95"/>
      <c r="AB95" s="95" t="s">
        <v>470</v>
      </c>
      <c r="AC95" s="140" t="s">
        <v>747</v>
      </c>
      <c r="AD95" s="95" t="s">
        <v>543</v>
      </c>
      <c r="AE95" s="97" t="s">
        <v>316</v>
      </c>
      <c r="AF95" s="73">
        <v>2</v>
      </c>
      <c r="AG95" s="97" t="s">
        <v>316</v>
      </c>
      <c r="AH95" s="73">
        <v>4</v>
      </c>
      <c r="AI95" s="230" t="s">
        <v>549</v>
      </c>
      <c r="AJ95" s="223">
        <v>42428</v>
      </c>
    </row>
    <row r="96" spans="1:36" ht="46.5" customHeight="1" x14ac:dyDescent="0.2">
      <c r="A96" s="219">
        <v>56</v>
      </c>
      <c r="B96" s="229" t="s">
        <v>81</v>
      </c>
      <c r="C96" s="38" t="s">
        <v>115</v>
      </c>
      <c r="D96" s="30" t="s">
        <v>7</v>
      </c>
      <c r="E96" s="28" t="s">
        <v>17</v>
      </c>
      <c r="F96" s="30" t="s">
        <v>5</v>
      </c>
      <c r="G96" s="56">
        <f t="shared" si="18"/>
        <v>39812375</v>
      </c>
      <c r="H96" s="56">
        <v>33840519</v>
      </c>
      <c r="I96" s="55">
        <v>0</v>
      </c>
      <c r="J96" s="55">
        <v>0</v>
      </c>
      <c r="K96" s="55">
        <v>41588653</v>
      </c>
      <c r="L96" s="53">
        <f t="shared" si="21"/>
        <v>0.8500000062794546</v>
      </c>
      <c r="M96" s="80">
        <f>N96</f>
        <v>5971856</v>
      </c>
      <c r="N96" s="55">
        <v>5971856</v>
      </c>
      <c r="O96" s="53">
        <f t="shared" si="17"/>
        <v>0.14999999372054543</v>
      </c>
      <c r="P96" s="55">
        <v>0</v>
      </c>
      <c r="Q96" s="53">
        <f t="shared" si="15"/>
        <v>0</v>
      </c>
      <c r="R96" s="55">
        <v>0</v>
      </c>
      <c r="S96" s="53">
        <f t="shared" si="16"/>
        <v>0</v>
      </c>
      <c r="T96" s="20" t="s">
        <v>408</v>
      </c>
      <c r="U96" s="21" t="s">
        <v>318</v>
      </c>
      <c r="V96" s="139" t="s">
        <v>652</v>
      </c>
      <c r="W96" s="144" t="s">
        <v>470</v>
      </c>
      <c r="X96" s="46" t="s">
        <v>317</v>
      </c>
      <c r="Y96" s="93" t="s">
        <v>470</v>
      </c>
      <c r="Z96" s="140" t="s">
        <v>731</v>
      </c>
      <c r="AA96" s="30"/>
      <c r="AB96" s="93" t="s">
        <v>470</v>
      </c>
      <c r="AC96" s="140" t="s">
        <v>747</v>
      </c>
      <c r="AD96" s="93" t="s">
        <v>544</v>
      </c>
      <c r="AE96" s="97" t="s">
        <v>316</v>
      </c>
      <c r="AF96" s="295">
        <v>2</v>
      </c>
      <c r="AG96" s="98" t="s">
        <v>316</v>
      </c>
      <c r="AH96" s="279">
        <v>4</v>
      </c>
      <c r="AI96" s="280" t="s">
        <v>542</v>
      </c>
      <c r="AJ96" s="224">
        <v>42428</v>
      </c>
    </row>
    <row r="97" spans="1:36" s="27" customFormat="1" ht="51.75" customHeight="1" x14ac:dyDescent="0.2">
      <c r="A97" s="220">
        <v>41</v>
      </c>
      <c r="B97" s="229" t="s">
        <v>55</v>
      </c>
      <c r="C97" s="38" t="s">
        <v>96</v>
      </c>
      <c r="D97" s="30" t="s">
        <v>7</v>
      </c>
      <c r="E97" s="28" t="s">
        <v>17</v>
      </c>
      <c r="F97" s="30" t="s">
        <v>4</v>
      </c>
      <c r="G97" s="52">
        <f t="shared" si="18"/>
        <v>14185198</v>
      </c>
      <c r="H97" s="52">
        <f t="shared" ref="H97:H98" si="22">I97+J97+K97</f>
        <v>12057418</v>
      </c>
      <c r="I97" s="55">
        <v>0</v>
      </c>
      <c r="J97" s="55">
        <v>12057418</v>
      </c>
      <c r="K97" s="55">
        <v>0</v>
      </c>
      <c r="L97" s="53">
        <f t="shared" si="21"/>
        <v>0.84999997885119405</v>
      </c>
      <c r="M97" s="80">
        <f t="shared" ref="M97:M98" si="23">N97+P97+R97</f>
        <v>2127780</v>
      </c>
      <c r="N97" s="55">
        <v>2127780</v>
      </c>
      <c r="O97" s="53">
        <f t="shared" si="17"/>
        <v>0.15000002114880595</v>
      </c>
      <c r="P97" s="55">
        <v>0</v>
      </c>
      <c r="Q97" s="53">
        <f t="shared" si="15"/>
        <v>0</v>
      </c>
      <c r="R97" s="55">
        <v>0</v>
      </c>
      <c r="S97" s="53">
        <f t="shared" si="16"/>
        <v>0</v>
      </c>
      <c r="T97" s="68" t="s">
        <v>428</v>
      </c>
      <c r="U97" s="210" t="s">
        <v>281</v>
      </c>
      <c r="V97" s="137" t="s">
        <v>638</v>
      </c>
      <c r="W97" s="144" t="s">
        <v>468</v>
      </c>
      <c r="X97" s="46" t="s">
        <v>317</v>
      </c>
      <c r="Y97" s="93" t="s">
        <v>468</v>
      </c>
      <c r="Z97" s="51" t="s">
        <v>752</v>
      </c>
      <c r="AA97" s="30"/>
      <c r="AB97" s="93" t="s">
        <v>470</v>
      </c>
      <c r="AC97" s="51" t="s">
        <v>752</v>
      </c>
      <c r="AD97" s="289" t="s">
        <v>528</v>
      </c>
      <c r="AE97" s="97" t="s">
        <v>316</v>
      </c>
      <c r="AF97" s="279">
        <v>3</v>
      </c>
      <c r="AG97" s="98" t="s">
        <v>316</v>
      </c>
      <c r="AH97" s="279">
        <v>4</v>
      </c>
      <c r="AI97" s="280" t="s">
        <v>537</v>
      </c>
      <c r="AJ97" s="224">
        <v>42429</v>
      </c>
    </row>
    <row r="98" spans="1:36" ht="51.75" hidden="1" customHeight="1" x14ac:dyDescent="0.2">
      <c r="A98" s="219">
        <v>70</v>
      </c>
      <c r="B98" s="234" t="s">
        <v>176</v>
      </c>
      <c r="C98" s="36" t="s">
        <v>235</v>
      </c>
      <c r="D98" s="24" t="s">
        <v>7</v>
      </c>
      <c r="E98" s="13" t="s">
        <v>11</v>
      </c>
      <c r="F98" s="24" t="s">
        <v>4</v>
      </c>
      <c r="G98" s="80">
        <f t="shared" si="18"/>
        <v>23529411</v>
      </c>
      <c r="H98" s="80">
        <f t="shared" si="22"/>
        <v>20000000</v>
      </c>
      <c r="I98" s="80">
        <v>0</v>
      </c>
      <c r="J98" s="80">
        <v>20000000</v>
      </c>
      <c r="K98" s="80">
        <v>0</v>
      </c>
      <c r="L98" s="53">
        <f t="shared" si="21"/>
        <v>0.85000002762500093</v>
      </c>
      <c r="M98" s="80">
        <f t="shared" si="23"/>
        <v>3529411</v>
      </c>
      <c r="N98" s="80">
        <v>3529411</v>
      </c>
      <c r="O98" s="53">
        <f t="shared" si="17"/>
        <v>0.1499999723749991</v>
      </c>
      <c r="P98" s="80">
        <v>0</v>
      </c>
      <c r="Q98" s="53">
        <f t="shared" si="15"/>
        <v>0</v>
      </c>
      <c r="R98" s="80">
        <v>0</v>
      </c>
      <c r="S98" s="53">
        <f t="shared" si="16"/>
        <v>0</v>
      </c>
      <c r="T98" s="25" t="s">
        <v>410</v>
      </c>
      <c r="U98" s="208" t="s">
        <v>224</v>
      </c>
      <c r="V98" s="183" t="s">
        <v>611</v>
      </c>
      <c r="W98" s="144" t="s">
        <v>216</v>
      </c>
      <c r="X98" s="140" t="s">
        <v>328</v>
      </c>
      <c r="Y98" s="144" t="s">
        <v>606</v>
      </c>
      <c r="Z98" s="144" t="s">
        <v>65</v>
      </c>
      <c r="AA98" s="144" t="s">
        <v>65</v>
      </c>
      <c r="AB98" s="144" t="s">
        <v>468</v>
      </c>
      <c r="AC98" s="140" t="s">
        <v>696</v>
      </c>
      <c r="AD98" s="144" t="s">
        <v>544</v>
      </c>
      <c r="AE98" s="97" t="s">
        <v>316</v>
      </c>
      <c r="AF98" s="75">
        <v>0</v>
      </c>
      <c r="AG98" s="97" t="s">
        <v>316</v>
      </c>
      <c r="AH98" s="117">
        <v>1</v>
      </c>
      <c r="AI98" s="233" t="s">
        <v>528</v>
      </c>
      <c r="AJ98" s="224">
        <v>42551</v>
      </c>
    </row>
    <row r="99" spans="1:36" ht="41.25" hidden="1" customHeight="1" x14ac:dyDescent="0.2">
      <c r="A99" s="220">
        <v>121</v>
      </c>
      <c r="B99" s="234" t="s">
        <v>179</v>
      </c>
      <c r="C99" s="36" t="s">
        <v>180</v>
      </c>
      <c r="D99" s="25" t="s">
        <v>155</v>
      </c>
      <c r="E99" s="26" t="s">
        <v>12</v>
      </c>
      <c r="F99" s="25" t="s">
        <v>3</v>
      </c>
      <c r="G99" s="80">
        <f t="shared" si="18"/>
        <v>15651680</v>
      </c>
      <c r="H99" s="80">
        <f t="shared" si="19"/>
        <v>5478088</v>
      </c>
      <c r="I99" s="55">
        <v>5478088</v>
      </c>
      <c r="J99" s="55">
        <v>0</v>
      </c>
      <c r="K99" s="55">
        <v>0</v>
      </c>
      <c r="L99" s="53">
        <f t="shared" si="12"/>
        <v>0.35</v>
      </c>
      <c r="M99" s="80">
        <v>10173592</v>
      </c>
      <c r="N99" s="55">
        <v>0</v>
      </c>
      <c r="O99" s="53">
        <f t="shared" si="17"/>
        <v>0</v>
      </c>
      <c r="P99" s="80">
        <v>0</v>
      </c>
      <c r="Q99" s="53">
        <f t="shared" si="15"/>
        <v>0</v>
      </c>
      <c r="R99" s="80">
        <v>10173592</v>
      </c>
      <c r="S99" s="53">
        <f t="shared" si="16"/>
        <v>0.65</v>
      </c>
      <c r="T99" s="20" t="s">
        <v>421</v>
      </c>
      <c r="U99" s="170" t="s">
        <v>284</v>
      </c>
      <c r="V99" s="182" t="s">
        <v>618</v>
      </c>
      <c r="W99" s="144" t="s">
        <v>470</v>
      </c>
      <c r="X99" s="46" t="s">
        <v>317</v>
      </c>
      <c r="Y99" s="144" t="s">
        <v>470</v>
      </c>
      <c r="Z99" s="140" t="s">
        <v>731</v>
      </c>
      <c r="AA99" s="95"/>
      <c r="AB99" s="144" t="s">
        <v>470</v>
      </c>
      <c r="AC99" s="46" t="s">
        <v>317</v>
      </c>
      <c r="AD99" s="144" t="s">
        <v>543</v>
      </c>
      <c r="AE99" s="97" t="s">
        <v>316</v>
      </c>
      <c r="AF99" s="75">
        <v>5</v>
      </c>
      <c r="AG99" s="97" t="s">
        <v>316</v>
      </c>
      <c r="AH99" s="75">
        <v>4</v>
      </c>
      <c r="AI99" s="233" t="s">
        <v>567</v>
      </c>
      <c r="AJ99" s="224">
        <v>42428</v>
      </c>
    </row>
    <row r="100" spans="1:36" ht="39.75" hidden="1" customHeight="1" x14ac:dyDescent="0.2">
      <c r="A100" s="219">
        <v>122</v>
      </c>
      <c r="B100" s="234" t="s">
        <v>181</v>
      </c>
      <c r="C100" s="36" t="s">
        <v>535</v>
      </c>
      <c r="D100" s="25" t="s">
        <v>155</v>
      </c>
      <c r="E100" s="26" t="s">
        <v>12</v>
      </c>
      <c r="F100" s="25" t="s">
        <v>3</v>
      </c>
      <c r="G100" s="80">
        <f t="shared" si="18"/>
        <v>76228329</v>
      </c>
      <c r="H100" s="80">
        <f t="shared" si="19"/>
        <v>26679915</v>
      </c>
      <c r="I100" s="80">
        <v>26679915</v>
      </c>
      <c r="J100" s="55">
        <v>0</v>
      </c>
      <c r="K100" s="55">
        <v>0</v>
      </c>
      <c r="L100" s="53">
        <f t="shared" si="12"/>
        <v>0.34999999803222764</v>
      </c>
      <c r="M100" s="80">
        <v>49548414</v>
      </c>
      <c r="N100" s="55">
        <v>0</v>
      </c>
      <c r="O100" s="53">
        <f t="shared" si="17"/>
        <v>0</v>
      </c>
      <c r="P100" s="80">
        <v>0</v>
      </c>
      <c r="Q100" s="53">
        <f t="shared" si="15"/>
        <v>0</v>
      </c>
      <c r="R100" s="80">
        <v>49548414</v>
      </c>
      <c r="S100" s="53">
        <f t="shared" si="16"/>
        <v>0.65000000196777241</v>
      </c>
      <c r="T100" s="20" t="s">
        <v>520</v>
      </c>
      <c r="U100" s="170"/>
      <c r="V100" s="182"/>
      <c r="W100" s="144" t="s">
        <v>470</v>
      </c>
      <c r="X100" s="46" t="s">
        <v>317</v>
      </c>
      <c r="Y100" s="144" t="s">
        <v>470</v>
      </c>
      <c r="Z100" s="140" t="s">
        <v>731</v>
      </c>
      <c r="AA100" s="95"/>
      <c r="AB100" s="144" t="s">
        <v>470</v>
      </c>
      <c r="AC100" s="46" t="s">
        <v>317</v>
      </c>
      <c r="AD100" s="144" t="s">
        <v>543</v>
      </c>
      <c r="AE100" s="97" t="s">
        <v>316</v>
      </c>
      <c r="AF100" s="75">
        <v>5</v>
      </c>
      <c r="AG100" s="97" t="s">
        <v>316</v>
      </c>
      <c r="AH100" s="75">
        <v>4</v>
      </c>
      <c r="AI100" s="233" t="s">
        <v>567</v>
      </c>
      <c r="AJ100" s="224">
        <v>42428</v>
      </c>
    </row>
    <row r="101" spans="1:36" ht="34.5" hidden="1" customHeight="1" x14ac:dyDescent="0.2">
      <c r="A101" s="219">
        <v>20</v>
      </c>
      <c r="B101" s="231" t="s">
        <v>168</v>
      </c>
      <c r="C101" s="36" t="s">
        <v>171</v>
      </c>
      <c r="D101" s="24" t="s">
        <v>155</v>
      </c>
      <c r="E101" s="13" t="s">
        <v>11</v>
      </c>
      <c r="F101" s="24" t="s">
        <v>4</v>
      </c>
      <c r="G101" s="80">
        <f t="shared" si="18"/>
        <v>37058823</v>
      </c>
      <c r="H101" s="80">
        <f t="shared" si="19"/>
        <v>31500000</v>
      </c>
      <c r="I101" s="80">
        <v>0</v>
      </c>
      <c r="J101" s="80">
        <v>31500000</v>
      </c>
      <c r="K101" s="80">
        <v>0</v>
      </c>
      <c r="L101" s="53">
        <f t="shared" si="12"/>
        <v>0.85000001214285736</v>
      </c>
      <c r="M101" s="80">
        <f t="shared" ref="M101:M112" si="24">N101+P101+R101</f>
        <v>5558823</v>
      </c>
      <c r="N101" s="80">
        <v>4323529</v>
      </c>
      <c r="O101" s="53">
        <f t="shared" si="17"/>
        <v>0.11666665722222208</v>
      </c>
      <c r="P101" s="80">
        <v>0</v>
      </c>
      <c r="Q101" s="53">
        <f t="shared" si="15"/>
        <v>0</v>
      </c>
      <c r="R101" s="80">
        <v>1235294</v>
      </c>
      <c r="S101" s="53">
        <f t="shared" si="16"/>
        <v>3.3333330634920597E-2</v>
      </c>
      <c r="T101" s="63" t="s">
        <v>407</v>
      </c>
      <c r="U101" s="168"/>
      <c r="V101" s="181"/>
      <c r="W101" s="144" t="s">
        <v>470</v>
      </c>
      <c r="X101" s="140" t="s">
        <v>694</v>
      </c>
      <c r="Y101" s="144" t="s">
        <v>470</v>
      </c>
      <c r="Z101" s="140" t="s">
        <v>694</v>
      </c>
      <c r="AA101" s="95"/>
      <c r="AB101" s="144" t="s">
        <v>469</v>
      </c>
      <c r="AC101" s="46" t="s">
        <v>317</v>
      </c>
      <c r="AD101" s="144" t="s">
        <v>476</v>
      </c>
      <c r="AE101" s="97" t="s">
        <v>316</v>
      </c>
      <c r="AF101" s="75">
        <v>2</v>
      </c>
      <c r="AG101" s="97" t="s">
        <v>316</v>
      </c>
      <c r="AH101" s="75">
        <v>4</v>
      </c>
      <c r="AI101" s="233" t="s">
        <v>537</v>
      </c>
      <c r="AJ101" s="224">
        <v>42613</v>
      </c>
    </row>
    <row r="102" spans="1:36" s="27" customFormat="1" ht="51.75" customHeight="1" x14ac:dyDescent="0.2">
      <c r="A102" s="220">
        <v>67</v>
      </c>
      <c r="B102" s="229" t="s">
        <v>165</v>
      </c>
      <c r="C102" s="35" t="s">
        <v>243</v>
      </c>
      <c r="D102" s="29" t="s">
        <v>7</v>
      </c>
      <c r="E102" s="14" t="s">
        <v>17</v>
      </c>
      <c r="F102" s="29" t="s">
        <v>4</v>
      </c>
      <c r="G102" s="52">
        <f t="shared" si="18"/>
        <v>115252616</v>
      </c>
      <c r="H102" s="52">
        <f t="shared" si="19"/>
        <v>97964724</v>
      </c>
      <c r="I102" s="52">
        <v>0</v>
      </c>
      <c r="J102" s="52">
        <v>97964724</v>
      </c>
      <c r="K102" s="52">
        <v>0</v>
      </c>
      <c r="L102" s="79">
        <f t="shared" si="12"/>
        <v>0.85000000347063709</v>
      </c>
      <c r="M102" s="78">
        <f t="shared" si="24"/>
        <v>17287892</v>
      </c>
      <c r="N102" s="52">
        <v>17287892</v>
      </c>
      <c r="O102" s="79">
        <f t="shared" si="17"/>
        <v>0.14999999652936294</v>
      </c>
      <c r="P102" s="52">
        <v>0</v>
      </c>
      <c r="Q102" s="79">
        <f t="shared" si="15"/>
        <v>0</v>
      </c>
      <c r="R102" s="52">
        <v>0</v>
      </c>
      <c r="S102" s="79">
        <f t="shared" si="16"/>
        <v>0</v>
      </c>
      <c r="T102" s="16" t="s">
        <v>407</v>
      </c>
      <c r="U102" s="168"/>
      <c r="V102" s="181"/>
      <c r="W102" s="95" t="s">
        <v>470</v>
      </c>
      <c r="X102" s="46" t="s">
        <v>317</v>
      </c>
      <c r="Y102" s="93" t="s">
        <v>470</v>
      </c>
      <c r="Z102" s="140" t="s">
        <v>756</v>
      </c>
      <c r="AA102" s="95"/>
      <c r="AB102" s="93" t="s">
        <v>580</v>
      </c>
      <c r="AC102" s="46" t="s">
        <v>317</v>
      </c>
      <c r="AD102" s="95" t="s">
        <v>476</v>
      </c>
      <c r="AE102" s="97" t="s">
        <v>316</v>
      </c>
      <c r="AF102" s="73">
        <v>3</v>
      </c>
      <c r="AG102" s="97" t="s">
        <v>316</v>
      </c>
      <c r="AH102" s="73">
        <v>4</v>
      </c>
      <c r="AI102" s="230" t="s">
        <v>537</v>
      </c>
      <c r="AJ102" s="223">
        <v>42429</v>
      </c>
    </row>
    <row r="103" spans="1:36" s="27" customFormat="1" ht="54" hidden="1" customHeight="1" x14ac:dyDescent="0.2">
      <c r="A103" s="220">
        <v>123</v>
      </c>
      <c r="B103" s="231" t="s">
        <v>43</v>
      </c>
      <c r="C103" s="37" t="s">
        <v>289</v>
      </c>
      <c r="D103" s="25" t="s">
        <v>7</v>
      </c>
      <c r="E103" s="26" t="s">
        <v>12</v>
      </c>
      <c r="F103" s="25" t="s">
        <v>4</v>
      </c>
      <c r="G103" s="80">
        <f t="shared" si="18"/>
        <v>32733629</v>
      </c>
      <c r="H103" s="80">
        <f t="shared" si="19"/>
        <v>27823584</v>
      </c>
      <c r="I103" s="55">
        <v>0</v>
      </c>
      <c r="J103" s="55">
        <v>27823584</v>
      </c>
      <c r="K103" s="55">
        <v>0</v>
      </c>
      <c r="L103" s="53">
        <f t="shared" si="12"/>
        <v>0.84999998014274558</v>
      </c>
      <c r="M103" s="80">
        <f t="shared" si="24"/>
        <v>4910045</v>
      </c>
      <c r="N103" s="80">
        <v>0</v>
      </c>
      <c r="O103" s="53">
        <f t="shared" si="17"/>
        <v>0</v>
      </c>
      <c r="P103" s="80">
        <v>3273364</v>
      </c>
      <c r="Q103" s="53">
        <f t="shared" si="15"/>
        <v>0.10000003360458445</v>
      </c>
      <c r="R103" s="80">
        <v>1636681</v>
      </c>
      <c r="S103" s="53">
        <f t="shared" si="16"/>
        <v>4.9999986252669999E-2</v>
      </c>
      <c r="T103" s="64" t="s">
        <v>420</v>
      </c>
      <c r="U103" s="48" t="s">
        <v>222</v>
      </c>
      <c r="V103" s="132" t="s">
        <v>616</v>
      </c>
      <c r="W103" s="144" t="s">
        <v>470</v>
      </c>
      <c r="X103" s="46" t="s">
        <v>317</v>
      </c>
      <c r="Y103" s="144" t="s">
        <v>470</v>
      </c>
      <c r="Z103" s="140" t="s">
        <v>323</v>
      </c>
      <c r="AA103" s="95"/>
      <c r="AB103" s="144" t="s">
        <v>470</v>
      </c>
      <c r="AC103" s="46" t="s">
        <v>317</v>
      </c>
      <c r="AD103" s="144" t="s">
        <v>543</v>
      </c>
      <c r="AE103" s="97" t="s">
        <v>316</v>
      </c>
      <c r="AF103" s="75">
        <v>2</v>
      </c>
      <c r="AG103" s="97" t="s">
        <v>316</v>
      </c>
      <c r="AH103" s="75">
        <v>4</v>
      </c>
      <c r="AI103" s="233" t="s">
        <v>471</v>
      </c>
      <c r="AJ103" s="224">
        <v>42429</v>
      </c>
    </row>
    <row r="104" spans="1:36" ht="47.25" hidden="1" customHeight="1" x14ac:dyDescent="0.2">
      <c r="A104" s="220">
        <v>63</v>
      </c>
      <c r="B104" s="234" t="s">
        <v>182</v>
      </c>
      <c r="C104" s="36" t="s">
        <v>185</v>
      </c>
      <c r="D104" s="25" t="s">
        <v>7</v>
      </c>
      <c r="E104" s="26" t="s">
        <v>12</v>
      </c>
      <c r="F104" s="25" t="s">
        <v>4</v>
      </c>
      <c r="G104" s="80">
        <f t="shared" si="18"/>
        <v>4000000</v>
      </c>
      <c r="H104" s="80">
        <f t="shared" si="19"/>
        <v>3400000</v>
      </c>
      <c r="I104" s="55">
        <v>0</v>
      </c>
      <c r="J104" s="80">
        <v>3400000</v>
      </c>
      <c r="K104" s="55">
        <v>0</v>
      </c>
      <c r="L104" s="53">
        <f t="shared" si="12"/>
        <v>0.85</v>
      </c>
      <c r="M104" s="80">
        <f t="shared" si="24"/>
        <v>600000</v>
      </c>
      <c r="N104" s="80">
        <v>0</v>
      </c>
      <c r="O104" s="53">
        <f t="shared" si="17"/>
        <v>0</v>
      </c>
      <c r="P104" s="80">
        <v>600000</v>
      </c>
      <c r="Q104" s="53">
        <f t="shared" si="15"/>
        <v>0.15</v>
      </c>
      <c r="R104" s="55">
        <v>0</v>
      </c>
      <c r="S104" s="53">
        <f t="shared" si="16"/>
        <v>0</v>
      </c>
      <c r="T104" s="23" t="s">
        <v>129</v>
      </c>
      <c r="U104" s="23" t="s">
        <v>129</v>
      </c>
      <c r="V104" s="23" t="s">
        <v>129</v>
      </c>
      <c r="W104" s="144" t="s">
        <v>470</v>
      </c>
      <c r="X104" s="46" t="s">
        <v>317</v>
      </c>
      <c r="Y104" s="144" t="s">
        <v>470</v>
      </c>
      <c r="Z104" s="140" t="s">
        <v>323</v>
      </c>
      <c r="AA104" s="95"/>
      <c r="AB104" s="144" t="s">
        <v>469</v>
      </c>
      <c r="AC104" s="46" t="s">
        <v>317</v>
      </c>
      <c r="AD104" s="144" t="s">
        <v>528</v>
      </c>
      <c r="AE104" s="97" t="s">
        <v>316</v>
      </c>
      <c r="AF104" s="75">
        <v>2</v>
      </c>
      <c r="AG104" s="97" t="s">
        <v>316</v>
      </c>
      <c r="AH104" s="75">
        <v>4</v>
      </c>
      <c r="AI104" s="233" t="s">
        <v>537</v>
      </c>
      <c r="AJ104" s="224">
        <v>42430</v>
      </c>
    </row>
    <row r="105" spans="1:36" s="27" customFormat="1" ht="39.75" hidden="1" customHeight="1" x14ac:dyDescent="0.2">
      <c r="A105" s="219">
        <v>62</v>
      </c>
      <c r="B105" s="231" t="s">
        <v>49</v>
      </c>
      <c r="C105" s="37" t="s">
        <v>94</v>
      </c>
      <c r="D105" s="25" t="s">
        <v>7</v>
      </c>
      <c r="E105" s="26" t="s">
        <v>16</v>
      </c>
      <c r="F105" s="25" t="s">
        <v>3</v>
      </c>
      <c r="G105" s="80">
        <f t="shared" si="18"/>
        <v>13511489</v>
      </c>
      <c r="H105" s="80">
        <f t="shared" si="19"/>
        <v>11484765</v>
      </c>
      <c r="I105" s="55">
        <v>11484765</v>
      </c>
      <c r="J105" s="55">
        <v>0</v>
      </c>
      <c r="K105" s="55">
        <v>0</v>
      </c>
      <c r="L105" s="53">
        <f t="shared" si="12"/>
        <v>0.84999995189279287</v>
      </c>
      <c r="M105" s="80">
        <f t="shared" si="24"/>
        <v>2026724</v>
      </c>
      <c r="N105" s="55">
        <v>0</v>
      </c>
      <c r="O105" s="53">
        <f t="shared" si="17"/>
        <v>0</v>
      </c>
      <c r="P105" s="55">
        <v>0</v>
      </c>
      <c r="Q105" s="53">
        <f t="shared" si="15"/>
        <v>0</v>
      </c>
      <c r="R105" s="55">
        <v>2026724</v>
      </c>
      <c r="S105" s="53">
        <f t="shared" si="16"/>
        <v>0.15000004810720713</v>
      </c>
      <c r="T105" s="20" t="s">
        <v>423</v>
      </c>
      <c r="U105" s="177"/>
      <c r="V105" s="182"/>
      <c r="W105" s="144" t="s">
        <v>214</v>
      </c>
      <c r="X105" s="140" t="s">
        <v>447</v>
      </c>
      <c r="Y105" s="144" t="s">
        <v>214</v>
      </c>
      <c r="Z105" s="140" t="s">
        <v>447</v>
      </c>
      <c r="AA105" s="154" t="s">
        <v>716</v>
      </c>
      <c r="AB105" s="144" t="s">
        <v>469</v>
      </c>
      <c r="AC105" s="46" t="s">
        <v>317</v>
      </c>
      <c r="AD105" s="144" t="s">
        <v>575</v>
      </c>
      <c r="AE105" s="97" t="s">
        <v>316</v>
      </c>
      <c r="AF105" s="75">
        <v>2</v>
      </c>
      <c r="AG105" s="97" t="s">
        <v>316</v>
      </c>
      <c r="AH105" s="75">
        <v>4</v>
      </c>
      <c r="AI105" s="233" t="s">
        <v>547</v>
      </c>
      <c r="AJ105" s="224">
        <v>42551</v>
      </c>
    </row>
    <row r="106" spans="1:36" ht="37.5" hidden="1" customHeight="1" x14ac:dyDescent="0.2">
      <c r="A106" s="220">
        <v>125</v>
      </c>
      <c r="B106" s="234" t="s">
        <v>201</v>
      </c>
      <c r="C106" s="36" t="s">
        <v>202</v>
      </c>
      <c r="D106" s="25" t="s">
        <v>7</v>
      </c>
      <c r="E106" s="26" t="s">
        <v>16</v>
      </c>
      <c r="F106" s="25" t="s">
        <v>3</v>
      </c>
      <c r="G106" s="80">
        <f t="shared" si="18"/>
        <v>44357210</v>
      </c>
      <c r="H106" s="80">
        <f t="shared" si="19"/>
        <v>37703628</v>
      </c>
      <c r="I106" s="55">
        <v>37703628</v>
      </c>
      <c r="J106" s="55">
        <v>0</v>
      </c>
      <c r="K106" s="55">
        <v>0</v>
      </c>
      <c r="L106" s="53">
        <f t="shared" si="12"/>
        <v>0.84999998872787541</v>
      </c>
      <c r="M106" s="80">
        <f t="shared" si="24"/>
        <v>6653582</v>
      </c>
      <c r="N106" s="80">
        <v>4620148</v>
      </c>
      <c r="O106" s="53">
        <f t="shared" si="17"/>
        <v>0.1041577682636036</v>
      </c>
      <c r="P106" s="80">
        <v>2033434</v>
      </c>
      <c r="Q106" s="53">
        <f t="shared" si="15"/>
        <v>4.584224300852105E-2</v>
      </c>
      <c r="R106" s="55">
        <v>0</v>
      </c>
      <c r="S106" s="53">
        <f t="shared" si="16"/>
        <v>0</v>
      </c>
      <c r="T106" s="21" t="s">
        <v>424</v>
      </c>
      <c r="U106" s="24" t="s">
        <v>384</v>
      </c>
      <c r="V106" s="138" t="s">
        <v>608</v>
      </c>
      <c r="W106" s="144" t="s">
        <v>215</v>
      </c>
      <c r="X106" s="140" t="s">
        <v>494</v>
      </c>
      <c r="Y106" s="144" t="s">
        <v>469</v>
      </c>
      <c r="Z106" s="51" t="s">
        <v>753</v>
      </c>
      <c r="AA106" s="77"/>
      <c r="AB106" s="144" t="s">
        <v>544</v>
      </c>
      <c r="AC106" s="97" t="s">
        <v>316</v>
      </c>
      <c r="AD106" s="144" t="s">
        <v>476</v>
      </c>
      <c r="AE106" s="97" t="s">
        <v>316</v>
      </c>
      <c r="AF106" s="75">
        <v>2</v>
      </c>
      <c r="AG106" s="97" t="s">
        <v>316</v>
      </c>
      <c r="AH106" s="75">
        <v>4</v>
      </c>
      <c r="AI106" s="233" t="s">
        <v>547</v>
      </c>
      <c r="AJ106" s="224">
        <v>42613</v>
      </c>
    </row>
    <row r="107" spans="1:36" s="27" customFormat="1" ht="48.75" hidden="1" customHeight="1" x14ac:dyDescent="0.2">
      <c r="A107" s="220">
        <v>11</v>
      </c>
      <c r="B107" s="231" t="s">
        <v>40</v>
      </c>
      <c r="C107" s="37" t="s">
        <v>88</v>
      </c>
      <c r="D107" s="25" t="s">
        <v>7</v>
      </c>
      <c r="E107" s="26" t="s">
        <v>11</v>
      </c>
      <c r="F107" s="25" t="s">
        <v>3</v>
      </c>
      <c r="G107" s="80">
        <f t="shared" si="18"/>
        <v>38300036</v>
      </c>
      <c r="H107" s="80">
        <f t="shared" si="19"/>
        <v>32555030</v>
      </c>
      <c r="I107" s="55">
        <v>32555030</v>
      </c>
      <c r="J107" s="55">
        <v>0</v>
      </c>
      <c r="K107" s="55">
        <v>0</v>
      </c>
      <c r="L107" s="53">
        <f t="shared" si="12"/>
        <v>0.84999998433421842</v>
      </c>
      <c r="M107" s="80">
        <f t="shared" si="24"/>
        <v>5745006</v>
      </c>
      <c r="N107" s="55">
        <v>5745006</v>
      </c>
      <c r="O107" s="53">
        <f t="shared" si="17"/>
        <v>0.15000001566578161</v>
      </c>
      <c r="P107" s="55">
        <v>0</v>
      </c>
      <c r="Q107" s="53">
        <f t="shared" si="15"/>
        <v>0</v>
      </c>
      <c r="R107" s="55">
        <v>0</v>
      </c>
      <c r="S107" s="53">
        <f t="shared" si="16"/>
        <v>0</v>
      </c>
      <c r="T107" s="34" t="s">
        <v>414</v>
      </c>
      <c r="U107" s="207" t="s">
        <v>514</v>
      </c>
      <c r="V107" s="132" t="s">
        <v>632</v>
      </c>
      <c r="W107" s="144" t="s">
        <v>470</v>
      </c>
      <c r="X107" s="46" t="s">
        <v>317</v>
      </c>
      <c r="Y107" s="144" t="s">
        <v>470</v>
      </c>
      <c r="Z107" s="51" t="s">
        <v>752</v>
      </c>
      <c r="AA107" s="95"/>
      <c r="AB107" s="144" t="s">
        <v>543</v>
      </c>
      <c r="AC107" s="97" t="s">
        <v>316</v>
      </c>
      <c r="AD107" s="144" t="s">
        <v>548</v>
      </c>
      <c r="AE107" s="97" t="s">
        <v>316</v>
      </c>
      <c r="AF107" s="75">
        <v>2</v>
      </c>
      <c r="AG107" s="97" t="s">
        <v>316</v>
      </c>
      <c r="AH107" s="75">
        <v>4</v>
      </c>
      <c r="AI107" s="233" t="s">
        <v>541</v>
      </c>
      <c r="AJ107" s="224">
        <v>42430</v>
      </c>
    </row>
    <row r="108" spans="1:36" ht="44.25" customHeight="1" x14ac:dyDescent="0.2">
      <c r="A108" s="219">
        <v>6</v>
      </c>
      <c r="B108" s="229" t="s">
        <v>166</v>
      </c>
      <c r="C108" s="35" t="s">
        <v>245</v>
      </c>
      <c r="D108" s="29" t="s">
        <v>7</v>
      </c>
      <c r="E108" s="14" t="s">
        <v>17</v>
      </c>
      <c r="F108" s="29" t="s">
        <v>4</v>
      </c>
      <c r="G108" s="52">
        <f t="shared" si="18"/>
        <v>32552786</v>
      </c>
      <c r="H108" s="52">
        <f t="shared" si="19"/>
        <v>27669868</v>
      </c>
      <c r="I108" s="52">
        <v>0</v>
      </c>
      <c r="J108" s="52">
        <v>27669868</v>
      </c>
      <c r="K108" s="52">
        <v>0</v>
      </c>
      <c r="L108" s="79">
        <f t="shared" si="12"/>
        <v>0.84999999692806627</v>
      </c>
      <c r="M108" s="78">
        <f t="shared" si="24"/>
        <v>4882918</v>
      </c>
      <c r="N108" s="52">
        <v>4882918</v>
      </c>
      <c r="O108" s="79">
        <f t="shared" si="17"/>
        <v>0.1500000030719337</v>
      </c>
      <c r="P108" s="52">
        <v>0</v>
      </c>
      <c r="Q108" s="79">
        <f t="shared" si="15"/>
        <v>0</v>
      </c>
      <c r="R108" s="52">
        <v>0</v>
      </c>
      <c r="S108" s="79">
        <f t="shared" si="16"/>
        <v>0</v>
      </c>
      <c r="T108" s="16" t="s">
        <v>407</v>
      </c>
      <c r="U108" s="168"/>
      <c r="V108" s="181"/>
      <c r="W108" s="95" t="s">
        <v>468</v>
      </c>
      <c r="X108" s="46" t="s">
        <v>317</v>
      </c>
      <c r="Y108" s="93" t="s">
        <v>468</v>
      </c>
      <c r="Z108" s="46" t="s">
        <v>317</v>
      </c>
      <c r="AA108" s="95"/>
      <c r="AB108" s="93" t="s">
        <v>468</v>
      </c>
      <c r="AC108" s="46" t="s">
        <v>317</v>
      </c>
      <c r="AD108" s="95" t="s">
        <v>528</v>
      </c>
      <c r="AE108" s="97" t="s">
        <v>316</v>
      </c>
      <c r="AF108" s="73">
        <v>2</v>
      </c>
      <c r="AG108" s="97" t="s">
        <v>316</v>
      </c>
      <c r="AH108" s="73">
        <v>4</v>
      </c>
      <c r="AI108" s="230" t="s">
        <v>536</v>
      </c>
      <c r="AJ108" s="223">
        <v>42429</v>
      </c>
    </row>
    <row r="109" spans="1:36" ht="48" customHeight="1" x14ac:dyDescent="0.2">
      <c r="A109" s="219">
        <v>124</v>
      </c>
      <c r="B109" s="229" t="s">
        <v>34</v>
      </c>
      <c r="C109" s="38" t="s">
        <v>103</v>
      </c>
      <c r="D109" s="30" t="s">
        <v>7</v>
      </c>
      <c r="E109" s="28" t="s">
        <v>17</v>
      </c>
      <c r="F109" s="30" t="s">
        <v>4</v>
      </c>
      <c r="G109" s="52">
        <f t="shared" si="18"/>
        <v>44641656</v>
      </c>
      <c r="H109" s="52">
        <f t="shared" si="19"/>
        <v>37945407</v>
      </c>
      <c r="I109" s="56">
        <v>0</v>
      </c>
      <c r="J109" s="60">
        <v>37945407</v>
      </c>
      <c r="K109" s="56">
        <v>0</v>
      </c>
      <c r="L109" s="79">
        <f t="shared" si="12"/>
        <v>0.84999998655963838</v>
      </c>
      <c r="M109" s="78">
        <f t="shared" si="24"/>
        <v>6696249</v>
      </c>
      <c r="N109" s="56">
        <v>6696249</v>
      </c>
      <c r="O109" s="79">
        <f t="shared" si="17"/>
        <v>0.15000001344036162</v>
      </c>
      <c r="P109" s="56">
        <v>0</v>
      </c>
      <c r="Q109" s="79">
        <f t="shared" si="15"/>
        <v>0</v>
      </c>
      <c r="R109" s="56">
        <v>0</v>
      </c>
      <c r="S109" s="79">
        <f t="shared" si="16"/>
        <v>0</v>
      </c>
      <c r="T109" s="67" t="s">
        <v>426</v>
      </c>
      <c r="U109" s="15" t="s">
        <v>282</v>
      </c>
      <c r="V109" s="137" t="s">
        <v>637</v>
      </c>
      <c r="W109" s="95" t="s">
        <v>470</v>
      </c>
      <c r="X109" s="46" t="s">
        <v>317</v>
      </c>
      <c r="Y109" s="93" t="s">
        <v>470</v>
      </c>
      <c r="Z109" s="46" t="s">
        <v>317</v>
      </c>
      <c r="AA109" s="187"/>
      <c r="AB109" s="93" t="s">
        <v>470</v>
      </c>
      <c r="AC109" s="46" t="s">
        <v>317</v>
      </c>
      <c r="AD109" s="95" t="s">
        <v>476</v>
      </c>
      <c r="AE109" s="97" t="s">
        <v>316</v>
      </c>
      <c r="AF109" s="73">
        <v>2</v>
      </c>
      <c r="AG109" s="98" t="s">
        <v>316</v>
      </c>
      <c r="AH109" s="73">
        <v>4</v>
      </c>
      <c r="AI109" s="230" t="s">
        <v>537</v>
      </c>
      <c r="AJ109" s="223">
        <v>42429</v>
      </c>
    </row>
    <row r="110" spans="1:36" ht="37.5" hidden="1" customHeight="1" x14ac:dyDescent="0.2">
      <c r="A110" s="220">
        <v>15</v>
      </c>
      <c r="B110" s="232" t="s">
        <v>152</v>
      </c>
      <c r="C110" s="40" t="s">
        <v>153</v>
      </c>
      <c r="D110" s="30" t="s">
        <v>7</v>
      </c>
      <c r="E110" s="28" t="s">
        <v>16</v>
      </c>
      <c r="F110" s="30" t="s">
        <v>3</v>
      </c>
      <c r="G110" s="52">
        <f t="shared" si="18"/>
        <v>8345106</v>
      </c>
      <c r="H110" s="52">
        <f t="shared" si="19"/>
        <v>7093340</v>
      </c>
      <c r="I110" s="56">
        <v>7093340</v>
      </c>
      <c r="J110" s="56">
        <v>0</v>
      </c>
      <c r="K110" s="56">
        <v>0</v>
      </c>
      <c r="L110" s="79">
        <f t="shared" si="12"/>
        <v>0.84999998801692878</v>
      </c>
      <c r="M110" s="78">
        <f t="shared" si="24"/>
        <v>1251766</v>
      </c>
      <c r="N110" s="56">
        <v>0</v>
      </c>
      <c r="O110" s="79">
        <f t="shared" si="17"/>
        <v>0</v>
      </c>
      <c r="P110" s="56">
        <v>1251766</v>
      </c>
      <c r="Q110" s="79">
        <f t="shared" si="15"/>
        <v>0.15000001198307128</v>
      </c>
      <c r="R110" s="56">
        <v>0</v>
      </c>
      <c r="S110" s="79">
        <f t="shared" si="16"/>
        <v>0</v>
      </c>
      <c r="T110" s="12" t="s">
        <v>423</v>
      </c>
      <c r="U110" s="177"/>
      <c r="V110" s="182"/>
      <c r="W110" s="93" t="s">
        <v>470</v>
      </c>
      <c r="X110" s="46" t="s">
        <v>317</v>
      </c>
      <c r="Y110" s="93" t="s">
        <v>470</v>
      </c>
      <c r="Z110" s="46" t="s">
        <v>317</v>
      </c>
      <c r="AA110" s="155"/>
      <c r="AB110" s="93" t="s">
        <v>469</v>
      </c>
      <c r="AC110" s="46" t="s">
        <v>317</v>
      </c>
      <c r="AD110" s="93" t="s">
        <v>544</v>
      </c>
      <c r="AE110" s="97" t="s">
        <v>316</v>
      </c>
      <c r="AF110" s="73">
        <v>2</v>
      </c>
      <c r="AG110" s="97" t="s">
        <v>316</v>
      </c>
      <c r="AH110" s="73">
        <v>4</v>
      </c>
      <c r="AI110" s="230" t="s">
        <v>547</v>
      </c>
      <c r="AJ110" s="223">
        <v>42430</v>
      </c>
    </row>
    <row r="111" spans="1:36" ht="36.75" hidden="1" customHeight="1" x14ac:dyDescent="0.2">
      <c r="A111" s="220">
        <v>27</v>
      </c>
      <c r="B111" s="231" t="s">
        <v>101</v>
      </c>
      <c r="C111" s="37" t="s">
        <v>121</v>
      </c>
      <c r="D111" s="25" t="s">
        <v>7</v>
      </c>
      <c r="E111" s="26" t="s">
        <v>19</v>
      </c>
      <c r="F111" s="25" t="s">
        <v>5</v>
      </c>
      <c r="G111" s="80">
        <f t="shared" si="18"/>
        <v>22765950</v>
      </c>
      <c r="H111" s="80">
        <f t="shared" si="19"/>
        <v>19351057</v>
      </c>
      <c r="I111" s="55">
        <v>0</v>
      </c>
      <c r="J111" s="55">
        <v>0</v>
      </c>
      <c r="K111" s="55">
        <v>19351057</v>
      </c>
      <c r="L111" s="53">
        <f t="shared" si="12"/>
        <v>0.84999997803737604</v>
      </c>
      <c r="M111" s="80">
        <f t="shared" si="24"/>
        <v>3414893</v>
      </c>
      <c r="N111" s="55">
        <v>3414893</v>
      </c>
      <c r="O111" s="53">
        <f t="shared" si="17"/>
        <v>0.15000002196262402</v>
      </c>
      <c r="P111" s="55">
        <v>0</v>
      </c>
      <c r="Q111" s="53">
        <f t="shared" si="15"/>
        <v>0</v>
      </c>
      <c r="R111" s="55">
        <v>0</v>
      </c>
      <c r="S111" s="53">
        <f t="shared" si="16"/>
        <v>0</v>
      </c>
      <c r="T111" s="20" t="s">
        <v>430</v>
      </c>
      <c r="U111" s="20" t="s">
        <v>220</v>
      </c>
      <c r="V111" s="46" t="s">
        <v>636</v>
      </c>
      <c r="W111" s="144" t="s">
        <v>469</v>
      </c>
      <c r="X111" s="97" t="s">
        <v>316</v>
      </c>
      <c r="Y111" s="144" t="s">
        <v>469</v>
      </c>
      <c r="Z111" s="46" t="s">
        <v>317</v>
      </c>
      <c r="AA111" s="30"/>
      <c r="AB111" s="144" t="s">
        <v>469</v>
      </c>
      <c r="AC111" s="46" t="s">
        <v>317</v>
      </c>
      <c r="AD111" s="144" t="s">
        <v>639</v>
      </c>
      <c r="AE111" s="97" t="s">
        <v>316</v>
      </c>
      <c r="AF111" s="75">
        <v>2</v>
      </c>
      <c r="AG111" s="97" t="s">
        <v>316</v>
      </c>
      <c r="AH111" s="75">
        <v>4</v>
      </c>
      <c r="AI111" s="233" t="s">
        <v>542</v>
      </c>
      <c r="AJ111" s="224">
        <v>42551</v>
      </c>
    </row>
    <row r="112" spans="1:36" s="27" customFormat="1" ht="39" hidden="1" customHeight="1" x14ac:dyDescent="0.2">
      <c r="A112" s="219">
        <v>38</v>
      </c>
      <c r="B112" s="229" t="s">
        <v>100</v>
      </c>
      <c r="C112" s="38" t="s">
        <v>120</v>
      </c>
      <c r="D112" s="30" t="s">
        <v>7</v>
      </c>
      <c r="E112" s="28" t="s">
        <v>19</v>
      </c>
      <c r="F112" s="30" t="s">
        <v>5</v>
      </c>
      <c r="G112" s="52">
        <f t="shared" si="18"/>
        <v>9960103</v>
      </c>
      <c r="H112" s="52">
        <f t="shared" si="19"/>
        <v>8466087</v>
      </c>
      <c r="I112" s="56">
        <v>0</v>
      </c>
      <c r="J112" s="56">
        <v>0</v>
      </c>
      <c r="K112" s="56">
        <v>8466087</v>
      </c>
      <c r="L112" s="79">
        <f t="shared" si="12"/>
        <v>0.84999994477968754</v>
      </c>
      <c r="M112" s="78">
        <f t="shared" si="24"/>
        <v>1494016</v>
      </c>
      <c r="N112" s="56">
        <v>1494016</v>
      </c>
      <c r="O112" s="79">
        <f t="shared" si="17"/>
        <v>0.15000005522031248</v>
      </c>
      <c r="P112" s="56">
        <v>0</v>
      </c>
      <c r="Q112" s="79">
        <f t="shared" si="15"/>
        <v>0</v>
      </c>
      <c r="R112" s="56">
        <v>0</v>
      </c>
      <c r="S112" s="79">
        <f t="shared" si="16"/>
        <v>0</v>
      </c>
      <c r="T112" s="12" t="s">
        <v>430</v>
      </c>
      <c r="U112" s="12" t="s">
        <v>220</v>
      </c>
      <c r="V112" s="46" t="s">
        <v>635</v>
      </c>
      <c r="W112" s="95" t="s">
        <v>469</v>
      </c>
      <c r="X112" s="97" t="s">
        <v>316</v>
      </c>
      <c r="Y112" s="95" t="s">
        <v>469</v>
      </c>
      <c r="Z112" s="46" t="s">
        <v>317</v>
      </c>
      <c r="AA112" s="187"/>
      <c r="AB112" s="95" t="s">
        <v>469</v>
      </c>
      <c r="AC112" s="46" t="s">
        <v>317</v>
      </c>
      <c r="AD112" s="95" t="s">
        <v>544</v>
      </c>
      <c r="AE112" s="97" t="s">
        <v>316</v>
      </c>
      <c r="AF112" s="73">
        <v>2</v>
      </c>
      <c r="AG112" s="97" t="s">
        <v>316</v>
      </c>
      <c r="AH112" s="73">
        <v>4</v>
      </c>
      <c r="AI112" s="230" t="s">
        <v>542</v>
      </c>
      <c r="AJ112" s="223">
        <v>42551</v>
      </c>
    </row>
    <row r="113" spans="1:36" ht="54" customHeight="1" x14ac:dyDescent="0.2">
      <c r="A113" s="220">
        <v>109</v>
      </c>
      <c r="B113" s="290" t="s">
        <v>524</v>
      </c>
      <c r="C113" s="291" t="s">
        <v>525</v>
      </c>
      <c r="D113" s="292" t="s">
        <v>7</v>
      </c>
      <c r="E113" s="293" t="s">
        <v>17</v>
      </c>
      <c r="F113" s="292" t="s">
        <v>4</v>
      </c>
      <c r="G113" s="294" t="s">
        <v>526</v>
      </c>
      <c r="H113" s="294" t="s">
        <v>526</v>
      </c>
      <c r="I113" s="103">
        <v>0</v>
      </c>
      <c r="J113" s="103" t="s">
        <v>526</v>
      </c>
      <c r="K113" s="103">
        <v>0</v>
      </c>
      <c r="L113" s="104">
        <v>0.85</v>
      </c>
      <c r="M113" s="103" t="s">
        <v>526</v>
      </c>
      <c r="N113" s="103" t="s">
        <v>526</v>
      </c>
      <c r="O113" s="104">
        <v>0.15</v>
      </c>
      <c r="P113" s="103">
        <v>0</v>
      </c>
      <c r="Q113" s="104">
        <v>0</v>
      </c>
      <c r="R113" s="103">
        <v>0</v>
      </c>
      <c r="S113" s="104">
        <v>0</v>
      </c>
      <c r="T113" s="16" t="s">
        <v>540</v>
      </c>
      <c r="U113" s="168"/>
      <c r="V113" s="181"/>
      <c r="W113" s="95" t="s">
        <v>470</v>
      </c>
      <c r="X113" s="46" t="s">
        <v>317</v>
      </c>
      <c r="Y113" s="93" t="s">
        <v>469</v>
      </c>
      <c r="Z113" s="46" t="s">
        <v>317</v>
      </c>
      <c r="AA113" s="95"/>
      <c r="AB113" s="93" t="s">
        <v>527</v>
      </c>
      <c r="AC113" s="46" t="s">
        <v>317</v>
      </c>
      <c r="AD113" s="95" t="s">
        <v>528</v>
      </c>
      <c r="AE113" s="97" t="s">
        <v>316</v>
      </c>
      <c r="AF113" s="73">
        <v>2</v>
      </c>
      <c r="AG113" s="97" t="s">
        <v>316</v>
      </c>
      <c r="AH113" s="73">
        <v>4</v>
      </c>
      <c r="AI113" s="230" t="s">
        <v>536</v>
      </c>
      <c r="AJ113" s="223">
        <v>42582</v>
      </c>
    </row>
    <row r="114" spans="1:36" ht="50.25" hidden="1" customHeight="1" x14ac:dyDescent="0.2">
      <c r="A114" s="220">
        <v>99</v>
      </c>
      <c r="B114" s="231" t="s">
        <v>102</v>
      </c>
      <c r="C114" s="37" t="s">
        <v>84</v>
      </c>
      <c r="D114" s="25" t="s">
        <v>7</v>
      </c>
      <c r="E114" s="26" t="s">
        <v>19</v>
      </c>
      <c r="F114" s="25" t="s">
        <v>4</v>
      </c>
      <c r="G114" s="80">
        <f t="shared" ref="G114" si="25">H114+M114</f>
        <v>178983828</v>
      </c>
      <c r="H114" s="80">
        <f t="shared" ref="H114" si="26">I114+J114+K114</f>
        <v>152136253</v>
      </c>
      <c r="I114" s="55">
        <v>0</v>
      </c>
      <c r="J114" s="55">
        <v>152136253</v>
      </c>
      <c r="K114" s="55">
        <v>0</v>
      </c>
      <c r="L114" s="53">
        <f t="shared" ref="L114" si="27">H114/G114</f>
        <v>0.84999999553032246</v>
      </c>
      <c r="M114" s="80">
        <f t="shared" ref="M114" si="28">N114+P114+R114</f>
        <v>26847575</v>
      </c>
      <c r="N114" s="55">
        <v>16199965</v>
      </c>
      <c r="O114" s="53">
        <f t="shared" ref="O114" si="29">N114/G114</f>
        <v>9.0510775085221665E-2</v>
      </c>
      <c r="P114" s="55">
        <v>0</v>
      </c>
      <c r="Q114" s="53">
        <f t="shared" ref="Q114" si="30">P114/G114</f>
        <v>0</v>
      </c>
      <c r="R114" s="55">
        <v>10647610</v>
      </c>
      <c r="S114" s="53">
        <f t="shared" ref="S114" si="31">R114/G114</f>
        <v>5.9489229384455895E-2</v>
      </c>
      <c r="T114" s="20" t="s">
        <v>430</v>
      </c>
      <c r="U114" s="203" t="s">
        <v>220</v>
      </c>
      <c r="V114" s="209" t="s">
        <v>636</v>
      </c>
      <c r="W114" s="144" t="s">
        <v>469</v>
      </c>
      <c r="X114" s="97" t="s">
        <v>316</v>
      </c>
      <c r="Y114" s="144" t="s">
        <v>469</v>
      </c>
      <c r="Z114" s="46" t="s">
        <v>317</v>
      </c>
      <c r="AA114" s="30"/>
      <c r="AB114" s="144" t="s">
        <v>469</v>
      </c>
      <c r="AC114" s="46" t="s">
        <v>317</v>
      </c>
      <c r="AD114" s="144" t="s">
        <v>548</v>
      </c>
      <c r="AE114" s="97" t="s">
        <v>316</v>
      </c>
      <c r="AF114" s="75">
        <v>2</v>
      </c>
      <c r="AG114" s="97" t="s">
        <v>316</v>
      </c>
      <c r="AH114" s="75">
        <v>4</v>
      </c>
      <c r="AI114" s="233" t="s">
        <v>469</v>
      </c>
      <c r="AJ114" s="224">
        <v>42643</v>
      </c>
    </row>
    <row r="115" spans="1:36" ht="48.75" customHeight="1" x14ac:dyDescent="0.2">
      <c r="A115" s="219">
        <v>24</v>
      </c>
      <c r="B115" s="232" t="s">
        <v>269</v>
      </c>
      <c r="C115" s="35" t="s">
        <v>302</v>
      </c>
      <c r="D115" s="30" t="s">
        <v>155</v>
      </c>
      <c r="E115" s="28" t="s">
        <v>17</v>
      </c>
      <c r="F115" s="30" t="s">
        <v>5</v>
      </c>
      <c r="G115" s="52">
        <f t="shared" si="18"/>
        <v>17172695</v>
      </c>
      <c r="H115" s="52">
        <f>I115+J115+K115</f>
        <v>14596790</v>
      </c>
      <c r="I115" s="55">
        <v>0</v>
      </c>
      <c r="J115" s="55">
        <v>0</v>
      </c>
      <c r="K115" s="55">
        <f>10722723+3874067</f>
        <v>14596790</v>
      </c>
      <c r="L115" s="53">
        <f t="shared" si="12"/>
        <v>0.84999995632601644</v>
      </c>
      <c r="M115" s="80">
        <f>N115+P115+R115</f>
        <v>2575905</v>
      </c>
      <c r="N115" s="55">
        <f>1892246+683659</f>
        <v>2575905</v>
      </c>
      <c r="O115" s="53">
        <f t="shared" si="17"/>
        <v>0.15000004367398362</v>
      </c>
      <c r="P115" s="55">
        <v>0</v>
      </c>
      <c r="Q115" s="53">
        <f t="shared" si="15"/>
        <v>0</v>
      </c>
      <c r="R115" s="55">
        <v>0</v>
      </c>
      <c r="S115" s="53">
        <f t="shared" si="16"/>
        <v>0</v>
      </c>
      <c r="T115" s="23" t="s">
        <v>129</v>
      </c>
      <c r="U115" s="23" t="s">
        <v>129</v>
      </c>
      <c r="V115" s="23" t="s">
        <v>129</v>
      </c>
      <c r="W115" s="144" t="s">
        <v>470</v>
      </c>
      <c r="X115" s="98" t="s">
        <v>316</v>
      </c>
      <c r="Y115" s="93" t="s">
        <v>470</v>
      </c>
      <c r="Z115" s="46" t="s">
        <v>317</v>
      </c>
      <c r="AA115" s="30"/>
      <c r="AB115" s="93" t="s">
        <v>470</v>
      </c>
      <c r="AC115" s="98" t="s">
        <v>316</v>
      </c>
      <c r="AD115" s="93" t="s">
        <v>543</v>
      </c>
      <c r="AE115" s="97" t="s">
        <v>316</v>
      </c>
      <c r="AF115" s="279">
        <v>2</v>
      </c>
      <c r="AG115" s="97" t="s">
        <v>316</v>
      </c>
      <c r="AH115" s="279">
        <v>4</v>
      </c>
      <c r="AI115" s="280" t="s">
        <v>537</v>
      </c>
      <c r="AJ115" s="224">
        <v>42430</v>
      </c>
    </row>
    <row r="116" spans="1:36" ht="47.25" hidden="1" customHeight="1" x14ac:dyDescent="0.2">
      <c r="A116" s="220">
        <v>79</v>
      </c>
      <c r="B116" s="229" t="s">
        <v>41</v>
      </c>
      <c r="C116" s="38" t="s">
        <v>89</v>
      </c>
      <c r="D116" s="30" t="s">
        <v>7</v>
      </c>
      <c r="E116" s="28" t="s">
        <v>11</v>
      </c>
      <c r="F116" s="30" t="s">
        <v>3</v>
      </c>
      <c r="G116" s="52">
        <f t="shared" si="18"/>
        <v>62581758</v>
      </c>
      <c r="H116" s="52">
        <f t="shared" ref="H116:H121" si="32">I116+J116+K116</f>
        <v>53194494</v>
      </c>
      <c r="I116" s="56">
        <v>53194494</v>
      </c>
      <c r="J116" s="56">
        <v>0</v>
      </c>
      <c r="K116" s="56">
        <v>0</v>
      </c>
      <c r="L116" s="79">
        <f t="shared" si="12"/>
        <v>0.84999999520627079</v>
      </c>
      <c r="M116" s="78">
        <f t="shared" ref="M116:M121" si="33">N116+P116+R116</f>
        <v>9387264</v>
      </c>
      <c r="N116" s="56">
        <v>0</v>
      </c>
      <c r="O116" s="79">
        <f t="shared" si="17"/>
        <v>0</v>
      </c>
      <c r="P116" s="56">
        <v>0</v>
      </c>
      <c r="Q116" s="79">
        <f t="shared" si="15"/>
        <v>0</v>
      </c>
      <c r="R116" s="56">
        <v>9387264</v>
      </c>
      <c r="S116" s="79">
        <f t="shared" si="16"/>
        <v>0.15000000479372919</v>
      </c>
      <c r="T116" s="100">
        <v>42490</v>
      </c>
      <c r="U116" s="15" t="s">
        <v>252</v>
      </c>
      <c r="V116" s="134" t="s">
        <v>316</v>
      </c>
      <c r="W116" s="95" t="s">
        <v>469</v>
      </c>
      <c r="X116" s="98" t="s">
        <v>316</v>
      </c>
      <c r="Y116" s="95" t="s">
        <v>469</v>
      </c>
      <c r="Z116" s="46" t="s">
        <v>317</v>
      </c>
      <c r="AA116" s="155"/>
      <c r="AB116" s="95" t="s">
        <v>543</v>
      </c>
      <c r="AC116" s="97" t="s">
        <v>316</v>
      </c>
      <c r="AD116" s="95" t="s">
        <v>476</v>
      </c>
      <c r="AE116" s="97" t="s">
        <v>316</v>
      </c>
      <c r="AF116" s="73">
        <v>2</v>
      </c>
      <c r="AG116" s="97" t="s">
        <v>316</v>
      </c>
      <c r="AH116" s="73">
        <v>4</v>
      </c>
      <c r="AI116" s="230" t="s">
        <v>537</v>
      </c>
      <c r="AJ116" s="223">
        <v>42613</v>
      </c>
    </row>
    <row r="117" spans="1:36" s="27" customFormat="1" ht="50.25" hidden="1" customHeight="1" x14ac:dyDescent="0.2">
      <c r="A117" s="220">
        <v>81</v>
      </c>
      <c r="B117" s="231" t="s">
        <v>54</v>
      </c>
      <c r="C117" s="37" t="s">
        <v>122</v>
      </c>
      <c r="D117" s="25" t="s">
        <v>7</v>
      </c>
      <c r="E117" s="26" t="s">
        <v>18</v>
      </c>
      <c r="F117" s="25" t="s">
        <v>5</v>
      </c>
      <c r="G117" s="80">
        <f t="shared" si="18"/>
        <v>10596211</v>
      </c>
      <c r="H117" s="80">
        <f t="shared" si="32"/>
        <v>9006779</v>
      </c>
      <c r="I117" s="55">
        <v>0</v>
      </c>
      <c r="J117" s="55">
        <v>0</v>
      </c>
      <c r="K117" s="55">
        <v>9006779</v>
      </c>
      <c r="L117" s="53">
        <f t="shared" si="12"/>
        <v>0.84999996696932512</v>
      </c>
      <c r="M117" s="80">
        <f t="shared" si="33"/>
        <v>1589432</v>
      </c>
      <c r="N117" s="55">
        <v>1589432</v>
      </c>
      <c r="O117" s="53">
        <f t="shared" si="17"/>
        <v>0.15000003303067483</v>
      </c>
      <c r="P117" s="55">
        <v>0</v>
      </c>
      <c r="Q117" s="53">
        <f t="shared" si="15"/>
        <v>0</v>
      </c>
      <c r="R117" s="55">
        <v>0</v>
      </c>
      <c r="S117" s="53">
        <f t="shared" si="16"/>
        <v>0</v>
      </c>
      <c r="T117" s="23" t="s">
        <v>129</v>
      </c>
      <c r="U117" s="197" t="s">
        <v>129</v>
      </c>
      <c r="V117" s="197" t="s">
        <v>129</v>
      </c>
      <c r="W117" s="144" t="s">
        <v>544</v>
      </c>
      <c r="X117" s="97" t="s">
        <v>316</v>
      </c>
      <c r="Y117" s="144" t="s">
        <v>584</v>
      </c>
      <c r="Z117" s="97" t="s">
        <v>316</v>
      </c>
      <c r="AA117" s="30"/>
      <c r="AB117" s="144" t="s">
        <v>544</v>
      </c>
      <c r="AC117" s="97" t="s">
        <v>316</v>
      </c>
      <c r="AD117" s="144" t="s">
        <v>476</v>
      </c>
      <c r="AE117" s="97" t="s">
        <v>316</v>
      </c>
      <c r="AF117" s="75">
        <v>2</v>
      </c>
      <c r="AG117" s="98" t="s">
        <v>316</v>
      </c>
      <c r="AH117" s="75">
        <v>4</v>
      </c>
      <c r="AI117" s="233" t="s">
        <v>537</v>
      </c>
      <c r="AJ117" s="224">
        <v>42613</v>
      </c>
    </row>
    <row r="118" spans="1:36" s="27" customFormat="1" ht="39.75" hidden="1" customHeight="1" x14ac:dyDescent="0.2">
      <c r="A118" s="219">
        <v>16</v>
      </c>
      <c r="B118" s="232" t="s">
        <v>27</v>
      </c>
      <c r="C118" s="35" t="s">
        <v>24</v>
      </c>
      <c r="D118" s="30" t="s">
        <v>7</v>
      </c>
      <c r="E118" s="28" t="s">
        <v>18</v>
      </c>
      <c r="F118" s="30" t="s">
        <v>4</v>
      </c>
      <c r="G118" s="52">
        <f t="shared" si="18"/>
        <v>44441977</v>
      </c>
      <c r="H118" s="52">
        <f t="shared" si="32"/>
        <v>37775681</v>
      </c>
      <c r="I118" s="56">
        <v>0</v>
      </c>
      <c r="J118" s="56">
        <v>37775681</v>
      </c>
      <c r="K118" s="56">
        <v>0</v>
      </c>
      <c r="L118" s="79">
        <f t="shared" si="12"/>
        <v>0.85000001237568712</v>
      </c>
      <c r="M118" s="78">
        <f t="shared" si="33"/>
        <v>6666296</v>
      </c>
      <c r="N118" s="56">
        <v>4188081</v>
      </c>
      <c r="O118" s="79">
        <f t="shared" si="17"/>
        <v>9.4237054305662413E-2</v>
      </c>
      <c r="P118" s="56">
        <v>2478215</v>
      </c>
      <c r="Q118" s="79">
        <f t="shared" si="15"/>
        <v>5.5762933318650516E-2</v>
      </c>
      <c r="R118" s="56">
        <v>0</v>
      </c>
      <c r="S118" s="79">
        <f t="shared" si="16"/>
        <v>0</v>
      </c>
      <c r="T118" s="12" t="s">
        <v>129</v>
      </c>
      <c r="U118" s="22" t="s">
        <v>626</v>
      </c>
      <c r="V118" s="32" t="s">
        <v>129</v>
      </c>
      <c r="W118" s="95" t="s">
        <v>544</v>
      </c>
      <c r="X118" s="97" t="s">
        <v>316</v>
      </c>
      <c r="Y118" s="95" t="s">
        <v>544</v>
      </c>
      <c r="Z118" s="97" t="s">
        <v>316</v>
      </c>
      <c r="AA118" s="187"/>
      <c r="AB118" s="95" t="s">
        <v>528</v>
      </c>
      <c r="AC118" s="97" t="s">
        <v>316</v>
      </c>
      <c r="AD118" s="95" t="s">
        <v>548</v>
      </c>
      <c r="AE118" s="97" t="s">
        <v>316</v>
      </c>
      <c r="AF118" s="120">
        <v>2</v>
      </c>
      <c r="AG118" s="97" t="s">
        <v>316</v>
      </c>
      <c r="AH118" s="73">
        <v>4</v>
      </c>
      <c r="AI118" s="230" t="s">
        <v>542</v>
      </c>
      <c r="AJ118" s="223">
        <v>42643</v>
      </c>
    </row>
    <row r="119" spans="1:36" s="27" customFormat="1" ht="60" hidden="1" customHeight="1" x14ac:dyDescent="0.2">
      <c r="A119" s="220">
        <v>55</v>
      </c>
      <c r="B119" s="232" t="s">
        <v>183</v>
      </c>
      <c r="C119" s="35" t="s">
        <v>278</v>
      </c>
      <c r="D119" s="30" t="s">
        <v>7</v>
      </c>
      <c r="E119" s="28" t="s">
        <v>12</v>
      </c>
      <c r="F119" s="30" t="s">
        <v>3</v>
      </c>
      <c r="G119" s="52">
        <f t="shared" si="18"/>
        <v>16643483</v>
      </c>
      <c r="H119" s="52">
        <f t="shared" si="32"/>
        <v>14146960</v>
      </c>
      <c r="I119" s="56">
        <v>14146960</v>
      </c>
      <c r="J119" s="58">
        <v>0</v>
      </c>
      <c r="K119" s="56">
        <v>0</v>
      </c>
      <c r="L119" s="79">
        <f t="shared" si="12"/>
        <v>0.84999996695403235</v>
      </c>
      <c r="M119" s="78">
        <f t="shared" si="33"/>
        <v>2496523</v>
      </c>
      <c r="N119" s="56">
        <v>2496523</v>
      </c>
      <c r="O119" s="79">
        <f t="shared" si="17"/>
        <v>0.1500000330459676</v>
      </c>
      <c r="P119" s="56">
        <v>0</v>
      </c>
      <c r="Q119" s="79">
        <f t="shared" si="15"/>
        <v>0</v>
      </c>
      <c r="R119" s="56">
        <v>0</v>
      </c>
      <c r="S119" s="79">
        <f t="shared" si="16"/>
        <v>0</v>
      </c>
      <c r="T119" s="15" t="s">
        <v>129</v>
      </c>
      <c r="U119" s="15" t="s">
        <v>129</v>
      </c>
      <c r="V119" s="15" t="s">
        <v>129</v>
      </c>
      <c r="W119" s="95" t="s">
        <v>528</v>
      </c>
      <c r="X119" s="97" t="s">
        <v>316</v>
      </c>
      <c r="Y119" s="95" t="s">
        <v>528</v>
      </c>
      <c r="Z119" s="97" t="s">
        <v>316</v>
      </c>
      <c r="AA119" s="95"/>
      <c r="AB119" s="95" t="s">
        <v>528</v>
      </c>
      <c r="AC119" s="97" t="s">
        <v>316</v>
      </c>
      <c r="AD119" s="99" t="s">
        <v>548</v>
      </c>
      <c r="AE119" s="97" t="s">
        <v>316</v>
      </c>
      <c r="AF119" s="73">
        <v>2</v>
      </c>
      <c r="AG119" s="97" t="s">
        <v>316</v>
      </c>
      <c r="AH119" s="73">
        <v>4</v>
      </c>
      <c r="AI119" s="230" t="s">
        <v>537</v>
      </c>
      <c r="AJ119" s="223">
        <v>42643</v>
      </c>
    </row>
    <row r="120" spans="1:36" s="27" customFormat="1" ht="37.5" hidden="1" customHeight="1" x14ac:dyDescent="0.2">
      <c r="A120" s="220">
        <v>3</v>
      </c>
      <c r="B120" s="232" t="s">
        <v>205</v>
      </c>
      <c r="C120" s="35" t="s">
        <v>91</v>
      </c>
      <c r="D120" s="30" t="s">
        <v>7</v>
      </c>
      <c r="E120" s="28" t="s">
        <v>16</v>
      </c>
      <c r="F120" s="30" t="s">
        <v>3</v>
      </c>
      <c r="G120" s="52">
        <f t="shared" si="18"/>
        <v>14725609</v>
      </c>
      <c r="H120" s="52">
        <f t="shared" si="32"/>
        <v>12516768</v>
      </c>
      <c r="I120" s="56">
        <v>12516768</v>
      </c>
      <c r="J120" s="56">
        <v>0</v>
      </c>
      <c r="K120" s="56">
        <v>0</v>
      </c>
      <c r="L120" s="79">
        <f t="shared" si="12"/>
        <v>0.85000002376811712</v>
      </c>
      <c r="M120" s="78">
        <f t="shared" si="33"/>
        <v>2208841</v>
      </c>
      <c r="N120" s="56">
        <v>0</v>
      </c>
      <c r="O120" s="79">
        <f t="shared" si="17"/>
        <v>0</v>
      </c>
      <c r="P120" s="56">
        <v>2208841</v>
      </c>
      <c r="Q120" s="79">
        <f t="shared" si="15"/>
        <v>0.14999997623188283</v>
      </c>
      <c r="R120" s="56">
        <v>0</v>
      </c>
      <c r="S120" s="79">
        <f t="shared" si="16"/>
        <v>0</v>
      </c>
      <c r="T120" s="66">
        <v>42369</v>
      </c>
      <c r="U120" s="15" t="s">
        <v>231</v>
      </c>
      <c r="V120" s="136" t="s">
        <v>615</v>
      </c>
      <c r="W120" s="93" t="s">
        <v>215</v>
      </c>
      <c r="X120" s="140" t="s">
        <v>494</v>
      </c>
      <c r="Y120" s="93" t="s">
        <v>528</v>
      </c>
      <c r="Z120" s="97" t="s">
        <v>316</v>
      </c>
      <c r="AA120" s="154" t="s">
        <v>712</v>
      </c>
      <c r="AB120" s="93" t="s">
        <v>476</v>
      </c>
      <c r="AC120" s="97" t="s">
        <v>316</v>
      </c>
      <c r="AD120" s="93" t="s">
        <v>548</v>
      </c>
      <c r="AE120" s="97" t="s">
        <v>316</v>
      </c>
      <c r="AF120" s="73">
        <v>2</v>
      </c>
      <c r="AG120" s="97" t="s">
        <v>316</v>
      </c>
      <c r="AH120" s="73">
        <v>4</v>
      </c>
      <c r="AI120" s="230" t="s">
        <v>542</v>
      </c>
      <c r="AJ120" s="223">
        <v>42643</v>
      </c>
    </row>
    <row r="121" spans="1:36" s="27" customFormat="1" ht="40.5" hidden="1" customHeight="1" x14ac:dyDescent="0.2">
      <c r="A121" s="219">
        <v>44</v>
      </c>
      <c r="B121" s="234" t="s">
        <v>196</v>
      </c>
      <c r="C121" s="36" t="s">
        <v>197</v>
      </c>
      <c r="D121" s="25" t="s">
        <v>7</v>
      </c>
      <c r="E121" s="26" t="s">
        <v>16</v>
      </c>
      <c r="F121" s="25" t="s">
        <v>3</v>
      </c>
      <c r="G121" s="80">
        <f t="shared" si="18"/>
        <v>407810999</v>
      </c>
      <c r="H121" s="80">
        <f t="shared" si="32"/>
        <v>346639348</v>
      </c>
      <c r="I121" s="55">
        <v>346639348</v>
      </c>
      <c r="J121" s="55">
        <v>0</v>
      </c>
      <c r="K121" s="55">
        <v>0</v>
      </c>
      <c r="L121" s="53">
        <f t="shared" si="12"/>
        <v>0.84999999718006625</v>
      </c>
      <c r="M121" s="80">
        <f t="shared" si="33"/>
        <v>61171651</v>
      </c>
      <c r="N121" s="55">
        <v>0</v>
      </c>
      <c r="O121" s="53">
        <f t="shared" si="17"/>
        <v>0</v>
      </c>
      <c r="P121" s="55">
        <v>0</v>
      </c>
      <c r="Q121" s="53">
        <f t="shared" si="15"/>
        <v>0</v>
      </c>
      <c r="R121" s="55">
        <v>61171651</v>
      </c>
      <c r="S121" s="53">
        <f t="shared" si="16"/>
        <v>0.15000000281993375</v>
      </c>
      <c r="T121" s="20" t="s">
        <v>423</v>
      </c>
      <c r="U121" s="177"/>
      <c r="V121" s="183"/>
      <c r="W121" s="144" t="s">
        <v>476</v>
      </c>
      <c r="X121" s="97" t="s">
        <v>316</v>
      </c>
      <c r="Y121" s="144" t="s">
        <v>572</v>
      </c>
      <c r="Z121" s="97" t="s">
        <v>316</v>
      </c>
      <c r="AA121" s="77"/>
      <c r="AB121" s="144" t="s">
        <v>574</v>
      </c>
      <c r="AC121" s="97" t="s">
        <v>316</v>
      </c>
      <c r="AD121" s="144" t="s">
        <v>521</v>
      </c>
      <c r="AE121" s="97" t="s">
        <v>316</v>
      </c>
      <c r="AF121" s="75">
        <v>2</v>
      </c>
      <c r="AG121" s="98" t="s">
        <v>316</v>
      </c>
      <c r="AH121" s="75" t="s">
        <v>630</v>
      </c>
      <c r="AI121" s="233" t="s">
        <v>547</v>
      </c>
      <c r="AJ121" s="224">
        <v>42674</v>
      </c>
    </row>
    <row r="122" spans="1:36" ht="40.5" customHeight="1" x14ac:dyDescent="0.2">
      <c r="A122" s="220">
        <v>69</v>
      </c>
      <c r="B122" s="232" t="s">
        <v>269</v>
      </c>
      <c r="C122" s="35" t="s">
        <v>303</v>
      </c>
      <c r="D122" s="30" t="s">
        <v>155</v>
      </c>
      <c r="E122" s="28" t="s">
        <v>17</v>
      </c>
      <c r="F122" s="30" t="s">
        <v>5</v>
      </c>
      <c r="G122" s="52">
        <f>H122+M122</f>
        <v>17172696</v>
      </c>
      <c r="H122" s="52">
        <v>14596791</v>
      </c>
      <c r="I122" s="55">
        <v>0</v>
      </c>
      <c r="J122" s="55">
        <v>0</v>
      </c>
      <c r="K122" s="55">
        <f>10722724+3874067</f>
        <v>14596791</v>
      </c>
      <c r="L122" s="53">
        <f t="shared" si="12"/>
        <v>0.8499999650608151</v>
      </c>
      <c r="M122" s="80">
        <f>M115</f>
        <v>2575905</v>
      </c>
      <c r="N122" s="55">
        <f>M122</f>
        <v>2575905</v>
      </c>
      <c r="O122" s="53">
        <f t="shared" si="17"/>
        <v>0.15000003493918485</v>
      </c>
      <c r="P122" s="55">
        <v>0</v>
      </c>
      <c r="Q122" s="53">
        <f t="shared" si="15"/>
        <v>0</v>
      </c>
      <c r="R122" s="55">
        <v>0</v>
      </c>
      <c r="S122" s="53">
        <f t="shared" si="16"/>
        <v>0</v>
      </c>
      <c r="T122" s="23" t="s">
        <v>129</v>
      </c>
      <c r="U122" s="23" t="s">
        <v>129</v>
      </c>
      <c r="V122" s="23" t="s">
        <v>129</v>
      </c>
      <c r="W122" s="144" t="s">
        <v>470</v>
      </c>
      <c r="X122" s="98" t="s">
        <v>316</v>
      </c>
      <c r="Y122" s="93" t="s">
        <v>476</v>
      </c>
      <c r="Z122" s="98" t="s">
        <v>316</v>
      </c>
      <c r="AA122" s="30"/>
      <c r="AB122" s="93" t="s">
        <v>585</v>
      </c>
      <c r="AC122" s="98" t="s">
        <v>316</v>
      </c>
      <c r="AD122" s="93" t="s">
        <v>567</v>
      </c>
      <c r="AE122" s="97" t="s">
        <v>316</v>
      </c>
      <c r="AF122" s="279">
        <v>2</v>
      </c>
      <c r="AG122" s="97" t="s">
        <v>316</v>
      </c>
      <c r="AH122" s="279">
        <v>4</v>
      </c>
      <c r="AI122" s="280" t="s">
        <v>542</v>
      </c>
      <c r="AJ122" s="224">
        <v>42735</v>
      </c>
    </row>
    <row r="123" spans="1:36" ht="40.5" hidden="1" customHeight="1" x14ac:dyDescent="0.2">
      <c r="A123" s="219">
        <v>96</v>
      </c>
      <c r="B123" s="231" t="s">
        <v>167</v>
      </c>
      <c r="C123" s="36" t="s">
        <v>698</v>
      </c>
      <c r="D123" s="24" t="s">
        <v>155</v>
      </c>
      <c r="E123" s="13" t="s">
        <v>11</v>
      </c>
      <c r="F123" s="24" t="s">
        <v>4</v>
      </c>
      <c r="G123" s="80">
        <f>H123+M123</f>
        <v>25018615</v>
      </c>
      <c r="H123" s="80">
        <f>I123+J123+K123</f>
        <v>20014892</v>
      </c>
      <c r="I123" s="80">
        <v>0</v>
      </c>
      <c r="J123" s="80">
        <v>20014892</v>
      </c>
      <c r="K123" s="80">
        <v>0</v>
      </c>
      <c r="L123" s="53">
        <f t="shared" si="12"/>
        <v>0.8</v>
      </c>
      <c r="M123" s="80">
        <f>N123+P123+R123</f>
        <v>5003723</v>
      </c>
      <c r="N123" s="80">
        <v>0</v>
      </c>
      <c r="O123" s="53">
        <f t="shared" si="17"/>
        <v>0</v>
      </c>
      <c r="P123" s="80">
        <v>0</v>
      </c>
      <c r="Q123" s="53">
        <f t="shared" si="15"/>
        <v>0</v>
      </c>
      <c r="R123" s="80">
        <v>5003723</v>
      </c>
      <c r="S123" s="53">
        <f t="shared" si="16"/>
        <v>0.2</v>
      </c>
      <c r="T123" s="63" t="s">
        <v>407</v>
      </c>
      <c r="U123" s="168"/>
      <c r="V123" s="181"/>
      <c r="W123" s="144" t="s">
        <v>283</v>
      </c>
      <c r="X123" s="140" t="s">
        <v>320</v>
      </c>
      <c r="Y123" s="144" t="s">
        <v>213</v>
      </c>
      <c r="Z123" s="140" t="s">
        <v>320</v>
      </c>
      <c r="AA123" s="95"/>
      <c r="AB123" s="144" t="s">
        <v>521</v>
      </c>
      <c r="AC123" s="97" t="s">
        <v>316</v>
      </c>
      <c r="AD123" s="144" t="s">
        <v>665</v>
      </c>
      <c r="AE123" s="97" t="s">
        <v>316</v>
      </c>
      <c r="AF123" s="144" t="s">
        <v>707</v>
      </c>
      <c r="AG123" s="97" t="s">
        <v>316</v>
      </c>
      <c r="AH123" s="75">
        <v>4</v>
      </c>
      <c r="AI123" s="233" t="s">
        <v>707</v>
      </c>
      <c r="AJ123" s="224">
        <v>42766</v>
      </c>
    </row>
    <row r="124" spans="1:36" ht="45.75" hidden="1" customHeight="1" x14ac:dyDescent="0.2">
      <c r="A124" s="220">
        <v>101</v>
      </c>
      <c r="B124" s="234" t="s">
        <v>178</v>
      </c>
      <c r="C124" s="36" t="s">
        <v>249</v>
      </c>
      <c r="D124" s="24" t="s">
        <v>7</v>
      </c>
      <c r="E124" s="13" t="s">
        <v>11</v>
      </c>
      <c r="F124" s="24" t="s">
        <v>4</v>
      </c>
      <c r="G124" s="80">
        <f>H124+M124</f>
        <v>15784135</v>
      </c>
      <c r="H124" s="80">
        <f>I124+J124+K124</f>
        <v>13416515</v>
      </c>
      <c r="I124" s="80">
        <v>0</v>
      </c>
      <c r="J124" s="80">
        <v>13416515</v>
      </c>
      <c r="K124" s="80">
        <v>0</v>
      </c>
      <c r="L124" s="53">
        <f t="shared" si="12"/>
        <v>0.85000001583868867</v>
      </c>
      <c r="M124" s="80">
        <f>N124+P124+R124</f>
        <v>2367620</v>
      </c>
      <c r="N124" s="80">
        <v>2367620</v>
      </c>
      <c r="O124" s="53">
        <f t="shared" si="17"/>
        <v>0.14999998416131133</v>
      </c>
      <c r="P124" s="80">
        <v>0</v>
      </c>
      <c r="Q124" s="53">
        <f t="shared" si="15"/>
        <v>0</v>
      </c>
      <c r="R124" s="80">
        <v>0</v>
      </c>
      <c r="S124" s="53">
        <f t="shared" si="16"/>
        <v>0</v>
      </c>
      <c r="T124" s="25" t="s">
        <v>410</v>
      </c>
      <c r="U124" s="174"/>
      <c r="V124" s="183"/>
      <c r="W124" s="144" t="s">
        <v>216</v>
      </c>
      <c r="X124" s="140" t="s">
        <v>328</v>
      </c>
      <c r="Y124" s="144" t="s">
        <v>65</v>
      </c>
      <c r="Z124" s="144" t="s">
        <v>65</v>
      </c>
      <c r="AA124" s="144" t="s">
        <v>65</v>
      </c>
      <c r="AB124" s="144" t="s">
        <v>468</v>
      </c>
      <c r="AC124" s="46" t="s">
        <v>317</v>
      </c>
      <c r="AD124" s="144" t="s">
        <v>665</v>
      </c>
      <c r="AE124" s="97" t="s">
        <v>316</v>
      </c>
      <c r="AF124" s="75">
        <v>2</v>
      </c>
      <c r="AG124" s="97" t="s">
        <v>316</v>
      </c>
      <c r="AH124" s="117">
        <v>6</v>
      </c>
      <c r="AI124" s="233" t="s">
        <v>667</v>
      </c>
      <c r="AJ124" s="224">
        <v>42766</v>
      </c>
    </row>
    <row r="125" spans="1:36" s="27" customFormat="1" ht="56.25" customHeight="1" x14ac:dyDescent="0.2">
      <c r="A125" s="220">
        <v>9</v>
      </c>
      <c r="B125" s="229" t="s">
        <v>163</v>
      </c>
      <c r="C125" s="35" t="s">
        <v>164</v>
      </c>
      <c r="D125" s="29" t="s">
        <v>155</v>
      </c>
      <c r="E125" s="14" t="s">
        <v>17</v>
      </c>
      <c r="F125" s="29" t="s">
        <v>4</v>
      </c>
      <c r="G125" s="52">
        <f>H125+M125</f>
        <v>34000000</v>
      </c>
      <c r="H125" s="52">
        <f>I125+J125+K125</f>
        <v>28900000</v>
      </c>
      <c r="I125" s="78">
        <v>0</v>
      </c>
      <c r="J125" s="78">
        <v>28900000</v>
      </c>
      <c r="K125" s="78">
        <v>0</v>
      </c>
      <c r="L125" s="79">
        <f t="shared" si="12"/>
        <v>0.85</v>
      </c>
      <c r="M125" s="78">
        <f>N125+P125+R125</f>
        <v>5100000</v>
      </c>
      <c r="N125" s="78">
        <v>1972000</v>
      </c>
      <c r="O125" s="79">
        <f t="shared" si="17"/>
        <v>5.8000000000000003E-2</v>
      </c>
      <c r="P125" s="78">
        <v>0</v>
      </c>
      <c r="Q125" s="79">
        <f t="shared" si="15"/>
        <v>0</v>
      </c>
      <c r="R125" s="52">
        <v>3128000</v>
      </c>
      <c r="S125" s="79">
        <f t="shared" si="16"/>
        <v>9.1999999999999998E-2</v>
      </c>
      <c r="T125" s="62" t="s">
        <v>407</v>
      </c>
      <c r="U125" s="168"/>
      <c r="V125" s="181"/>
      <c r="W125" s="95" t="s">
        <v>476</v>
      </c>
      <c r="X125" s="97" t="s">
        <v>316</v>
      </c>
      <c r="Y125" s="93" t="s">
        <v>476</v>
      </c>
      <c r="Z125" s="97" t="s">
        <v>316</v>
      </c>
      <c r="AA125" s="95"/>
      <c r="AB125" s="93" t="s">
        <v>581</v>
      </c>
      <c r="AC125" s="97" t="s">
        <v>316</v>
      </c>
      <c r="AD125" s="93" t="s">
        <v>582</v>
      </c>
      <c r="AE125" s="97" t="s">
        <v>316</v>
      </c>
      <c r="AF125" s="279">
        <v>2</v>
      </c>
      <c r="AG125" s="98" t="s">
        <v>316</v>
      </c>
      <c r="AH125" s="279">
        <v>4</v>
      </c>
      <c r="AI125" s="280" t="s">
        <v>537</v>
      </c>
      <c r="AJ125" s="223">
        <v>42825</v>
      </c>
    </row>
    <row r="126" spans="1:36" s="27" customFormat="1" ht="36" customHeight="1" x14ac:dyDescent="0.2">
      <c r="A126" s="219">
        <v>50</v>
      </c>
      <c r="B126" s="232" t="s">
        <v>255</v>
      </c>
      <c r="C126" s="35" t="s">
        <v>315</v>
      </c>
      <c r="D126" s="30" t="s">
        <v>7</v>
      </c>
      <c r="E126" s="28" t="s">
        <v>17</v>
      </c>
      <c r="F126" s="30" t="s">
        <v>5</v>
      </c>
      <c r="G126" s="56">
        <f>H126+M126</f>
        <v>4874359</v>
      </c>
      <c r="H126" s="52">
        <f>I126+J126+K126</f>
        <v>4092205</v>
      </c>
      <c r="I126" s="55">
        <v>0</v>
      </c>
      <c r="J126" s="55">
        <v>0</v>
      </c>
      <c r="K126" s="55">
        <v>4092205</v>
      </c>
      <c r="L126" s="53">
        <f t="shared" si="12"/>
        <v>0.83953705502610698</v>
      </c>
      <c r="M126" s="80">
        <f>N126+P126+R126</f>
        <v>782154</v>
      </c>
      <c r="N126" s="80">
        <v>782154</v>
      </c>
      <c r="O126" s="53">
        <f t="shared" si="17"/>
        <v>0.16046294497389299</v>
      </c>
      <c r="P126" s="55">
        <v>0</v>
      </c>
      <c r="Q126" s="53">
        <f t="shared" si="15"/>
        <v>0</v>
      </c>
      <c r="R126" s="55">
        <v>0</v>
      </c>
      <c r="S126" s="53">
        <f t="shared" si="16"/>
        <v>0</v>
      </c>
      <c r="T126" s="23" t="s">
        <v>129</v>
      </c>
      <c r="U126" s="23" t="s">
        <v>129</v>
      </c>
      <c r="V126" s="23" t="s">
        <v>129</v>
      </c>
      <c r="W126" s="141" t="s">
        <v>150</v>
      </c>
      <c r="X126" s="98" t="s">
        <v>316</v>
      </c>
      <c r="Y126" s="31" t="s">
        <v>154</v>
      </c>
      <c r="Z126" s="98" t="s">
        <v>316</v>
      </c>
      <c r="AA126" s="30"/>
      <c r="AB126" s="31" t="s">
        <v>154</v>
      </c>
      <c r="AC126" s="98" t="s">
        <v>316</v>
      </c>
      <c r="AD126" s="31" t="s">
        <v>149</v>
      </c>
      <c r="AE126" s="97" t="s">
        <v>316</v>
      </c>
      <c r="AF126" s="279">
        <v>2</v>
      </c>
      <c r="AG126" s="97" t="s">
        <v>316</v>
      </c>
      <c r="AH126" s="279">
        <v>4</v>
      </c>
      <c r="AI126" s="280" t="s">
        <v>542</v>
      </c>
      <c r="AJ126" s="224">
        <v>42825</v>
      </c>
    </row>
    <row r="127" spans="1:36" ht="43.5" hidden="1" customHeight="1" x14ac:dyDescent="0.2">
      <c r="A127" s="219">
        <v>22</v>
      </c>
      <c r="B127" s="234" t="s">
        <v>663</v>
      </c>
      <c r="C127" s="36" t="s">
        <v>664</v>
      </c>
      <c r="D127" s="25" t="s">
        <v>155</v>
      </c>
      <c r="E127" s="26" t="s">
        <v>12</v>
      </c>
      <c r="F127" s="25" t="s">
        <v>3</v>
      </c>
      <c r="G127" s="80">
        <v>26240711</v>
      </c>
      <c r="H127" s="80">
        <v>9184249</v>
      </c>
      <c r="I127" s="80">
        <v>9184249</v>
      </c>
      <c r="J127" s="55">
        <v>0</v>
      </c>
      <c r="K127" s="55">
        <v>0</v>
      </c>
      <c r="L127" s="53">
        <f t="shared" si="12"/>
        <v>0.35000000571630852</v>
      </c>
      <c r="M127" s="80">
        <v>17056462</v>
      </c>
      <c r="N127" s="55">
        <v>0</v>
      </c>
      <c r="O127" s="53">
        <f t="shared" si="17"/>
        <v>0</v>
      </c>
      <c r="P127" s="80">
        <v>0</v>
      </c>
      <c r="Q127" s="53">
        <f t="shared" si="15"/>
        <v>0</v>
      </c>
      <c r="R127" s="80">
        <v>17056462</v>
      </c>
      <c r="S127" s="53">
        <f t="shared" si="16"/>
        <v>0.64999999428369148</v>
      </c>
      <c r="T127" s="20" t="s">
        <v>421</v>
      </c>
      <c r="U127" s="170"/>
      <c r="V127" s="182"/>
      <c r="W127" s="144" t="s">
        <v>470</v>
      </c>
      <c r="X127" s="46" t="s">
        <v>317</v>
      </c>
      <c r="Y127" s="144" t="s">
        <v>521</v>
      </c>
      <c r="Z127" s="97" t="s">
        <v>316</v>
      </c>
      <c r="AA127" s="95"/>
      <c r="AB127" s="144" t="s">
        <v>521</v>
      </c>
      <c r="AC127" s="97" t="s">
        <v>316</v>
      </c>
      <c r="AD127" s="144" t="s">
        <v>149</v>
      </c>
      <c r="AE127" s="97" t="s">
        <v>316</v>
      </c>
      <c r="AF127" s="75">
        <v>5</v>
      </c>
      <c r="AG127" s="97" t="s">
        <v>316</v>
      </c>
      <c r="AH127" s="75">
        <v>4</v>
      </c>
      <c r="AI127" s="233" t="s">
        <v>149</v>
      </c>
      <c r="AJ127" s="224">
        <v>42825</v>
      </c>
    </row>
    <row r="128" spans="1:36" s="27" customFormat="1" ht="39" customHeight="1" x14ac:dyDescent="0.2">
      <c r="A128" s="219">
        <v>84</v>
      </c>
      <c r="B128" s="229" t="s">
        <v>33</v>
      </c>
      <c r="C128" s="38" t="s">
        <v>295</v>
      </c>
      <c r="D128" s="30" t="s">
        <v>155</v>
      </c>
      <c r="E128" s="28" t="s">
        <v>17</v>
      </c>
      <c r="F128" s="30" t="s">
        <v>5</v>
      </c>
      <c r="G128" s="52">
        <f>H128+M128</f>
        <v>5407500</v>
      </c>
      <c r="H128" s="52">
        <f>I128+J128+K128</f>
        <v>4596375</v>
      </c>
      <c r="I128" s="56">
        <v>0</v>
      </c>
      <c r="J128" s="56">
        <v>0</v>
      </c>
      <c r="K128" s="78">
        <v>4596375</v>
      </c>
      <c r="L128" s="79">
        <f t="shared" si="12"/>
        <v>0.85</v>
      </c>
      <c r="M128" s="78">
        <f>N128+P128+R128</f>
        <v>811125</v>
      </c>
      <c r="N128" s="78">
        <v>811125</v>
      </c>
      <c r="O128" s="79">
        <f t="shared" si="17"/>
        <v>0.15</v>
      </c>
      <c r="P128" s="56">
        <v>0</v>
      </c>
      <c r="Q128" s="79">
        <f t="shared" si="15"/>
        <v>0</v>
      </c>
      <c r="R128" s="56">
        <v>0</v>
      </c>
      <c r="S128" s="79">
        <f t="shared" si="16"/>
        <v>0</v>
      </c>
      <c r="T128" s="15" t="s">
        <v>129</v>
      </c>
      <c r="U128" s="15" t="s">
        <v>129</v>
      </c>
      <c r="V128" s="15" t="s">
        <v>129</v>
      </c>
      <c r="W128" s="95" t="s">
        <v>567</v>
      </c>
      <c r="X128" s="98" t="s">
        <v>316</v>
      </c>
      <c r="Y128" s="31" t="s">
        <v>149</v>
      </c>
      <c r="Z128" s="98" t="s">
        <v>316</v>
      </c>
      <c r="AA128" s="187"/>
      <c r="AB128" s="31" t="s">
        <v>149</v>
      </c>
      <c r="AC128" s="98" t="s">
        <v>316</v>
      </c>
      <c r="AD128" s="31" t="s">
        <v>156</v>
      </c>
      <c r="AE128" s="97" t="s">
        <v>316</v>
      </c>
      <c r="AF128" s="295">
        <v>2</v>
      </c>
      <c r="AG128" s="97" t="s">
        <v>316</v>
      </c>
      <c r="AH128" s="279">
        <v>4</v>
      </c>
      <c r="AI128" s="280" t="s">
        <v>542</v>
      </c>
      <c r="AJ128" s="223">
        <v>42916</v>
      </c>
    </row>
    <row r="129" spans="1:36" s="27" customFormat="1" ht="31.5" customHeight="1" x14ac:dyDescent="0.2">
      <c r="A129" s="220">
        <v>85</v>
      </c>
      <c r="B129" s="247" t="s">
        <v>33</v>
      </c>
      <c r="C129" s="147" t="s">
        <v>296</v>
      </c>
      <c r="D129" s="30" t="s">
        <v>155</v>
      </c>
      <c r="E129" s="28" t="s">
        <v>17</v>
      </c>
      <c r="F129" s="30" t="s">
        <v>5</v>
      </c>
      <c r="G129" s="52">
        <f t="shared" ref="G129:G132" si="34">H129+M129</f>
        <v>5407500</v>
      </c>
      <c r="H129" s="52">
        <v>4596375</v>
      </c>
      <c r="I129" s="56">
        <v>0</v>
      </c>
      <c r="J129" s="56">
        <v>0</v>
      </c>
      <c r="K129" s="78">
        <v>4596375</v>
      </c>
      <c r="L129" s="79">
        <f t="shared" si="12"/>
        <v>0.85</v>
      </c>
      <c r="M129" s="78">
        <f>N129</f>
        <v>811125</v>
      </c>
      <c r="N129" s="78">
        <v>811125</v>
      </c>
      <c r="O129" s="79">
        <f t="shared" si="17"/>
        <v>0.15</v>
      </c>
      <c r="P129" s="56">
        <v>0</v>
      </c>
      <c r="Q129" s="79">
        <f t="shared" si="15"/>
        <v>0</v>
      </c>
      <c r="R129" s="56">
        <v>0</v>
      </c>
      <c r="S129" s="79">
        <f t="shared" si="16"/>
        <v>0</v>
      </c>
      <c r="T129" s="15" t="s">
        <v>129</v>
      </c>
      <c r="U129" s="15" t="s">
        <v>129</v>
      </c>
      <c r="V129" s="15" t="s">
        <v>129</v>
      </c>
      <c r="W129" s="95" t="s">
        <v>567</v>
      </c>
      <c r="X129" s="98" t="s">
        <v>316</v>
      </c>
      <c r="Y129" s="31" t="s">
        <v>149</v>
      </c>
      <c r="Z129" s="98" t="s">
        <v>316</v>
      </c>
      <c r="AA129" s="187"/>
      <c r="AB129" s="31" t="s">
        <v>149</v>
      </c>
      <c r="AC129" s="98" t="s">
        <v>316</v>
      </c>
      <c r="AD129" s="31" t="s">
        <v>156</v>
      </c>
      <c r="AE129" s="97" t="s">
        <v>316</v>
      </c>
      <c r="AF129" s="295">
        <v>2</v>
      </c>
      <c r="AG129" s="98" t="s">
        <v>316</v>
      </c>
      <c r="AH129" s="279">
        <v>4</v>
      </c>
      <c r="AI129" s="280" t="s">
        <v>542</v>
      </c>
      <c r="AJ129" s="223">
        <v>42916</v>
      </c>
    </row>
    <row r="130" spans="1:36" ht="39.75" customHeight="1" x14ac:dyDescent="0.2">
      <c r="A130" s="219">
        <v>86</v>
      </c>
      <c r="B130" s="229" t="s">
        <v>67</v>
      </c>
      <c r="C130" s="38" t="s">
        <v>297</v>
      </c>
      <c r="D130" s="30" t="s">
        <v>155</v>
      </c>
      <c r="E130" s="28" t="s">
        <v>17</v>
      </c>
      <c r="F130" s="30" t="s">
        <v>5</v>
      </c>
      <c r="G130" s="30">
        <f t="shared" si="34"/>
        <v>11446897</v>
      </c>
      <c r="H130" s="52">
        <f>I130+J130+K130</f>
        <v>9729862</v>
      </c>
      <c r="I130" s="55">
        <v>0</v>
      </c>
      <c r="J130" s="55">
        <v>0</v>
      </c>
      <c r="K130" s="55">
        <v>9729862</v>
      </c>
      <c r="L130" s="53">
        <f>H130/G130</f>
        <v>0.84999996068803629</v>
      </c>
      <c r="M130" s="80">
        <f t="shared" ref="M130:M135" si="35">N130+P130+R130</f>
        <v>1717035</v>
      </c>
      <c r="N130" s="55">
        <v>1717035</v>
      </c>
      <c r="O130" s="53">
        <f>N130/G130</f>
        <v>0.15000003931196376</v>
      </c>
      <c r="P130" s="55">
        <v>0</v>
      </c>
      <c r="Q130" s="53">
        <f>P130/G130</f>
        <v>0</v>
      </c>
      <c r="R130" s="55">
        <v>0</v>
      </c>
      <c r="S130" s="53">
        <f>R130/G130</f>
        <v>0</v>
      </c>
      <c r="T130" s="23" t="s">
        <v>129</v>
      </c>
      <c r="U130" s="23" t="s">
        <v>129</v>
      </c>
      <c r="V130" s="23" t="s">
        <v>129</v>
      </c>
      <c r="W130" s="144" t="s">
        <v>567</v>
      </c>
      <c r="X130" s="98" t="s">
        <v>316</v>
      </c>
      <c r="Y130" s="31" t="s">
        <v>149</v>
      </c>
      <c r="Z130" s="98" t="s">
        <v>316</v>
      </c>
      <c r="AA130" s="30"/>
      <c r="AB130" s="31" t="s">
        <v>149</v>
      </c>
      <c r="AC130" s="98" t="s">
        <v>316</v>
      </c>
      <c r="AD130" s="31" t="s">
        <v>156</v>
      </c>
      <c r="AE130" s="97" t="s">
        <v>316</v>
      </c>
      <c r="AF130" s="295">
        <v>2</v>
      </c>
      <c r="AG130" s="97" t="s">
        <v>316</v>
      </c>
      <c r="AH130" s="279">
        <v>4</v>
      </c>
      <c r="AI130" s="280" t="s">
        <v>542</v>
      </c>
      <c r="AJ130" s="224">
        <v>42916</v>
      </c>
    </row>
    <row r="131" spans="1:36" s="27" customFormat="1" ht="39" customHeight="1" x14ac:dyDescent="0.2">
      <c r="A131" s="220">
        <v>87</v>
      </c>
      <c r="B131" s="247" t="s">
        <v>67</v>
      </c>
      <c r="C131" s="147" t="s">
        <v>298</v>
      </c>
      <c r="D131" s="30" t="s">
        <v>155</v>
      </c>
      <c r="E131" s="28" t="s">
        <v>17</v>
      </c>
      <c r="F131" s="30" t="s">
        <v>5</v>
      </c>
      <c r="G131" s="30">
        <f t="shared" si="34"/>
        <v>11446895</v>
      </c>
      <c r="H131" s="52">
        <v>9729861</v>
      </c>
      <c r="I131" s="55">
        <v>0</v>
      </c>
      <c r="J131" s="55">
        <v>0</v>
      </c>
      <c r="K131" s="55">
        <v>9729861</v>
      </c>
      <c r="L131" s="53">
        <f t="shared" ref="L131:L141" si="36">H131/G131</f>
        <v>0.85000002183998369</v>
      </c>
      <c r="M131" s="80">
        <f t="shared" si="35"/>
        <v>1717034</v>
      </c>
      <c r="N131" s="55">
        <v>1717034</v>
      </c>
      <c r="O131" s="53">
        <f t="shared" ref="O131:O141" si="37">N131/G131</f>
        <v>0.14999997816001631</v>
      </c>
      <c r="P131" s="55">
        <v>0</v>
      </c>
      <c r="Q131" s="53">
        <f t="shared" ref="Q131:Q141" si="38">P131/G131</f>
        <v>0</v>
      </c>
      <c r="R131" s="55">
        <v>0</v>
      </c>
      <c r="S131" s="53">
        <f t="shared" ref="S131:S132" si="39">R131/G131</f>
        <v>0</v>
      </c>
      <c r="T131" s="23" t="s">
        <v>129</v>
      </c>
      <c r="U131" s="23" t="s">
        <v>129</v>
      </c>
      <c r="V131" s="23" t="s">
        <v>129</v>
      </c>
      <c r="W131" s="144" t="s">
        <v>567</v>
      </c>
      <c r="X131" s="98" t="s">
        <v>316</v>
      </c>
      <c r="Y131" s="31" t="s">
        <v>149</v>
      </c>
      <c r="Z131" s="98" t="s">
        <v>316</v>
      </c>
      <c r="AA131" s="30"/>
      <c r="AB131" s="31" t="s">
        <v>149</v>
      </c>
      <c r="AC131" s="98" t="s">
        <v>316</v>
      </c>
      <c r="AD131" s="31" t="s">
        <v>156</v>
      </c>
      <c r="AE131" s="97" t="s">
        <v>316</v>
      </c>
      <c r="AF131" s="295">
        <v>2</v>
      </c>
      <c r="AG131" s="97" t="s">
        <v>316</v>
      </c>
      <c r="AH131" s="279">
        <v>4</v>
      </c>
      <c r="AI131" s="280" t="s">
        <v>542</v>
      </c>
      <c r="AJ131" s="224">
        <v>42916</v>
      </c>
    </row>
    <row r="132" spans="1:36" ht="42" customHeight="1" x14ac:dyDescent="0.2">
      <c r="A132" s="219">
        <v>88</v>
      </c>
      <c r="B132" s="247" t="s">
        <v>67</v>
      </c>
      <c r="C132" s="147" t="s">
        <v>299</v>
      </c>
      <c r="D132" s="30" t="s">
        <v>155</v>
      </c>
      <c r="E132" s="28" t="s">
        <v>17</v>
      </c>
      <c r="F132" s="30" t="s">
        <v>5</v>
      </c>
      <c r="G132" s="30">
        <f t="shared" si="34"/>
        <v>11446893</v>
      </c>
      <c r="H132" s="52">
        <v>9729860</v>
      </c>
      <c r="I132" s="55">
        <v>0</v>
      </c>
      <c r="J132" s="55">
        <v>0</v>
      </c>
      <c r="K132" s="55">
        <v>9729860</v>
      </c>
      <c r="L132" s="53">
        <f t="shared" si="36"/>
        <v>0.85000008299195251</v>
      </c>
      <c r="M132" s="80">
        <f t="shared" si="35"/>
        <v>1717033</v>
      </c>
      <c r="N132" s="55">
        <v>1717033</v>
      </c>
      <c r="O132" s="53">
        <f t="shared" si="37"/>
        <v>0.14999991700804752</v>
      </c>
      <c r="P132" s="55">
        <v>0</v>
      </c>
      <c r="Q132" s="53">
        <f t="shared" si="38"/>
        <v>0</v>
      </c>
      <c r="R132" s="55">
        <v>0</v>
      </c>
      <c r="S132" s="53">
        <f t="shared" si="39"/>
        <v>0</v>
      </c>
      <c r="T132" s="23" t="s">
        <v>129</v>
      </c>
      <c r="U132" s="23" t="s">
        <v>129</v>
      </c>
      <c r="V132" s="23" t="s">
        <v>129</v>
      </c>
      <c r="W132" s="144" t="s">
        <v>567</v>
      </c>
      <c r="X132" s="98" t="s">
        <v>316</v>
      </c>
      <c r="Y132" s="31" t="s">
        <v>149</v>
      </c>
      <c r="Z132" s="98" t="s">
        <v>316</v>
      </c>
      <c r="AA132" s="30"/>
      <c r="AB132" s="31" t="s">
        <v>149</v>
      </c>
      <c r="AC132" s="98" t="s">
        <v>316</v>
      </c>
      <c r="AD132" s="31" t="s">
        <v>156</v>
      </c>
      <c r="AE132" s="97" t="s">
        <v>316</v>
      </c>
      <c r="AF132" s="295">
        <v>2</v>
      </c>
      <c r="AG132" s="97" t="s">
        <v>316</v>
      </c>
      <c r="AH132" s="279">
        <v>4</v>
      </c>
      <c r="AI132" s="280" t="s">
        <v>542</v>
      </c>
      <c r="AJ132" s="224">
        <v>42916</v>
      </c>
    </row>
    <row r="133" spans="1:36" ht="45.75" customHeight="1" x14ac:dyDescent="0.2">
      <c r="A133" s="220">
        <v>89</v>
      </c>
      <c r="B133" s="249" t="s">
        <v>104</v>
      </c>
      <c r="C133" s="42" t="s">
        <v>113</v>
      </c>
      <c r="D133" s="30" t="s">
        <v>155</v>
      </c>
      <c r="E133" s="28" t="s">
        <v>17</v>
      </c>
      <c r="F133" s="30" t="s">
        <v>5</v>
      </c>
      <c r="G133" s="52">
        <f>H133+M133</f>
        <v>20000000</v>
      </c>
      <c r="H133" s="52">
        <f>I133+J133+K133</f>
        <v>17000000</v>
      </c>
      <c r="I133" s="56">
        <v>0</v>
      </c>
      <c r="J133" s="56">
        <v>0</v>
      </c>
      <c r="K133" s="78">
        <v>17000000</v>
      </c>
      <c r="L133" s="79">
        <f t="shared" si="36"/>
        <v>0.85</v>
      </c>
      <c r="M133" s="78">
        <f t="shared" si="35"/>
        <v>3000000</v>
      </c>
      <c r="N133" s="78">
        <v>3000000</v>
      </c>
      <c r="O133" s="79">
        <f t="shared" si="37"/>
        <v>0.15</v>
      </c>
      <c r="P133" s="56">
        <v>0</v>
      </c>
      <c r="Q133" s="79">
        <f t="shared" si="38"/>
        <v>0</v>
      </c>
      <c r="R133" s="56">
        <v>0</v>
      </c>
      <c r="S133" s="79">
        <f>R133/G133</f>
        <v>0</v>
      </c>
      <c r="T133" s="32" t="s">
        <v>129</v>
      </c>
      <c r="U133" s="15" t="s">
        <v>129</v>
      </c>
      <c r="V133" s="15" t="s">
        <v>129</v>
      </c>
      <c r="W133" s="95" t="s">
        <v>149</v>
      </c>
      <c r="X133" s="98" t="s">
        <v>316</v>
      </c>
      <c r="Y133" s="93" t="s">
        <v>149</v>
      </c>
      <c r="Z133" s="98" t="s">
        <v>316</v>
      </c>
      <c r="AA133" s="187"/>
      <c r="AB133" s="93" t="s">
        <v>149</v>
      </c>
      <c r="AC133" s="98" t="s">
        <v>316</v>
      </c>
      <c r="AD133" s="93" t="s">
        <v>156</v>
      </c>
      <c r="AE133" s="97" t="s">
        <v>316</v>
      </c>
      <c r="AF133" s="279">
        <v>2</v>
      </c>
      <c r="AG133" s="98" t="s">
        <v>316</v>
      </c>
      <c r="AH133" s="279">
        <v>4</v>
      </c>
      <c r="AI133" s="280" t="s">
        <v>542</v>
      </c>
      <c r="AJ133" s="223">
        <v>42916</v>
      </c>
    </row>
    <row r="134" spans="1:36" s="27" customFormat="1" ht="49.5" hidden="1" customHeight="1" x14ac:dyDescent="0.2">
      <c r="A134" s="220">
        <v>53</v>
      </c>
      <c r="B134" s="234" t="s">
        <v>184</v>
      </c>
      <c r="C134" s="36" t="s">
        <v>186</v>
      </c>
      <c r="D134" s="25" t="s">
        <v>7</v>
      </c>
      <c r="E134" s="26" t="s">
        <v>12</v>
      </c>
      <c r="F134" s="25" t="s">
        <v>4</v>
      </c>
      <c r="G134" s="80">
        <f>H134+M134</f>
        <v>13647059</v>
      </c>
      <c r="H134" s="80">
        <f>I134+J134+K134</f>
        <v>11600000</v>
      </c>
      <c r="I134" s="55">
        <v>0</v>
      </c>
      <c r="J134" s="80">
        <v>11600000</v>
      </c>
      <c r="K134" s="55">
        <v>0</v>
      </c>
      <c r="L134" s="53">
        <f t="shared" si="36"/>
        <v>0.84999998900862084</v>
      </c>
      <c r="M134" s="80">
        <f t="shared" si="35"/>
        <v>2047059</v>
      </c>
      <c r="N134" s="80">
        <v>2047059</v>
      </c>
      <c r="O134" s="53">
        <f t="shared" si="37"/>
        <v>0.15000001099137916</v>
      </c>
      <c r="P134" s="55">
        <v>0</v>
      </c>
      <c r="Q134" s="53">
        <f t="shared" si="38"/>
        <v>0</v>
      </c>
      <c r="R134" s="55">
        <v>0</v>
      </c>
      <c r="S134" s="53">
        <f>R134/G134</f>
        <v>0</v>
      </c>
      <c r="T134" s="23" t="s">
        <v>645</v>
      </c>
      <c r="U134" s="34" t="s">
        <v>644</v>
      </c>
      <c r="V134" s="23" t="s">
        <v>129</v>
      </c>
      <c r="W134" s="144" t="s">
        <v>156</v>
      </c>
      <c r="X134" s="97" t="s">
        <v>316</v>
      </c>
      <c r="Y134" s="144" t="s">
        <v>157</v>
      </c>
      <c r="Z134" s="97" t="s">
        <v>316</v>
      </c>
      <c r="AA134" s="95"/>
      <c r="AB134" s="144" t="s">
        <v>157</v>
      </c>
      <c r="AC134" s="97" t="s">
        <v>316</v>
      </c>
      <c r="AD134" s="144" t="s">
        <v>160</v>
      </c>
      <c r="AE134" s="97" t="s">
        <v>316</v>
      </c>
      <c r="AF134" s="75">
        <v>2</v>
      </c>
      <c r="AG134" s="97" t="s">
        <v>316</v>
      </c>
      <c r="AH134" s="75">
        <v>4</v>
      </c>
      <c r="AI134" s="233" t="s">
        <v>542</v>
      </c>
      <c r="AJ134" s="224">
        <v>43100</v>
      </c>
    </row>
    <row r="135" spans="1:36" ht="47.25" customHeight="1" x14ac:dyDescent="0.2">
      <c r="A135" s="219">
        <v>92</v>
      </c>
      <c r="B135" s="232" t="s">
        <v>264</v>
      </c>
      <c r="C135" s="35" t="s">
        <v>300</v>
      </c>
      <c r="D135" s="30" t="s">
        <v>155</v>
      </c>
      <c r="E135" s="28" t="s">
        <v>17</v>
      </c>
      <c r="F135" s="30" t="s">
        <v>5</v>
      </c>
      <c r="G135" s="52">
        <f t="shared" ref="G135:G136" si="40">H135+M135</f>
        <v>3090262</v>
      </c>
      <c r="H135" s="52">
        <f>I135+J135+K135</f>
        <v>2626723</v>
      </c>
      <c r="I135" s="56">
        <v>0</v>
      </c>
      <c r="J135" s="56">
        <v>0</v>
      </c>
      <c r="K135" s="56">
        <v>2626723</v>
      </c>
      <c r="L135" s="54">
        <f t="shared" si="36"/>
        <v>0.85000009707914737</v>
      </c>
      <c r="M135" s="52">
        <f t="shared" si="35"/>
        <v>463539</v>
      </c>
      <c r="N135" s="56">
        <v>0</v>
      </c>
      <c r="O135" s="54">
        <f t="shared" si="37"/>
        <v>0</v>
      </c>
      <c r="P135" s="56">
        <v>0</v>
      </c>
      <c r="Q135" s="54">
        <f t="shared" si="38"/>
        <v>0</v>
      </c>
      <c r="R135" s="56">
        <v>463539</v>
      </c>
      <c r="S135" s="54">
        <f>R135/G135</f>
        <v>0.14999990292085266</v>
      </c>
      <c r="T135" s="32" t="s">
        <v>129</v>
      </c>
      <c r="U135" s="32" t="s">
        <v>129</v>
      </c>
      <c r="V135" s="15" t="s">
        <v>129</v>
      </c>
      <c r="W135" s="95" t="s">
        <v>157</v>
      </c>
      <c r="X135" s="98" t="s">
        <v>316</v>
      </c>
      <c r="Y135" s="93" t="s">
        <v>157</v>
      </c>
      <c r="Z135" s="98" t="s">
        <v>316</v>
      </c>
      <c r="AA135" s="187"/>
      <c r="AB135" s="93" t="s">
        <v>157</v>
      </c>
      <c r="AC135" s="98" t="s">
        <v>316</v>
      </c>
      <c r="AD135" s="93" t="s">
        <v>160</v>
      </c>
      <c r="AE135" s="97" t="s">
        <v>316</v>
      </c>
      <c r="AF135" s="279">
        <v>2</v>
      </c>
      <c r="AG135" s="97" t="s">
        <v>316</v>
      </c>
      <c r="AH135" s="279">
        <v>4</v>
      </c>
      <c r="AI135" s="280" t="s">
        <v>542</v>
      </c>
      <c r="AJ135" s="223">
        <v>43100</v>
      </c>
    </row>
    <row r="136" spans="1:36" ht="44.25" customHeight="1" x14ac:dyDescent="0.2">
      <c r="A136" s="220">
        <v>93</v>
      </c>
      <c r="B136" s="232" t="s">
        <v>264</v>
      </c>
      <c r="C136" s="35" t="s">
        <v>301</v>
      </c>
      <c r="D136" s="30" t="s">
        <v>155</v>
      </c>
      <c r="E136" s="28" t="s">
        <v>17</v>
      </c>
      <c r="F136" s="30" t="s">
        <v>5</v>
      </c>
      <c r="G136" s="52">
        <f t="shared" si="40"/>
        <v>1130925</v>
      </c>
      <c r="H136" s="52">
        <v>961286</v>
      </c>
      <c r="I136" s="56">
        <v>0</v>
      </c>
      <c r="J136" s="56">
        <v>0</v>
      </c>
      <c r="K136" s="56">
        <v>961286</v>
      </c>
      <c r="L136" s="54">
        <f t="shared" si="36"/>
        <v>0.8499997789420165</v>
      </c>
      <c r="M136" s="52">
        <f>N136+R136</f>
        <v>169639</v>
      </c>
      <c r="N136" s="56">
        <v>0</v>
      </c>
      <c r="O136" s="54">
        <f t="shared" si="37"/>
        <v>0</v>
      </c>
      <c r="P136" s="56">
        <v>0</v>
      </c>
      <c r="Q136" s="54">
        <f t="shared" si="38"/>
        <v>0</v>
      </c>
      <c r="R136" s="56">
        <v>169639</v>
      </c>
      <c r="S136" s="54">
        <f>R136/G136</f>
        <v>0.1500002210579835</v>
      </c>
      <c r="T136" s="32" t="s">
        <v>129</v>
      </c>
      <c r="U136" s="32" t="s">
        <v>129</v>
      </c>
      <c r="V136" s="15" t="s">
        <v>129</v>
      </c>
      <c r="W136" s="95" t="s">
        <v>157</v>
      </c>
      <c r="X136" s="98" t="s">
        <v>316</v>
      </c>
      <c r="Y136" s="93" t="s">
        <v>157</v>
      </c>
      <c r="Z136" s="98" t="s">
        <v>316</v>
      </c>
      <c r="AA136" s="187"/>
      <c r="AB136" s="93" t="s">
        <v>157</v>
      </c>
      <c r="AC136" s="98" t="s">
        <v>316</v>
      </c>
      <c r="AD136" s="93" t="s">
        <v>160</v>
      </c>
      <c r="AE136" s="97" t="s">
        <v>316</v>
      </c>
      <c r="AF136" s="279">
        <v>2</v>
      </c>
      <c r="AG136" s="97" t="s">
        <v>316</v>
      </c>
      <c r="AH136" s="279">
        <v>4</v>
      </c>
      <c r="AI136" s="280" t="s">
        <v>542</v>
      </c>
      <c r="AJ136" s="223">
        <v>43100</v>
      </c>
    </row>
    <row r="137" spans="1:36" s="27" customFormat="1" ht="48" hidden="1" customHeight="1" x14ac:dyDescent="0.2">
      <c r="A137" s="220">
        <v>77</v>
      </c>
      <c r="B137" s="234" t="s">
        <v>206</v>
      </c>
      <c r="C137" s="36" t="s">
        <v>207</v>
      </c>
      <c r="D137" s="25" t="s">
        <v>7</v>
      </c>
      <c r="E137" s="26" t="s">
        <v>18</v>
      </c>
      <c r="F137" s="25" t="s">
        <v>5</v>
      </c>
      <c r="G137" s="80">
        <f>H137+M137</f>
        <v>3258896</v>
      </c>
      <c r="H137" s="80">
        <f>I137+J137+K137</f>
        <v>2770061</v>
      </c>
      <c r="I137" s="55">
        <v>0</v>
      </c>
      <c r="J137" s="55">
        <v>0</v>
      </c>
      <c r="K137" s="55">
        <v>2770061</v>
      </c>
      <c r="L137" s="53">
        <f t="shared" si="36"/>
        <v>0.84999981588857088</v>
      </c>
      <c r="M137" s="80">
        <f>N137+P137+R137</f>
        <v>488835</v>
      </c>
      <c r="N137" s="55">
        <v>488835</v>
      </c>
      <c r="O137" s="53">
        <f t="shared" si="37"/>
        <v>0.15000018411142915</v>
      </c>
      <c r="P137" s="55">
        <v>0</v>
      </c>
      <c r="Q137" s="53">
        <f t="shared" si="38"/>
        <v>0</v>
      </c>
      <c r="R137" s="55">
        <v>0</v>
      </c>
      <c r="S137" s="53">
        <f t="shared" ref="S137:S142" si="41">R137/G137</f>
        <v>0</v>
      </c>
      <c r="T137" s="23" t="s">
        <v>129</v>
      </c>
      <c r="U137" s="23" t="s">
        <v>129</v>
      </c>
      <c r="V137" s="23" t="s">
        <v>129</v>
      </c>
      <c r="W137" s="144" t="s">
        <v>160</v>
      </c>
      <c r="X137" s="97" t="s">
        <v>316</v>
      </c>
      <c r="Y137" s="144" t="s">
        <v>160</v>
      </c>
      <c r="Z137" s="97" t="s">
        <v>316</v>
      </c>
      <c r="AA137" s="187"/>
      <c r="AB137" s="144" t="s">
        <v>160</v>
      </c>
      <c r="AC137" s="97" t="s">
        <v>316</v>
      </c>
      <c r="AD137" s="144" t="s">
        <v>162</v>
      </c>
      <c r="AE137" s="97" t="s">
        <v>316</v>
      </c>
      <c r="AF137" s="75">
        <v>2</v>
      </c>
      <c r="AG137" s="98" t="s">
        <v>316</v>
      </c>
      <c r="AH137" s="75">
        <v>4</v>
      </c>
      <c r="AI137" s="233" t="s">
        <v>542</v>
      </c>
      <c r="AJ137" s="224">
        <v>43190</v>
      </c>
    </row>
    <row r="138" spans="1:36" s="27" customFormat="1" ht="63" hidden="1" customHeight="1" x14ac:dyDescent="0.2">
      <c r="A138" s="220">
        <v>135</v>
      </c>
      <c r="B138" s="231" t="s">
        <v>125</v>
      </c>
      <c r="C138" s="37" t="s">
        <v>311</v>
      </c>
      <c r="D138" s="25" t="s">
        <v>7</v>
      </c>
      <c r="E138" s="26" t="s">
        <v>13</v>
      </c>
      <c r="F138" s="25" t="s">
        <v>3</v>
      </c>
      <c r="G138" s="80">
        <f>H138+M138</f>
        <v>23950418</v>
      </c>
      <c r="H138" s="80">
        <f>I138+J138+K138</f>
        <v>20357855</v>
      </c>
      <c r="I138" s="55">
        <v>20357855</v>
      </c>
      <c r="J138" s="55">
        <v>0</v>
      </c>
      <c r="K138" s="55">
        <v>0</v>
      </c>
      <c r="L138" s="53">
        <f t="shared" si="36"/>
        <v>0.84999998747412253</v>
      </c>
      <c r="M138" s="80">
        <f>N138+P138+R138</f>
        <v>3592563</v>
      </c>
      <c r="N138" s="55">
        <v>3592563</v>
      </c>
      <c r="O138" s="53">
        <f t="shared" si="37"/>
        <v>0.15000001252587741</v>
      </c>
      <c r="P138" s="55">
        <v>0</v>
      </c>
      <c r="Q138" s="53">
        <f t="shared" si="38"/>
        <v>0</v>
      </c>
      <c r="R138" s="55">
        <v>0</v>
      </c>
      <c r="S138" s="53">
        <f t="shared" si="41"/>
        <v>0</v>
      </c>
      <c r="T138" s="25" t="s">
        <v>129</v>
      </c>
      <c r="U138" s="25" t="s">
        <v>129</v>
      </c>
      <c r="V138" s="25" t="s">
        <v>129</v>
      </c>
      <c r="W138" s="25" t="s">
        <v>129</v>
      </c>
      <c r="X138" s="97" t="s">
        <v>316</v>
      </c>
      <c r="Y138" s="25" t="s">
        <v>131</v>
      </c>
      <c r="Z138" s="97" t="s">
        <v>316</v>
      </c>
      <c r="AA138" s="95"/>
      <c r="AB138" s="25" t="s">
        <v>132</v>
      </c>
      <c r="AC138" s="97" t="s">
        <v>316</v>
      </c>
      <c r="AD138" s="25" t="s">
        <v>133</v>
      </c>
      <c r="AE138" s="97" t="s">
        <v>316</v>
      </c>
      <c r="AF138" s="116">
        <v>2</v>
      </c>
      <c r="AG138" s="97" t="s">
        <v>316</v>
      </c>
      <c r="AH138" s="75">
        <v>4</v>
      </c>
      <c r="AI138" s="233" t="s">
        <v>542</v>
      </c>
      <c r="AJ138" s="224">
        <v>43373</v>
      </c>
    </row>
    <row r="139" spans="1:36" ht="61.5" hidden="1" customHeight="1" x14ac:dyDescent="0.2">
      <c r="A139" s="220">
        <v>131</v>
      </c>
      <c r="B139" s="231" t="s">
        <v>127</v>
      </c>
      <c r="C139" s="37" t="s">
        <v>307</v>
      </c>
      <c r="D139" s="25" t="s">
        <v>7</v>
      </c>
      <c r="E139" s="26" t="s">
        <v>13</v>
      </c>
      <c r="F139" s="25" t="s">
        <v>5</v>
      </c>
      <c r="G139" s="80">
        <f>H139+M139</f>
        <v>4900048</v>
      </c>
      <c r="H139" s="80">
        <f>I139+J139+K139</f>
        <v>4165040</v>
      </c>
      <c r="I139" s="55">
        <v>0</v>
      </c>
      <c r="J139" s="55">
        <v>0</v>
      </c>
      <c r="K139" s="55">
        <v>4165040</v>
      </c>
      <c r="L139" s="53">
        <f t="shared" si="36"/>
        <v>0.8499998367362932</v>
      </c>
      <c r="M139" s="80">
        <f>N139+P139+R139</f>
        <v>735008</v>
      </c>
      <c r="N139" s="55">
        <v>735008</v>
      </c>
      <c r="O139" s="53">
        <f t="shared" si="37"/>
        <v>0.1500001632637068</v>
      </c>
      <c r="P139" s="55">
        <v>0</v>
      </c>
      <c r="Q139" s="53">
        <f t="shared" si="38"/>
        <v>0</v>
      </c>
      <c r="R139" s="55">
        <v>0</v>
      </c>
      <c r="S139" s="53">
        <f t="shared" si="41"/>
        <v>0</v>
      </c>
      <c r="T139" s="25" t="s">
        <v>129</v>
      </c>
      <c r="U139" s="25" t="s">
        <v>129</v>
      </c>
      <c r="V139" s="25" t="s">
        <v>129</v>
      </c>
      <c r="W139" s="25" t="s">
        <v>129</v>
      </c>
      <c r="X139" s="97" t="s">
        <v>316</v>
      </c>
      <c r="Y139" s="25" t="s">
        <v>131</v>
      </c>
      <c r="Z139" s="97" t="s">
        <v>316</v>
      </c>
      <c r="AA139" s="95"/>
      <c r="AB139" s="25" t="s">
        <v>132</v>
      </c>
      <c r="AC139" s="97" t="s">
        <v>316</v>
      </c>
      <c r="AD139" s="25" t="s">
        <v>133</v>
      </c>
      <c r="AE139" s="97" t="s">
        <v>316</v>
      </c>
      <c r="AF139" s="116">
        <v>2</v>
      </c>
      <c r="AG139" s="97" t="s">
        <v>316</v>
      </c>
      <c r="AH139" s="75">
        <v>4</v>
      </c>
      <c r="AI139" s="233" t="s">
        <v>542</v>
      </c>
      <c r="AJ139" s="224">
        <v>43373</v>
      </c>
    </row>
    <row r="140" spans="1:36" ht="56.25" hidden="1" customHeight="1" x14ac:dyDescent="0.2">
      <c r="A140" s="220">
        <v>133</v>
      </c>
      <c r="B140" s="229" t="s">
        <v>126</v>
      </c>
      <c r="C140" s="38" t="s">
        <v>309</v>
      </c>
      <c r="D140" s="30" t="s">
        <v>7</v>
      </c>
      <c r="E140" s="28" t="s">
        <v>13</v>
      </c>
      <c r="F140" s="30" t="s">
        <v>4</v>
      </c>
      <c r="G140" s="52">
        <f>H140+M140</f>
        <v>23047385</v>
      </c>
      <c r="H140" s="52">
        <f>I140+J140+K140</f>
        <v>19590277</v>
      </c>
      <c r="I140" s="56">
        <v>0</v>
      </c>
      <c r="J140" s="56">
        <v>19590277</v>
      </c>
      <c r="K140" s="56">
        <v>0</v>
      </c>
      <c r="L140" s="79">
        <f t="shared" si="36"/>
        <v>0.84999998915278241</v>
      </c>
      <c r="M140" s="78">
        <f>N140+P140+R140</f>
        <v>3457108</v>
      </c>
      <c r="N140" s="56">
        <v>3457108</v>
      </c>
      <c r="O140" s="79">
        <f t="shared" si="37"/>
        <v>0.15000001084721759</v>
      </c>
      <c r="P140" s="56">
        <v>0</v>
      </c>
      <c r="Q140" s="79">
        <f t="shared" si="38"/>
        <v>0</v>
      </c>
      <c r="R140" s="56">
        <v>0</v>
      </c>
      <c r="S140" s="79">
        <f t="shared" si="41"/>
        <v>0</v>
      </c>
      <c r="T140" s="32" t="s">
        <v>129</v>
      </c>
      <c r="U140" s="32" t="s">
        <v>129</v>
      </c>
      <c r="V140" s="32" t="s">
        <v>129</v>
      </c>
      <c r="W140" s="30" t="s">
        <v>129</v>
      </c>
      <c r="X140" s="97" t="s">
        <v>316</v>
      </c>
      <c r="Y140" s="30" t="s">
        <v>131</v>
      </c>
      <c r="Z140" s="97" t="s">
        <v>316</v>
      </c>
      <c r="AA140" s="95"/>
      <c r="AB140" s="30" t="s">
        <v>132</v>
      </c>
      <c r="AC140" s="97" t="s">
        <v>316</v>
      </c>
      <c r="AD140" s="30" t="s">
        <v>133</v>
      </c>
      <c r="AE140" s="97" t="s">
        <v>316</v>
      </c>
      <c r="AF140" s="120">
        <v>2</v>
      </c>
      <c r="AG140" s="97" t="s">
        <v>316</v>
      </c>
      <c r="AH140" s="73">
        <v>4</v>
      </c>
      <c r="AI140" s="230" t="s">
        <v>542</v>
      </c>
      <c r="AJ140" s="223">
        <v>43373</v>
      </c>
    </row>
    <row r="141" spans="1:36" ht="74.25" hidden="1" customHeight="1" x14ac:dyDescent="0.2">
      <c r="A141" s="220">
        <v>129</v>
      </c>
      <c r="B141" s="229" t="s">
        <v>128</v>
      </c>
      <c r="C141" s="38" t="s">
        <v>305</v>
      </c>
      <c r="D141" s="30" t="s">
        <v>7</v>
      </c>
      <c r="E141" s="28" t="s">
        <v>13</v>
      </c>
      <c r="F141" s="30" t="s">
        <v>5</v>
      </c>
      <c r="G141" s="52">
        <f>H141+M141</f>
        <v>13500000</v>
      </c>
      <c r="H141" s="52">
        <f>I141+J141+K141</f>
        <v>11475000</v>
      </c>
      <c r="I141" s="56">
        <v>0</v>
      </c>
      <c r="J141" s="56">
        <v>0</v>
      </c>
      <c r="K141" s="56">
        <v>11475000</v>
      </c>
      <c r="L141" s="79">
        <f t="shared" si="36"/>
        <v>0.85</v>
      </c>
      <c r="M141" s="78">
        <f>N141+P141+R141</f>
        <v>2025000</v>
      </c>
      <c r="N141" s="56">
        <v>2025000</v>
      </c>
      <c r="O141" s="79">
        <f t="shared" si="37"/>
        <v>0.15</v>
      </c>
      <c r="P141" s="56">
        <v>0</v>
      </c>
      <c r="Q141" s="79">
        <f t="shared" si="38"/>
        <v>0</v>
      </c>
      <c r="R141" s="56">
        <v>0</v>
      </c>
      <c r="S141" s="79">
        <f t="shared" si="41"/>
        <v>0</v>
      </c>
      <c r="T141" s="32" t="s">
        <v>129</v>
      </c>
      <c r="U141" s="32" t="s">
        <v>129</v>
      </c>
      <c r="V141" s="32" t="s">
        <v>129</v>
      </c>
      <c r="W141" s="30" t="s">
        <v>129</v>
      </c>
      <c r="X141" s="97" t="s">
        <v>316</v>
      </c>
      <c r="Y141" s="30" t="s">
        <v>131</v>
      </c>
      <c r="Z141" s="97" t="s">
        <v>316</v>
      </c>
      <c r="AA141" s="77"/>
      <c r="AB141" s="30" t="s">
        <v>132</v>
      </c>
      <c r="AC141" s="97" t="s">
        <v>316</v>
      </c>
      <c r="AD141" s="30" t="s">
        <v>133</v>
      </c>
      <c r="AE141" s="97" t="s">
        <v>316</v>
      </c>
      <c r="AF141" s="120">
        <v>2</v>
      </c>
      <c r="AG141" s="97" t="s">
        <v>316</v>
      </c>
      <c r="AH141" s="73">
        <v>4</v>
      </c>
      <c r="AI141" s="230" t="s">
        <v>542</v>
      </c>
      <c r="AJ141" s="223">
        <v>43373</v>
      </c>
    </row>
    <row r="142" spans="1:36" s="27" customFormat="1" ht="61.5" hidden="1" customHeight="1" thickBot="1" x14ac:dyDescent="0.25">
      <c r="A142" s="219">
        <v>12</v>
      </c>
      <c r="B142" s="250" t="s">
        <v>169</v>
      </c>
      <c r="C142" s="251" t="s">
        <v>705</v>
      </c>
      <c r="D142" s="252"/>
      <c r="E142" s="253"/>
      <c r="F142" s="252"/>
      <c r="G142" s="254"/>
      <c r="H142" s="254"/>
      <c r="I142" s="254">
        <v>0</v>
      </c>
      <c r="J142" s="254">
        <v>0</v>
      </c>
      <c r="K142" s="254">
        <v>0</v>
      </c>
      <c r="L142" s="255">
        <v>0</v>
      </c>
      <c r="M142" s="254">
        <v>0</v>
      </c>
      <c r="N142" s="254">
        <v>0</v>
      </c>
      <c r="O142" s="255">
        <v>0</v>
      </c>
      <c r="P142" s="254">
        <v>0</v>
      </c>
      <c r="Q142" s="255">
        <v>0</v>
      </c>
      <c r="R142" s="254">
        <v>0</v>
      </c>
      <c r="S142" s="255" t="e">
        <f t="shared" si="41"/>
        <v>#DIV/0!</v>
      </c>
      <c r="T142" s="256" t="s">
        <v>407</v>
      </c>
      <c r="U142" s="257"/>
      <c r="V142" s="258"/>
      <c r="W142" s="259" t="s">
        <v>215</v>
      </c>
      <c r="X142" s="259" t="s">
        <v>475</v>
      </c>
      <c r="Y142" s="260"/>
      <c r="Z142" s="261"/>
      <c r="AA142" s="261"/>
      <c r="AB142" s="261"/>
      <c r="AC142" s="262"/>
      <c r="AD142" s="261"/>
      <c r="AE142" s="262"/>
      <c r="AF142" s="263"/>
      <c r="AG142" s="262"/>
      <c r="AH142" s="263"/>
      <c r="AI142" s="264"/>
      <c r="AJ142" s="224"/>
    </row>
    <row r="143" spans="1:36" s="114" customFormat="1" ht="35.25" hidden="1" customHeight="1" x14ac:dyDescent="0.2">
      <c r="A143" s="105"/>
      <c r="B143" s="204" t="s">
        <v>695</v>
      </c>
      <c r="D143" s="108"/>
      <c r="E143" s="109"/>
      <c r="F143" s="108"/>
      <c r="G143" s="110"/>
      <c r="H143" s="110"/>
      <c r="I143" s="110"/>
      <c r="J143" s="110"/>
      <c r="K143" s="110"/>
      <c r="L143" s="110"/>
      <c r="M143" s="110"/>
      <c r="N143" s="110"/>
      <c r="O143" s="110"/>
      <c r="P143" s="110"/>
      <c r="Q143" s="110"/>
      <c r="R143" s="110"/>
      <c r="S143" s="111"/>
      <c r="T143" s="108"/>
      <c r="U143" s="108"/>
      <c r="V143" s="108"/>
      <c r="W143" s="108"/>
      <c r="X143" s="50"/>
      <c r="Y143" s="108"/>
      <c r="Z143" s="50"/>
      <c r="AA143" s="50"/>
      <c r="AB143" s="108"/>
      <c r="AC143" s="50"/>
      <c r="AD143" s="108"/>
      <c r="AE143" s="50"/>
      <c r="AF143" s="112"/>
      <c r="AG143" s="108"/>
      <c r="AH143" s="113"/>
      <c r="AI143" s="108"/>
      <c r="AJ143" s="108"/>
    </row>
    <row r="144" spans="1:36" s="115" customFormat="1" ht="21.75" hidden="1" customHeight="1" x14ac:dyDescent="0.2">
      <c r="A144" s="105"/>
      <c r="B144" s="106"/>
      <c r="C144" s="107"/>
      <c r="D144" s="108"/>
      <c r="E144" s="109"/>
      <c r="F144" s="108"/>
      <c r="G144" s="110"/>
      <c r="H144" s="110"/>
      <c r="I144" s="110"/>
      <c r="J144" s="110"/>
      <c r="K144" s="110"/>
      <c r="L144" s="110"/>
      <c r="M144" s="110"/>
      <c r="N144" s="110"/>
      <c r="O144" s="110"/>
      <c r="P144" s="110"/>
      <c r="Q144" s="110"/>
      <c r="R144" s="110"/>
      <c r="S144" s="111"/>
      <c r="T144" s="108"/>
      <c r="U144" s="108"/>
      <c r="V144" s="108"/>
      <c r="W144" s="108"/>
      <c r="X144" s="50"/>
      <c r="Y144" s="108"/>
      <c r="Z144" s="50"/>
      <c r="AA144" s="50"/>
      <c r="AB144" s="108"/>
      <c r="AC144" s="50"/>
      <c r="AD144" s="108"/>
      <c r="AE144" s="50"/>
      <c r="AF144" s="112"/>
      <c r="AG144" s="108"/>
      <c r="AH144" s="113"/>
      <c r="AI144" s="108"/>
      <c r="AJ144" s="108"/>
    </row>
    <row r="145" spans="1:49" s="115" customFormat="1" ht="21.75" customHeight="1" x14ac:dyDescent="0.2">
      <c r="A145" s="105"/>
      <c r="B145" s="106"/>
      <c r="C145" s="107"/>
      <c r="D145" s="108"/>
      <c r="E145" s="109"/>
      <c r="F145" s="108"/>
      <c r="G145" s="110"/>
      <c r="H145" s="110"/>
      <c r="I145" s="110"/>
      <c r="J145" s="110"/>
      <c r="K145" s="110"/>
      <c r="L145" s="110"/>
      <c r="M145" s="110"/>
      <c r="N145" s="110"/>
      <c r="O145" s="110"/>
      <c r="P145" s="110"/>
      <c r="Q145" s="110"/>
      <c r="R145" s="110"/>
      <c r="S145" s="111"/>
      <c r="T145" s="108"/>
      <c r="U145" s="108"/>
      <c r="V145" s="108"/>
      <c r="W145" s="108"/>
      <c r="X145" s="50"/>
      <c r="Y145" s="108"/>
      <c r="Z145" s="50"/>
      <c r="AA145" s="50"/>
      <c r="AB145" s="108"/>
      <c r="AC145" s="50"/>
      <c r="AD145" s="108"/>
      <c r="AE145" s="50"/>
      <c r="AF145" s="112"/>
      <c r="AG145" s="108"/>
      <c r="AH145" s="113"/>
      <c r="AI145" s="108"/>
      <c r="AJ145" s="108"/>
    </row>
    <row r="146" spans="1:49" ht="17.25" customHeight="1" x14ac:dyDescent="0.2">
      <c r="B146" s="124" t="s">
        <v>604</v>
      </c>
      <c r="C146" s="124"/>
      <c r="S146" s="72"/>
      <c r="T146" s="72"/>
      <c r="U146" s="72"/>
    </row>
    <row r="147" spans="1:49" ht="17.25" customHeight="1" x14ac:dyDescent="0.2">
      <c r="B147" s="124" t="s">
        <v>603</v>
      </c>
      <c r="S147" s="72"/>
      <c r="T147" s="72"/>
      <c r="U147" s="72"/>
    </row>
    <row r="148" spans="1:49" ht="17.25" customHeight="1" x14ac:dyDescent="0.2">
      <c r="B148" s="124" t="s">
        <v>605</v>
      </c>
      <c r="S148" s="72"/>
      <c r="T148" s="72"/>
      <c r="U148" s="72"/>
    </row>
    <row r="149" spans="1:49" ht="17.25" customHeight="1" x14ac:dyDescent="0.2">
      <c r="B149" s="217" t="s">
        <v>746</v>
      </c>
      <c r="S149" s="72"/>
      <c r="T149" s="72"/>
      <c r="U149" s="72"/>
    </row>
    <row r="150" spans="1:49" ht="17.25" customHeight="1" x14ac:dyDescent="0.2">
      <c r="B150" s="130" t="s">
        <v>607</v>
      </c>
      <c r="C150" s="130"/>
      <c r="D150" s="130"/>
      <c r="E150" s="130"/>
      <c r="F150" s="130"/>
      <c r="G150" s="130"/>
      <c r="H150" s="130"/>
      <c r="I150" s="130"/>
      <c r="J150" s="130"/>
      <c r="K150" s="130"/>
      <c r="L150" s="130"/>
      <c r="M150" s="130"/>
      <c r="N150" s="130"/>
      <c r="O150" s="130"/>
      <c r="P150" s="130"/>
      <c r="Q150" s="130"/>
      <c r="R150" s="130"/>
      <c r="S150" s="130"/>
      <c r="T150" s="130"/>
      <c r="U150" s="130"/>
    </row>
    <row r="151" spans="1:49" ht="17.25" customHeight="1" x14ac:dyDescent="0.2">
      <c r="B151" s="130" t="s">
        <v>631</v>
      </c>
      <c r="C151" s="130"/>
      <c r="D151" s="130"/>
      <c r="E151" s="130"/>
      <c r="F151" s="130"/>
      <c r="G151" s="130"/>
      <c r="H151" s="130"/>
      <c r="I151" s="130"/>
      <c r="J151" s="130"/>
      <c r="K151" s="130"/>
      <c r="L151" s="130"/>
      <c r="M151" s="130"/>
      <c r="N151" s="130"/>
      <c r="O151" s="130"/>
      <c r="P151" s="130"/>
      <c r="Q151" s="130"/>
      <c r="R151" s="130"/>
      <c r="S151" s="130"/>
      <c r="T151" s="130"/>
      <c r="U151" s="130"/>
    </row>
    <row r="152" spans="1:49" ht="31.5" customHeight="1" x14ac:dyDescent="0.45">
      <c r="Z152" s="17" t="s">
        <v>763</v>
      </c>
      <c r="AB152" s="127" t="s">
        <v>661</v>
      </c>
      <c r="AC152" s="128"/>
      <c r="AD152" s="128"/>
      <c r="AE152" s="129"/>
      <c r="AF152" s="129"/>
      <c r="AG152" s="127" t="s">
        <v>662</v>
      </c>
      <c r="AH152" s="125"/>
      <c r="AI152" s="125"/>
      <c r="AJ152" s="125"/>
      <c r="AM152" s="126"/>
      <c r="AN152" s="126"/>
      <c r="AO152" s="126"/>
      <c r="AP152" s="126"/>
      <c r="AQ152" s="126"/>
      <c r="AR152" s="126"/>
      <c r="AS152" s="126"/>
      <c r="AT152" s="126"/>
      <c r="AU152" s="126"/>
      <c r="AV152" s="126"/>
      <c r="AW152" s="2"/>
    </row>
    <row r="153" spans="1:49" ht="9" customHeight="1" x14ac:dyDescent="0.2">
      <c r="B153" s="145"/>
      <c r="C153" s="145"/>
      <c r="D153" s="145"/>
      <c r="E153" s="145"/>
      <c r="F153" s="145"/>
      <c r="G153" s="145"/>
      <c r="H153" s="145"/>
      <c r="I153" s="145"/>
      <c r="J153" s="145"/>
      <c r="K153" s="145"/>
      <c r="L153" s="145"/>
      <c r="M153" s="145"/>
      <c r="N153" s="145"/>
      <c r="O153" s="145"/>
      <c r="P153" s="145"/>
      <c r="Q153" s="145"/>
      <c r="R153" s="145"/>
      <c r="S153" s="145"/>
      <c r="T153" s="145"/>
      <c r="U153" s="145"/>
    </row>
    <row r="154" spans="1:49" ht="15" customHeight="1" x14ac:dyDescent="0.2">
      <c r="B154" s="140"/>
      <c r="C154" s="72" t="s">
        <v>593</v>
      </c>
    </row>
    <row r="155" spans="1:49" ht="15" customHeight="1" x14ac:dyDescent="0.2">
      <c r="B155" s="46"/>
      <c r="C155" s="72" t="s">
        <v>391</v>
      </c>
    </row>
    <row r="156" spans="1:49" ht="15" customHeight="1" x14ac:dyDescent="0.2">
      <c r="B156" s="97"/>
      <c r="C156" s="72" t="s">
        <v>392</v>
      </c>
    </row>
    <row r="157" spans="1:49" ht="36" customHeight="1" x14ac:dyDescent="0.2">
      <c r="B157" s="50"/>
    </row>
    <row r="158" spans="1:49" ht="15" customHeight="1" x14ac:dyDescent="0.2">
      <c r="B158" s="125" t="s">
        <v>769</v>
      </c>
    </row>
    <row r="159" spans="1:49" ht="12.75" customHeight="1" x14ac:dyDescent="0.2">
      <c r="B159" s="125" t="s">
        <v>732</v>
      </c>
      <c r="H159" s="70"/>
      <c r="S159" s="72"/>
      <c r="T159" s="72"/>
      <c r="U159" s="72"/>
      <c r="V159" s="72"/>
    </row>
    <row r="160" spans="1:49" ht="12.75" customHeight="1" x14ac:dyDescent="0.2">
      <c r="B160" s="125" t="s">
        <v>733</v>
      </c>
      <c r="S160" s="72"/>
      <c r="T160" s="72"/>
      <c r="U160" s="72"/>
      <c r="V160" s="72"/>
    </row>
    <row r="161" spans="4:32" x14ac:dyDescent="0.2">
      <c r="S161" s="72"/>
      <c r="T161" s="72"/>
      <c r="U161" s="72"/>
      <c r="V161" s="72"/>
    </row>
    <row r="162" spans="4:32" collapsed="1" x14ac:dyDescent="0.2">
      <c r="S162" s="72"/>
      <c r="T162" s="72"/>
      <c r="U162" s="72"/>
      <c r="V162" s="72"/>
    </row>
    <row r="163" spans="4:32" hidden="1" x14ac:dyDescent="0.2">
      <c r="D163" s="10"/>
      <c r="S163" s="72"/>
      <c r="T163" s="72"/>
      <c r="U163" s="72"/>
      <c r="V163" s="72"/>
      <c r="AF163" s="17"/>
    </row>
    <row r="164" spans="4:32" hidden="1" x14ac:dyDescent="0.2">
      <c r="D164" s="10"/>
      <c r="S164" s="18"/>
      <c r="T164" s="18"/>
      <c r="U164" s="18"/>
      <c r="V164" s="47"/>
      <c r="AF164" s="17"/>
    </row>
    <row r="165" spans="4:32" hidden="1" x14ac:dyDescent="0.2">
      <c r="D165" s="10"/>
      <c r="S165" s="18"/>
      <c r="T165" s="18"/>
      <c r="U165" s="18"/>
      <c r="V165" s="47"/>
      <c r="AF165" s="17"/>
    </row>
    <row r="166" spans="4:32" hidden="1" x14ac:dyDescent="0.2">
      <c r="D166" s="10"/>
      <c r="S166" s="18"/>
      <c r="T166" s="18"/>
      <c r="U166" s="18"/>
      <c r="V166" s="47"/>
      <c r="AF166" s="17"/>
    </row>
    <row r="167" spans="4:32" hidden="1" x14ac:dyDescent="0.2">
      <c r="D167" s="10"/>
      <c r="S167" s="18"/>
      <c r="T167" s="18"/>
      <c r="U167" s="18"/>
      <c r="V167" s="47"/>
      <c r="AF167" s="17"/>
    </row>
    <row r="168" spans="4:32" hidden="1" x14ac:dyDescent="0.2">
      <c r="D168" s="10"/>
      <c r="AF168" s="17"/>
    </row>
    <row r="169" spans="4:32" hidden="1" x14ac:dyDescent="0.2">
      <c r="D169" s="10"/>
      <c r="AF169" s="17"/>
    </row>
    <row r="170" spans="4:32" hidden="1" x14ac:dyDescent="0.2">
      <c r="D170" s="10"/>
      <c r="AF170" s="17"/>
    </row>
    <row r="171" spans="4:32" hidden="1" x14ac:dyDescent="0.2">
      <c r="D171" s="10"/>
      <c r="AF171" s="17"/>
    </row>
    <row r="172" spans="4:32" hidden="1" x14ac:dyDescent="0.2">
      <c r="D172" s="10"/>
      <c r="AF172" s="17"/>
    </row>
    <row r="173" spans="4:32" hidden="1" x14ac:dyDescent="0.2">
      <c r="D173" s="10"/>
      <c r="AF173" s="17"/>
    </row>
    <row r="174" spans="4:32" hidden="1" x14ac:dyDescent="0.2">
      <c r="D174" s="10"/>
      <c r="AF174" s="17"/>
    </row>
    <row r="175" spans="4:32" hidden="1" x14ac:dyDescent="0.2">
      <c r="D175" s="10"/>
      <c r="AF175" s="17"/>
    </row>
    <row r="176" spans="4:32" hidden="1" x14ac:dyDescent="0.2">
      <c r="D176" s="10"/>
      <c r="AF176" s="17"/>
    </row>
    <row r="177" spans="4:32" hidden="1" x14ac:dyDescent="0.2">
      <c r="D177" s="10"/>
      <c r="AF177" s="17"/>
    </row>
    <row r="178" spans="4:32" hidden="1" x14ac:dyDescent="0.2">
      <c r="D178" s="10"/>
      <c r="AF178" s="17"/>
    </row>
    <row r="179" spans="4:32" hidden="1" x14ac:dyDescent="0.2">
      <c r="D179" s="10"/>
      <c r="AF179" s="17"/>
    </row>
    <row r="180" spans="4:32" hidden="1" x14ac:dyDescent="0.2">
      <c r="D180" s="10"/>
      <c r="AF180" s="17"/>
    </row>
    <row r="181" spans="4:32" hidden="1" x14ac:dyDescent="0.2">
      <c r="D181" s="10"/>
      <c r="AF181" s="17"/>
    </row>
    <row r="182" spans="4:32" hidden="1" x14ac:dyDescent="0.2">
      <c r="D182" s="10"/>
      <c r="AF182" s="17"/>
    </row>
    <row r="183" spans="4:32" hidden="1" x14ac:dyDescent="0.2">
      <c r="D183" s="10"/>
      <c r="AF183" s="17"/>
    </row>
    <row r="184" spans="4:32" hidden="1" x14ac:dyDescent="0.2">
      <c r="D184" s="10"/>
      <c r="AF184" s="17"/>
    </row>
    <row r="185" spans="4:32" hidden="1" x14ac:dyDescent="0.2">
      <c r="D185" s="10"/>
      <c r="AF185" s="17"/>
    </row>
    <row r="186" spans="4:32" hidden="1" x14ac:dyDescent="0.2">
      <c r="D186" s="10"/>
      <c r="AF186" s="17"/>
    </row>
    <row r="187" spans="4:32" hidden="1" x14ac:dyDescent="0.2">
      <c r="D187" s="10"/>
      <c r="AF187" s="17"/>
    </row>
    <row r="188" spans="4:32" hidden="1" x14ac:dyDescent="0.2">
      <c r="D188" s="10"/>
      <c r="AF188" s="17"/>
    </row>
    <row r="189" spans="4:32" hidden="1" x14ac:dyDescent="0.2">
      <c r="D189" s="10"/>
      <c r="AF189" s="17"/>
    </row>
    <row r="190" spans="4:32" hidden="1" x14ac:dyDescent="0.2">
      <c r="D190" s="10"/>
      <c r="AF190" s="17"/>
    </row>
    <row r="191" spans="4:32" hidden="1" x14ac:dyDescent="0.2">
      <c r="D191" s="10"/>
      <c r="AF191" s="17"/>
    </row>
    <row r="192" spans="4:32" hidden="1" x14ac:dyDescent="0.2">
      <c r="D192" s="77"/>
      <c r="AF192" s="17"/>
    </row>
    <row r="193" spans="32:32" hidden="1" x14ac:dyDescent="0.2">
      <c r="AF193" s="17"/>
    </row>
    <row r="194" spans="32:32" hidden="1" x14ac:dyDescent="0.2">
      <c r="AF194" s="17"/>
    </row>
    <row r="195" spans="32:32" hidden="1" x14ac:dyDescent="0.2">
      <c r="AF195" s="17"/>
    </row>
  </sheetData>
  <autoFilter ref="B7:AJ143">
    <filterColumn colId="3">
      <filters>
        <filter val="IZM"/>
      </filters>
    </filterColumn>
  </autoFilter>
  <dataConsolidate/>
  <mergeCells count="32">
    <mergeCell ref="Z1:AI1"/>
    <mergeCell ref="B2:AE2"/>
    <mergeCell ref="C3:AE3"/>
    <mergeCell ref="C4:AE4"/>
    <mergeCell ref="A5:A6"/>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 ref="P5:P6"/>
    <mergeCell ref="Q5:Q6"/>
    <mergeCell ref="AF5:AG5"/>
    <mergeCell ref="AH5:AH6"/>
    <mergeCell ref="AI5:AI6"/>
    <mergeCell ref="AJ5:AJ6"/>
    <mergeCell ref="S5:S6"/>
    <mergeCell ref="T5:V5"/>
    <mergeCell ref="W5:X5"/>
    <mergeCell ref="Y5:Z5"/>
    <mergeCell ref="AA5:AA6"/>
    <mergeCell ref="AB5:AD5"/>
  </mergeCells>
  <conditionalFormatting sqref="AH84">
    <cfRule type="iconSet" priority="1">
      <iconSet iconSet="3Arrows">
        <cfvo type="percent" val="0"/>
        <cfvo type="percent" val="33"/>
        <cfvo type="percent" val="67"/>
      </iconSet>
    </cfRule>
  </conditionalFormatting>
  <dataValidations count="1">
    <dataValidation type="list" errorStyle="warning" allowBlank="1" showInputMessage="1" showErrorMessage="1" errorTitle="Izvēle tikai no saraksta!" error="Lūdzu izvēlēties vienu no vērtībām sarakstā." sqref="T45:V45">
      <formula1>$D$169:$D$197</formula1>
    </dataValidation>
  </dataValidations>
  <pageMargins left="0.25" right="0.25" top="0.75" bottom="0.75" header="0.3" footer="0.3"/>
  <pageSetup paperSize="9" scale="37" fitToHeight="0" orientation="portrait" r:id="rId1"/>
  <headerFooter>
    <oddFooter>&amp;L&amp;F&amp;C&amp;P no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outlinePr summaryBelow="0" summaryRight="0"/>
    <pageSetUpPr fitToPage="1"/>
  </sheetPr>
  <dimension ref="A1:AW195"/>
  <sheetViews>
    <sheetView view="pageLayout" topLeftCell="B1" zoomScale="80" zoomScaleNormal="80" zoomScalePageLayoutView="80" workbookViewId="0">
      <selection activeCell="Z1" sqref="Z1:AI1"/>
    </sheetView>
  </sheetViews>
  <sheetFormatPr defaultColWidth="9" defaultRowHeight="12.75" x14ac:dyDescent="0.2"/>
  <cols>
    <col min="1" max="1" width="4.625" style="72" hidden="1" customWidth="1"/>
    <col min="2" max="2" width="8" style="72" customWidth="1"/>
    <col min="3" max="3" width="34.875" style="72" customWidth="1"/>
    <col min="4" max="4" width="7.375" style="72" customWidth="1"/>
    <col min="5" max="5" width="7.5" style="72" customWidth="1"/>
    <col min="6" max="6" width="7" style="72" customWidth="1"/>
    <col min="7" max="7" width="13.5" style="72" customWidth="1"/>
    <col min="8" max="8" width="15" style="72" bestFit="1" customWidth="1"/>
    <col min="9" max="9" width="10.125" style="72" hidden="1" customWidth="1"/>
    <col min="10" max="10" width="10.875" style="72" hidden="1" customWidth="1"/>
    <col min="11" max="11" width="9.25" style="72" hidden="1" customWidth="1"/>
    <col min="12" max="12" width="12.625" style="72" hidden="1" customWidth="1"/>
    <col min="13" max="13" width="14.25" style="72" hidden="1" customWidth="1"/>
    <col min="14" max="15" width="11.875" style="72" hidden="1" customWidth="1"/>
    <col min="16" max="16" width="10.125" style="72" hidden="1" customWidth="1"/>
    <col min="17" max="17" width="10.25" style="72" hidden="1" customWidth="1"/>
    <col min="18" max="18" width="12.75" style="72" hidden="1" customWidth="1"/>
    <col min="19" max="19" width="13" style="9" hidden="1" customWidth="1"/>
    <col min="20" max="20" width="14.25" style="9" hidden="1" customWidth="1"/>
    <col min="21" max="21" width="27.375" style="9" hidden="1" customWidth="1"/>
    <col min="22" max="22" width="17.375" style="9" hidden="1" customWidth="1"/>
    <col min="23" max="23" width="15.5" style="17" hidden="1" customWidth="1"/>
    <col min="24" max="24" width="19.375" style="17" hidden="1" customWidth="1"/>
    <col min="25" max="27" width="14" style="17" customWidth="1"/>
    <col min="28" max="28" width="13.375" style="17" customWidth="1"/>
    <col min="29" max="29" width="15.125" style="17" customWidth="1"/>
    <col min="30" max="31" width="13.375" style="17" customWidth="1"/>
    <col min="32" max="32" width="13.75" style="92" customWidth="1"/>
    <col min="33" max="33" width="13.75" style="17" customWidth="1"/>
    <col min="34" max="34" width="13.75" style="86" customWidth="1"/>
    <col min="35" max="35" width="15.5" style="17" customWidth="1"/>
    <col min="36" max="36" width="15.5" style="17" hidden="1" customWidth="1"/>
    <col min="37" max="16384" width="9" style="72"/>
  </cols>
  <sheetData>
    <row r="1" spans="1:36" ht="33.75" customHeight="1" x14ac:dyDescent="0.35">
      <c r="Z1" s="400" t="s">
        <v>773</v>
      </c>
      <c r="AA1" s="400"/>
      <c r="AB1" s="400"/>
      <c r="AC1" s="400"/>
      <c r="AD1" s="400"/>
      <c r="AE1" s="400"/>
      <c r="AF1" s="400"/>
      <c r="AG1" s="400"/>
      <c r="AH1" s="400"/>
      <c r="AI1" s="400"/>
      <c r="AJ1" s="72"/>
    </row>
    <row r="2" spans="1:36" ht="16.5" customHeight="1" x14ac:dyDescent="0.2">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87"/>
      <c r="AG2" s="275"/>
      <c r="AH2" s="84"/>
      <c r="AI2" s="275"/>
      <c r="AJ2" s="275"/>
    </row>
    <row r="3" spans="1:36" ht="16.5" customHeight="1" x14ac:dyDescent="0.25">
      <c r="B3" s="276"/>
      <c r="C3" s="390" t="s">
        <v>764</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267"/>
      <c r="AG3" s="276"/>
      <c r="AH3" s="268"/>
      <c r="AI3" s="276"/>
      <c r="AJ3" s="275"/>
    </row>
    <row r="4" spans="1:36" ht="30" customHeight="1" thickBot="1" x14ac:dyDescent="0.25">
      <c r="B4" s="216"/>
      <c r="C4" s="391" t="s">
        <v>762</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88"/>
      <c r="AG4" s="214"/>
      <c r="AH4" s="85"/>
      <c r="AI4" s="214"/>
      <c r="AJ4" s="214"/>
    </row>
    <row r="5" spans="1:36" s="6" customFormat="1" ht="50.25" customHeight="1" x14ac:dyDescent="0.2">
      <c r="A5" s="366" t="s">
        <v>440</v>
      </c>
      <c r="B5" s="384" t="s">
        <v>602</v>
      </c>
      <c r="C5" s="368" t="s">
        <v>285</v>
      </c>
      <c r="D5" s="368" t="s">
        <v>595</v>
      </c>
      <c r="E5" s="368" t="s">
        <v>596</v>
      </c>
      <c r="F5" s="371" t="s">
        <v>597</v>
      </c>
      <c r="G5" s="382" t="s">
        <v>734</v>
      </c>
      <c r="H5" s="382" t="s">
        <v>599</v>
      </c>
      <c r="I5" s="392" t="s">
        <v>395</v>
      </c>
      <c r="J5" s="392" t="s">
        <v>396</v>
      </c>
      <c r="K5" s="392" t="s">
        <v>397</v>
      </c>
      <c r="L5" s="392" t="s">
        <v>398</v>
      </c>
      <c r="M5" s="392" t="s">
        <v>399</v>
      </c>
      <c r="N5" s="392" t="s">
        <v>400</v>
      </c>
      <c r="O5" s="392" t="s">
        <v>401</v>
      </c>
      <c r="P5" s="392" t="s">
        <v>402</v>
      </c>
      <c r="Q5" s="392" t="s">
        <v>403</v>
      </c>
      <c r="R5" s="392" t="s">
        <v>404</v>
      </c>
      <c r="S5" s="392" t="s">
        <v>405</v>
      </c>
      <c r="T5" s="394" t="s">
        <v>372</v>
      </c>
      <c r="U5" s="395"/>
      <c r="V5" s="396"/>
      <c r="W5" s="397" t="s">
        <v>598</v>
      </c>
      <c r="X5" s="398"/>
      <c r="Y5" s="380" t="s">
        <v>576</v>
      </c>
      <c r="Z5" s="377"/>
      <c r="AA5" s="368" t="s">
        <v>711</v>
      </c>
      <c r="AB5" s="380" t="s">
        <v>388</v>
      </c>
      <c r="AC5" s="381"/>
      <c r="AD5" s="381"/>
      <c r="AE5" s="283"/>
      <c r="AF5" s="376" t="s">
        <v>518</v>
      </c>
      <c r="AG5" s="377"/>
      <c r="AH5" s="378" t="s">
        <v>765</v>
      </c>
      <c r="AI5" s="374" t="s">
        <v>766</v>
      </c>
      <c r="AJ5" s="386" t="s">
        <v>728</v>
      </c>
    </row>
    <row r="6" spans="1:36" s="6" customFormat="1" ht="99" customHeight="1" x14ac:dyDescent="0.2">
      <c r="A6" s="367" t="s">
        <v>440</v>
      </c>
      <c r="B6" s="385"/>
      <c r="C6" s="369"/>
      <c r="D6" s="369"/>
      <c r="E6" s="369"/>
      <c r="F6" s="372"/>
      <c r="G6" s="383"/>
      <c r="H6" s="383"/>
      <c r="I6" s="393"/>
      <c r="J6" s="393"/>
      <c r="K6" s="393"/>
      <c r="L6" s="393"/>
      <c r="M6" s="393"/>
      <c r="N6" s="393"/>
      <c r="O6" s="393"/>
      <c r="P6" s="393"/>
      <c r="Q6" s="393"/>
      <c r="R6" s="393"/>
      <c r="S6" s="393"/>
      <c r="T6" s="61" t="s">
        <v>406</v>
      </c>
      <c r="U6" s="49" t="s">
        <v>373</v>
      </c>
      <c r="V6" s="49" t="s">
        <v>374</v>
      </c>
      <c r="W6" s="71" t="s">
        <v>466</v>
      </c>
      <c r="X6" s="71" t="s">
        <v>370</v>
      </c>
      <c r="Y6" s="284" t="s">
        <v>467</v>
      </c>
      <c r="Z6" s="284" t="s">
        <v>370</v>
      </c>
      <c r="AA6" s="369"/>
      <c r="AB6" s="284" t="s">
        <v>577</v>
      </c>
      <c r="AC6" s="284" t="s">
        <v>371</v>
      </c>
      <c r="AD6" s="284" t="s">
        <v>539</v>
      </c>
      <c r="AE6" s="284" t="s">
        <v>450</v>
      </c>
      <c r="AF6" s="285" t="s">
        <v>767</v>
      </c>
      <c r="AG6" s="284" t="s">
        <v>768</v>
      </c>
      <c r="AH6" s="379"/>
      <c r="AI6" s="375"/>
      <c r="AJ6" s="386" t="s">
        <v>728</v>
      </c>
    </row>
    <row r="7" spans="1:36" s="6" customFormat="1" ht="20.25" customHeight="1" x14ac:dyDescent="0.2">
      <c r="A7" s="274">
        <v>1</v>
      </c>
      <c r="B7" s="281">
        <v>1</v>
      </c>
      <c r="C7" s="282">
        <v>2</v>
      </c>
      <c r="D7" s="282">
        <v>3</v>
      </c>
      <c r="E7" s="282">
        <v>4</v>
      </c>
      <c r="F7" s="282">
        <v>5</v>
      </c>
      <c r="G7" s="282">
        <v>6</v>
      </c>
      <c r="H7" s="282">
        <v>7</v>
      </c>
      <c r="I7" s="277">
        <v>9</v>
      </c>
      <c r="J7" s="277">
        <v>10</v>
      </c>
      <c r="K7" s="277">
        <v>11</v>
      </c>
      <c r="L7" s="277">
        <v>12</v>
      </c>
      <c r="M7" s="277">
        <v>13</v>
      </c>
      <c r="N7" s="277">
        <v>14</v>
      </c>
      <c r="O7" s="277">
        <v>15</v>
      </c>
      <c r="P7" s="277">
        <v>16</v>
      </c>
      <c r="Q7" s="277">
        <v>17</v>
      </c>
      <c r="R7" s="277">
        <v>18</v>
      </c>
      <c r="S7" s="277">
        <v>19</v>
      </c>
      <c r="T7" s="277">
        <v>9</v>
      </c>
      <c r="U7" s="277">
        <v>10</v>
      </c>
      <c r="V7" s="277">
        <v>11</v>
      </c>
      <c r="W7" s="277">
        <v>12</v>
      </c>
      <c r="X7" s="277">
        <v>13</v>
      </c>
      <c r="Y7" s="282">
        <v>8</v>
      </c>
      <c r="Z7" s="282">
        <v>9</v>
      </c>
      <c r="AA7" s="282">
        <v>10</v>
      </c>
      <c r="AB7" s="282">
        <v>11</v>
      </c>
      <c r="AC7" s="282">
        <v>12</v>
      </c>
      <c r="AD7" s="282">
        <v>13</v>
      </c>
      <c r="AE7" s="282">
        <v>14</v>
      </c>
      <c r="AF7" s="282">
        <v>15</v>
      </c>
      <c r="AG7" s="282">
        <v>16</v>
      </c>
      <c r="AH7" s="282">
        <v>17</v>
      </c>
      <c r="AI7" s="286">
        <v>18</v>
      </c>
      <c r="AJ7" s="222" t="s">
        <v>729</v>
      </c>
    </row>
    <row r="8" spans="1:36" ht="103.5" hidden="1" customHeight="1" x14ac:dyDescent="0.2">
      <c r="A8" s="219">
        <v>120</v>
      </c>
      <c r="B8" s="229" t="s">
        <v>99</v>
      </c>
      <c r="C8" s="38" t="s">
        <v>111</v>
      </c>
      <c r="D8" s="30" t="s">
        <v>7</v>
      </c>
      <c r="E8" s="28" t="s">
        <v>19</v>
      </c>
      <c r="F8" s="30" t="s">
        <v>5</v>
      </c>
      <c r="G8" s="52">
        <f t="shared" ref="G8:G71" si="0">H8+M8</f>
        <v>4609777</v>
      </c>
      <c r="H8" s="52">
        <f t="shared" ref="H8:H71" si="1">I8+J8+K8</f>
        <v>3918310</v>
      </c>
      <c r="I8" s="56">
        <v>0</v>
      </c>
      <c r="J8" s="56">
        <v>0</v>
      </c>
      <c r="K8" s="266">
        <v>3918310</v>
      </c>
      <c r="L8" s="79">
        <f t="shared" ref="L8:L71" si="2">H8/G8</f>
        <v>0.849999902381395</v>
      </c>
      <c r="M8" s="78">
        <f t="shared" ref="M8:M71" si="3">N8+P8+R8</f>
        <v>691467</v>
      </c>
      <c r="N8" s="56">
        <v>691467</v>
      </c>
      <c r="O8" s="79">
        <f t="shared" ref="O8:O71" si="4">N8/G8</f>
        <v>0.15000009761860497</v>
      </c>
      <c r="P8" s="56">
        <v>0</v>
      </c>
      <c r="Q8" s="79">
        <f t="shared" ref="Q8:Q71" si="5">P8/G8</f>
        <v>0</v>
      </c>
      <c r="R8" s="56">
        <v>0</v>
      </c>
      <c r="S8" s="79">
        <f t="shared" ref="S8:S71" si="6">R8/G8</f>
        <v>0</v>
      </c>
      <c r="T8" s="12" t="s">
        <v>129</v>
      </c>
      <c r="U8" s="167" t="s">
        <v>129</v>
      </c>
      <c r="V8" s="167" t="s">
        <v>129</v>
      </c>
      <c r="W8" s="31" t="s">
        <v>129</v>
      </c>
      <c r="X8" s="31" t="s">
        <v>129</v>
      </c>
      <c r="Y8" s="31" t="s">
        <v>129</v>
      </c>
      <c r="Z8" s="31" t="s">
        <v>129</v>
      </c>
      <c r="AA8" s="269" t="s">
        <v>714</v>
      </c>
      <c r="AB8" s="31" t="s">
        <v>146</v>
      </c>
      <c r="AC8" s="140" t="s">
        <v>510</v>
      </c>
      <c r="AD8" s="93" t="s">
        <v>130</v>
      </c>
      <c r="AE8" s="140" t="s">
        <v>509</v>
      </c>
      <c r="AF8" s="89" t="s">
        <v>229</v>
      </c>
      <c r="AG8" s="140" t="s">
        <v>458</v>
      </c>
      <c r="AH8" s="119" t="s">
        <v>215</v>
      </c>
      <c r="AI8" s="230" t="s">
        <v>564</v>
      </c>
      <c r="AJ8" s="223">
        <v>41940</v>
      </c>
    </row>
    <row r="9" spans="1:36" ht="41.25" hidden="1" customHeight="1" x14ac:dyDescent="0.2">
      <c r="A9" s="219">
        <v>72</v>
      </c>
      <c r="B9" s="231" t="s">
        <v>36</v>
      </c>
      <c r="C9" s="37" t="s">
        <v>82</v>
      </c>
      <c r="D9" s="25" t="s">
        <v>7</v>
      </c>
      <c r="E9" s="26" t="s">
        <v>18</v>
      </c>
      <c r="F9" s="25" t="s">
        <v>5</v>
      </c>
      <c r="G9" s="80">
        <f t="shared" si="0"/>
        <v>96428049</v>
      </c>
      <c r="H9" s="80">
        <f t="shared" si="1"/>
        <v>81963841</v>
      </c>
      <c r="I9" s="55">
        <v>0</v>
      </c>
      <c r="J9" s="55">
        <v>0</v>
      </c>
      <c r="K9" s="55">
        <v>81963841</v>
      </c>
      <c r="L9" s="53">
        <f t="shared" si="2"/>
        <v>0.84999999325922271</v>
      </c>
      <c r="M9" s="80">
        <f t="shared" si="3"/>
        <v>14464208</v>
      </c>
      <c r="N9" s="55">
        <v>12185719</v>
      </c>
      <c r="O9" s="53">
        <f t="shared" si="4"/>
        <v>0.12637110390981776</v>
      </c>
      <c r="P9" s="55">
        <v>0</v>
      </c>
      <c r="Q9" s="53">
        <f t="shared" si="5"/>
        <v>0</v>
      </c>
      <c r="R9" s="55">
        <v>2278489</v>
      </c>
      <c r="S9" s="53">
        <f t="shared" si="6"/>
        <v>2.3628902830959485E-2</v>
      </c>
      <c r="T9" s="23" t="s">
        <v>129</v>
      </c>
      <c r="U9" s="176" t="s">
        <v>129</v>
      </c>
      <c r="V9" s="176" t="s">
        <v>129</v>
      </c>
      <c r="W9" s="144" t="s">
        <v>130</v>
      </c>
      <c r="X9" s="140" t="s">
        <v>332</v>
      </c>
      <c r="Y9" s="144" t="s">
        <v>130</v>
      </c>
      <c r="Z9" s="140" t="s">
        <v>332</v>
      </c>
      <c r="AA9" s="269" t="s">
        <v>714</v>
      </c>
      <c r="AB9" s="144" t="s">
        <v>130</v>
      </c>
      <c r="AC9" s="140" t="s">
        <v>347</v>
      </c>
      <c r="AD9" s="144" t="s">
        <v>130</v>
      </c>
      <c r="AE9" s="140" t="s">
        <v>496</v>
      </c>
      <c r="AF9" s="91" t="s">
        <v>213</v>
      </c>
      <c r="AG9" s="140" t="s">
        <v>383</v>
      </c>
      <c r="AH9" s="119" t="s">
        <v>218</v>
      </c>
      <c r="AI9" s="230" t="s">
        <v>551</v>
      </c>
      <c r="AJ9" s="223">
        <v>41996</v>
      </c>
    </row>
    <row r="10" spans="1:36" ht="40.5" hidden="1" customHeight="1" x14ac:dyDescent="0.2">
      <c r="A10" s="219">
        <v>106</v>
      </c>
      <c r="B10" s="232" t="s">
        <v>25</v>
      </c>
      <c r="C10" s="35" t="s">
        <v>210</v>
      </c>
      <c r="D10" s="30" t="s">
        <v>7</v>
      </c>
      <c r="E10" s="28" t="s">
        <v>18</v>
      </c>
      <c r="F10" s="30" t="s">
        <v>5</v>
      </c>
      <c r="G10" s="52">
        <f t="shared" si="0"/>
        <v>29205260</v>
      </c>
      <c r="H10" s="52">
        <f t="shared" si="1"/>
        <v>24824471</v>
      </c>
      <c r="I10" s="56">
        <v>0</v>
      </c>
      <c r="J10" s="56">
        <v>0</v>
      </c>
      <c r="K10" s="56">
        <v>24824471</v>
      </c>
      <c r="L10" s="79">
        <f t="shared" si="2"/>
        <v>0.85</v>
      </c>
      <c r="M10" s="78">
        <f t="shared" si="3"/>
        <v>4380789</v>
      </c>
      <c r="N10" s="56">
        <v>2625393</v>
      </c>
      <c r="O10" s="79">
        <f t="shared" si="4"/>
        <v>8.9894525849110743E-2</v>
      </c>
      <c r="P10" s="56">
        <v>0</v>
      </c>
      <c r="Q10" s="79">
        <f t="shared" si="5"/>
        <v>0</v>
      </c>
      <c r="R10" s="56">
        <v>1755396</v>
      </c>
      <c r="S10" s="79">
        <f t="shared" si="6"/>
        <v>6.0105474150889258E-2</v>
      </c>
      <c r="T10" s="32" t="s">
        <v>129</v>
      </c>
      <c r="U10" s="169" t="s">
        <v>129</v>
      </c>
      <c r="V10" s="169" t="s">
        <v>129</v>
      </c>
      <c r="W10" s="31" t="s">
        <v>147</v>
      </c>
      <c r="X10" s="140" t="s">
        <v>355</v>
      </c>
      <c r="Y10" s="31" t="s">
        <v>147</v>
      </c>
      <c r="Z10" s="140" t="s">
        <v>355</v>
      </c>
      <c r="AA10" s="269" t="s">
        <v>714</v>
      </c>
      <c r="AB10" s="31" t="s">
        <v>147</v>
      </c>
      <c r="AC10" s="140" t="s">
        <v>348</v>
      </c>
      <c r="AD10" s="93" t="s">
        <v>213</v>
      </c>
      <c r="AE10" s="140" t="s">
        <v>501</v>
      </c>
      <c r="AF10" s="90" t="s">
        <v>213</v>
      </c>
      <c r="AG10" s="140" t="s">
        <v>326</v>
      </c>
      <c r="AH10" s="119" t="s">
        <v>214</v>
      </c>
      <c r="AI10" s="230" t="s">
        <v>557</v>
      </c>
      <c r="AJ10" s="223">
        <v>41996</v>
      </c>
    </row>
    <row r="11" spans="1:36" ht="58.5" hidden="1" customHeight="1" x14ac:dyDescent="0.2">
      <c r="A11" s="220">
        <v>45</v>
      </c>
      <c r="B11" s="231" t="s">
        <v>43</v>
      </c>
      <c r="C11" s="37" t="s">
        <v>288</v>
      </c>
      <c r="D11" s="25" t="s">
        <v>7</v>
      </c>
      <c r="E11" s="26" t="s">
        <v>12</v>
      </c>
      <c r="F11" s="25" t="s">
        <v>4</v>
      </c>
      <c r="G11" s="80">
        <f t="shared" si="0"/>
        <v>1310848</v>
      </c>
      <c r="H11" s="80">
        <f t="shared" si="1"/>
        <v>1114221</v>
      </c>
      <c r="I11" s="55">
        <v>0</v>
      </c>
      <c r="J11" s="55">
        <v>1114221</v>
      </c>
      <c r="K11" s="55">
        <v>0</v>
      </c>
      <c r="L11" s="53">
        <f t="shared" si="2"/>
        <v>0.85000015257299089</v>
      </c>
      <c r="M11" s="80">
        <f t="shared" si="3"/>
        <v>196627</v>
      </c>
      <c r="N11" s="80">
        <v>0</v>
      </c>
      <c r="O11" s="53">
        <f t="shared" si="4"/>
        <v>0</v>
      </c>
      <c r="P11" s="80">
        <v>196627</v>
      </c>
      <c r="Q11" s="53">
        <f t="shared" si="5"/>
        <v>0.14999984742700909</v>
      </c>
      <c r="R11" s="80">
        <v>0</v>
      </c>
      <c r="S11" s="53">
        <f t="shared" si="6"/>
        <v>0</v>
      </c>
      <c r="T11" s="141" t="s">
        <v>129</v>
      </c>
      <c r="U11" s="171" t="s">
        <v>129</v>
      </c>
      <c r="V11" s="171" t="s">
        <v>129</v>
      </c>
      <c r="W11" s="141" t="s">
        <v>129</v>
      </c>
      <c r="X11" s="140" t="s">
        <v>332</v>
      </c>
      <c r="Y11" s="141" t="s">
        <v>129</v>
      </c>
      <c r="Z11" s="140" t="s">
        <v>332</v>
      </c>
      <c r="AA11" s="154" t="s">
        <v>714</v>
      </c>
      <c r="AB11" s="144" t="s">
        <v>225</v>
      </c>
      <c r="AC11" s="140" t="s">
        <v>333</v>
      </c>
      <c r="AD11" s="144" t="s">
        <v>226</v>
      </c>
      <c r="AE11" s="140" t="s">
        <v>493</v>
      </c>
      <c r="AF11" s="91" t="s">
        <v>227</v>
      </c>
      <c r="AG11" s="140" t="s">
        <v>334</v>
      </c>
      <c r="AH11" s="119" t="s">
        <v>213</v>
      </c>
      <c r="AI11" s="233" t="s">
        <v>547</v>
      </c>
      <c r="AJ11" s="224">
        <v>42045</v>
      </c>
    </row>
    <row r="12" spans="1:36" ht="41.25" hidden="1" customHeight="1" x14ac:dyDescent="0.2">
      <c r="A12" s="220">
        <v>73</v>
      </c>
      <c r="B12" s="232" t="s">
        <v>30</v>
      </c>
      <c r="C12" s="41" t="s">
        <v>0</v>
      </c>
      <c r="D12" s="30" t="s">
        <v>7</v>
      </c>
      <c r="E12" s="28" t="s">
        <v>18</v>
      </c>
      <c r="F12" s="30" t="s">
        <v>5</v>
      </c>
      <c r="G12" s="52">
        <f t="shared" si="0"/>
        <v>504300</v>
      </c>
      <c r="H12" s="52">
        <f t="shared" si="1"/>
        <v>428655</v>
      </c>
      <c r="I12" s="56">
        <v>0</v>
      </c>
      <c r="J12" s="56">
        <v>0</v>
      </c>
      <c r="K12" s="56">
        <v>428655</v>
      </c>
      <c r="L12" s="79">
        <f t="shared" si="2"/>
        <v>0.85</v>
      </c>
      <c r="M12" s="78">
        <f t="shared" si="3"/>
        <v>75645</v>
      </c>
      <c r="N12" s="56">
        <v>75645</v>
      </c>
      <c r="O12" s="79">
        <f t="shared" si="4"/>
        <v>0.15</v>
      </c>
      <c r="P12" s="56">
        <v>0</v>
      </c>
      <c r="Q12" s="79">
        <f t="shared" si="5"/>
        <v>0</v>
      </c>
      <c r="R12" s="56">
        <v>0</v>
      </c>
      <c r="S12" s="79">
        <f t="shared" si="6"/>
        <v>0</v>
      </c>
      <c r="T12" s="15" t="s">
        <v>129</v>
      </c>
      <c r="U12" s="172" t="s">
        <v>129</v>
      </c>
      <c r="V12" s="172" t="s">
        <v>129</v>
      </c>
      <c r="W12" s="93" t="s">
        <v>147</v>
      </c>
      <c r="X12" s="140" t="s">
        <v>355</v>
      </c>
      <c r="Y12" s="93" t="s">
        <v>147</v>
      </c>
      <c r="Z12" s="140" t="s">
        <v>355</v>
      </c>
      <c r="AA12" s="269" t="s">
        <v>714</v>
      </c>
      <c r="AB12" s="93" t="s">
        <v>147</v>
      </c>
      <c r="AC12" s="140" t="s">
        <v>348</v>
      </c>
      <c r="AD12" s="93" t="s">
        <v>212</v>
      </c>
      <c r="AE12" s="140" t="s">
        <v>497</v>
      </c>
      <c r="AF12" s="90" t="s">
        <v>227</v>
      </c>
      <c r="AG12" s="140" t="s">
        <v>436</v>
      </c>
      <c r="AH12" s="119" t="s">
        <v>214</v>
      </c>
      <c r="AI12" s="230" t="s">
        <v>554</v>
      </c>
      <c r="AJ12" s="223">
        <v>42080</v>
      </c>
    </row>
    <row r="13" spans="1:36" ht="43.5" hidden="1" customHeight="1" x14ac:dyDescent="0.2">
      <c r="A13" s="220">
        <v>115</v>
      </c>
      <c r="B13" s="232" t="s">
        <v>26</v>
      </c>
      <c r="C13" s="35" t="s">
        <v>209</v>
      </c>
      <c r="D13" s="30" t="s">
        <v>7</v>
      </c>
      <c r="E13" s="28" t="s">
        <v>18</v>
      </c>
      <c r="F13" s="30" t="s">
        <v>5</v>
      </c>
      <c r="G13" s="52">
        <f t="shared" si="0"/>
        <v>8526615</v>
      </c>
      <c r="H13" s="52">
        <f t="shared" si="1"/>
        <v>7247622</v>
      </c>
      <c r="I13" s="56">
        <v>0</v>
      </c>
      <c r="J13" s="56">
        <v>0</v>
      </c>
      <c r="K13" s="56">
        <v>7247622</v>
      </c>
      <c r="L13" s="79">
        <f t="shared" si="2"/>
        <v>0.84999991204012382</v>
      </c>
      <c r="M13" s="78">
        <f t="shared" si="3"/>
        <v>1278993</v>
      </c>
      <c r="N13" s="56">
        <v>1278993</v>
      </c>
      <c r="O13" s="79">
        <f t="shared" si="4"/>
        <v>0.15000008795987621</v>
      </c>
      <c r="P13" s="56">
        <v>0</v>
      </c>
      <c r="Q13" s="79">
        <f t="shared" si="5"/>
        <v>0</v>
      </c>
      <c r="R13" s="56">
        <v>0</v>
      </c>
      <c r="S13" s="79">
        <f t="shared" si="6"/>
        <v>0</v>
      </c>
      <c r="T13" s="32" t="s">
        <v>129</v>
      </c>
      <c r="U13" s="169" t="s">
        <v>129</v>
      </c>
      <c r="V13" s="169" t="s">
        <v>129</v>
      </c>
      <c r="W13" s="31" t="s">
        <v>130</v>
      </c>
      <c r="X13" s="140" t="s">
        <v>359</v>
      </c>
      <c r="Y13" s="31" t="s">
        <v>130</v>
      </c>
      <c r="Z13" s="140" t="s">
        <v>359</v>
      </c>
      <c r="AA13" s="269" t="s">
        <v>723</v>
      </c>
      <c r="AB13" s="31" t="s">
        <v>130</v>
      </c>
      <c r="AC13" s="140" t="s">
        <v>352</v>
      </c>
      <c r="AD13" s="93" t="s">
        <v>213</v>
      </c>
      <c r="AE13" s="140" t="s">
        <v>505</v>
      </c>
      <c r="AF13" s="90" t="s">
        <v>213</v>
      </c>
      <c r="AG13" s="140" t="s">
        <v>438</v>
      </c>
      <c r="AH13" s="119" t="s">
        <v>214</v>
      </c>
      <c r="AI13" s="230" t="s">
        <v>561</v>
      </c>
      <c r="AJ13" s="223">
        <v>42108</v>
      </c>
    </row>
    <row r="14" spans="1:36" ht="63.75" hidden="1" customHeight="1" x14ac:dyDescent="0.2">
      <c r="A14" s="220">
        <v>75</v>
      </c>
      <c r="B14" s="234" t="s">
        <v>31</v>
      </c>
      <c r="C14" s="36" t="s">
        <v>600</v>
      </c>
      <c r="D14" s="25" t="s">
        <v>7</v>
      </c>
      <c r="E14" s="26" t="s">
        <v>18</v>
      </c>
      <c r="F14" s="25" t="s">
        <v>5</v>
      </c>
      <c r="G14" s="80">
        <f t="shared" si="0"/>
        <v>18461601</v>
      </c>
      <c r="H14" s="80">
        <f t="shared" si="1"/>
        <v>15692361</v>
      </c>
      <c r="I14" s="55">
        <v>0</v>
      </c>
      <c r="J14" s="55">
        <v>0</v>
      </c>
      <c r="K14" s="55">
        <v>15692361</v>
      </c>
      <c r="L14" s="53">
        <f t="shared" si="2"/>
        <v>0.85000000812497245</v>
      </c>
      <c r="M14" s="80">
        <f t="shared" si="3"/>
        <v>2769240</v>
      </c>
      <c r="N14" s="55">
        <v>1625667</v>
      </c>
      <c r="O14" s="53">
        <f t="shared" si="4"/>
        <v>8.8056664208050001E-2</v>
      </c>
      <c r="P14" s="55">
        <v>0</v>
      </c>
      <c r="Q14" s="53">
        <f t="shared" si="5"/>
        <v>0</v>
      </c>
      <c r="R14" s="55">
        <v>1143573</v>
      </c>
      <c r="S14" s="53">
        <f t="shared" si="6"/>
        <v>6.1943327666977528E-2</v>
      </c>
      <c r="T14" s="23" t="s">
        <v>129</v>
      </c>
      <c r="U14" s="176" t="s">
        <v>129</v>
      </c>
      <c r="V14" s="176" t="s">
        <v>129</v>
      </c>
      <c r="W14" s="144" t="s">
        <v>129</v>
      </c>
      <c r="X14" s="144" t="s">
        <v>129</v>
      </c>
      <c r="Y14" s="144" t="s">
        <v>276</v>
      </c>
      <c r="Z14" s="140" t="s">
        <v>363</v>
      </c>
      <c r="AA14" s="269" t="s">
        <v>718</v>
      </c>
      <c r="AB14" s="144" t="s">
        <v>130</v>
      </c>
      <c r="AC14" s="140" t="s">
        <v>550</v>
      </c>
      <c r="AD14" s="144" t="s">
        <v>216</v>
      </c>
      <c r="AE14" s="140" t="s">
        <v>498</v>
      </c>
      <c r="AF14" s="91" t="s">
        <v>228</v>
      </c>
      <c r="AG14" s="140" t="s">
        <v>362</v>
      </c>
      <c r="AH14" s="119" t="s">
        <v>229</v>
      </c>
      <c r="AI14" s="233" t="s">
        <v>547</v>
      </c>
      <c r="AJ14" s="224">
        <v>42122</v>
      </c>
    </row>
    <row r="15" spans="1:36" ht="53.25" hidden="1" customHeight="1" x14ac:dyDescent="0.2">
      <c r="A15" s="219">
        <v>76</v>
      </c>
      <c r="B15" s="234" t="s">
        <v>32</v>
      </c>
      <c r="C15" s="36" t="s">
        <v>601</v>
      </c>
      <c r="D15" s="25" t="s">
        <v>7</v>
      </c>
      <c r="E15" s="26" t="s">
        <v>18</v>
      </c>
      <c r="F15" s="25" t="s">
        <v>5</v>
      </c>
      <c r="G15" s="80">
        <f t="shared" si="0"/>
        <v>22689140</v>
      </c>
      <c r="H15" s="80">
        <f t="shared" si="1"/>
        <v>19285769</v>
      </c>
      <c r="I15" s="55">
        <v>0</v>
      </c>
      <c r="J15" s="55">
        <v>0</v>
      </c>
      <c r="K15" s="55">
        <v>19285769</v>
      </c>
      <c r="L15" s="53">
        <f t="shared" si="2"/>
        <v>0.85</v>
      </c>
      <c r="M15" s="80">
        <f t="shared" si="3"/>
        <v>3403371</v>
      </c>
      <c r="N15" s="59">
        <v>3403371</v>
      </c>
      <c r="O15" s="53">
        <f t="shared" si="4"/>
        <v>0.15</v>
      </c>
      <c r="P15" s="55">
        <v>0</v>
      </c>
      <c r="Q15" s="53">
        <f t="shared" si="5"/>
        <v>0</v>
      </c>
      <c r="R15" s="55">
        <v>0</v>
      </c>
      <c r="S15" s="53">
        <f t="shared" si="6"/>
        <v>0</v>
      </c>
      <c r="T15" s="23" t="s">
        <v>129</v>
      </c>
      <c r="U15" s="176" t="s">
        <v>129</v>
      </c>
      <c r="V15" s="176" t="s">
        <v>129</v>
      </c>
      <c r="W15" s="144" t="s">
        <v>129</v>
      </c>
      <c r="X15" s="144" t="s">
        <v>129</v>
      </c>
      <c r="Y15" s="144" t="s">
        <v>215</v>
      </c>
      <c r="Z15" s="140" t="s">
        <v>443</v>
      </c>
      <c r="AA15" s="269" t="s">
        <v>718</v>
      </c>
      <c r="AB15" s="144" t="s">
        <v>552</v>
      </c>
      <c r="AC15" s="140" t="s">
        <v>553</v>
      </c>
      <c r="AD15" s="144" t="s">
        <v>469</v>
      </c>
      <c r="AE15" s="140" t="s">
        <v>498</v>
      </c>
      <c r="AF15" s="91" t="s">
        <v>228</v>
      </c>
      <c r="AG15" s="140" t="s">
        <v>362</v>
      </c>
      <c r="AH15" s="119" t="s">
        <v>229</v>
      </c>
      <c r="AI15" s="233" t="s">
        <v>547</v>
      </c>
      <c r="AJ15" s="224">
        <v>42122</v>
      </c>
    </row>
    <row r="16" spans="1:36" ht="35.25" hidden="1" customHeight="1" x14ac:dyDescent="0.2">
      <c r="A16" s="219">
        <v>68</v>
      </c>
      <c r="B16" s="229" t="s">
        <v>50</v>
      </c>
      <c r="C16" s="38" t="s">
        <v>95</v>
      </c>
      <c r="D16" s="30" t="s">
        <v>7</v>
      </c>
      <c r="E16" s="28" t="s">
        <v>16</v>
      </c>
      <c r="F16" s="30" t="s">
        <v>3</v>
      </c>
      <c r="G16" s="52">
        <f t="shared" si="0"/>
        <v>256999769</v>
      </c>
      <c r="H16" s="52">
        <f t="shared" si="1"/>
        <v>218449803</v>
      </c>
      <c r="I16" s="56">
        <v>218449803</v>
      </c>
      <c r="J16" s="56">
        <v>0</v>
      </c>
      <c r="K16" s="56">
        <v>0</v>
      </c>
      <c r="L16" s="79">
        <f t="shared" si="2"/>
        <v>0.84999999747081489</v>
      </c>
      <c r="M16" s="78">
        <f t="shared" si="3"/>
        <v>38549966</v>
      </c>
      <c r="N16" s="56">
        <v>38549966</v>
      </c>
      <c r="O16" s="79">
        <f t="shared" si="4"/>
        <v>0.15000000252918516</v>
      </c>
      <c r="P16" s="56">
        <v>0</v>
      </c>
      <c r="Q16" s="79">
        <f t="shared" si="5"/>
        <v>0</v>
      </c>
      <c r="R16" s="56">
        <v>0</v>
      </c>
      <c r="S16" s="79">
        <f t="shared" si="6"/>
        <v>0</v>
      </c>
      <c r="T16" s="12" t="s">
        <v>423</v>
      </c>
      <c r="U16" s="165" t="s">
        <v>219</v>
      </c>
      <c r="V16" s="160" t="s">
        <v>386</v>
      </c>
      <c r="W16" s="93" t="s">
        <v>129</v>
      </c>
      <c r="X16" s="93" t="s">
        <v>129</v>
      </c>
      <c r="Y16" s="93" t="s">
        <v>148</v>
      </c>
      <c r="Z16" s="140" t="s">
        <v>321</v>
      </c>
      <c r="AA16" s="154" t="s">
        <v>714</v>
      </c>
      <c r="AB16" s="93" t="s">
        <v>212</v>
      </c>
      <c r="AC16" s="140" t="s">
        <v>353</v>
      </c>
      <c r="AD16" s="93" t="s">
        <v>212</v>
      </c>
      <c r="AE16" s="140" t="s">
        <v>495</v>
      </c>
      <c r="AF16" s="90" t="s">
        <v>336</v>
      </c>
      <c r="AG16" s="140" t="s">
        <v>381</v>
      </c>
      <c r="AH16" s="119" t="s">
        <v>217</v>
      </c>
      <c r="AI16" s="230" t="s">
        <v>547</v>
      </c>
      <c r="AJ16" s="223">
        <v>42143</v>
      </c>
    </row>
    <row r="17" spans="1:36" ht="35.25" hidden="1" customHeight="1" x14ac:dyDescent="0.2">
      <c r="A17" s="219">
        <v>118</v>
      </c>
      <c r="B17" s="234" t="s">
        <v>144</v>
      </c>
      <c r="C17" s="36" t="s">
        <v>20</v>
      </c>
      <c r="D17" s="25" t="s">
        <v>7</v>
      </c>
      <c r="E17" s="26" t="s">
        <v>18</v>
      </c>
      <c r="F17" s="25" t="s">
        <v>5</v>
      </c>
      <c r="G17" s="80">
        <f t="shared" si="0"/>
        <v>47209260</v>
      </c>
      <c r="H17" s="80">
        <f t="shared" si="1"/>
        <v>40127871</v>
      </c>
      <c r="I17" s="55">
        <v>0</v>
      </c>
      <c r="J17" s="55">
        <v>0</v>
      </c>
      <c r="K17" s="55">
        <v>40127871</v>
      </c>
      <c r="L17" s="53">
        <f t="shared" si="2"/>
        <v>0.85</v>
      </c>
      <c r="M17" s="80">
        <f t="shared" si="3"/>
        <v>7081389</v>
      </c>
      <c r="N17" s="55">
        <v>7081389</v>
      </c>
      <c r="O17" s="53">
        <f t="shared" si="4"/>
        <v>0.15</v>
      </c>
      <c r="P17" s="55">
        <v>0</v>
      </c>
      <c r="Q17" s="53">
        <f t="shared" si="5"/>
        <v>0</v>
      </c>
      <c r="R17" s="55">
        <v>0</v>
      </c>
      <c r="S17" s="53">
        <f t="shared" si="6"/>
        <v>0</v>
      </c>
      <c r="T17" s="23" t="s">
        <v>129</v>
      </c>
      <c r="U17" s="173" t="s">
        <v>628</v>
      </c>
      <c r="V17" s="176" t="s">
        <v>129</v>
      </c>
      <c r="W17" s="141" t="s">
        <v>130</v>
      </c>
      <c r="X17" s="140" t="s">
        <v>361</v>
      </c>
      <c r="Y17" s="141" t="s">
        <v>130</v>
      </c>
      <c r="Z17" s="140" t="s">
        <v>361</v>
      </c>
      <c r="AA17" s="270" t="s">
        <v>722</v>
      </c>
      <c r="AB17" s="141" t="s">
        <v>130</v>
      </c>
      <c r="AC17" s="140" t="s">
        <v>354</v>
      </c>
      <c r="AD17" s="144" t="s">
        <v>228</v>
      </c>
      <c r="AE17" s="140" t="s">
        <v>508</v>
      </c>
      <c r="AF17" s="91" t="s">
        <v>214</v>
      </c>
      <c r="AG17" s="140" t="s">
        <v>389</v>
      </c>
      <c r="AH17" s="119" t="s">
        <v>229</v>
      </c>
      <c r="AI17" s="233" t="s">
        <v>563</v>
      </c>
      <c r="AJ17" s="224">
        <v>42171</v>
      </c>
    </row>
    <row r="18" spans="1:36" ht="36.75" hidden="1" customHeight="1" x14ac:dyDescent="0.2">
      <c r="A18" s="220">
        <v>111</v>
      </c>
      <c r="B18" s="234" t="s">
        <v>140</v>
      </c>
      <c r="C18" s="36" t="s">
        <v>273</v>
      </c>
      <c r="D18" s="25" t="s">
        <v>7</v>
      </c>
      <c r="E18" s="26" t="s">
        <v>18</v>
      </c>
      <c r="F18" s="25" t="s">
        <v>5</v>
      </c>
      <c r="G18" s="80">
        <f t="shared" si="0"/>
        <v>1252127</v>
      </c>
      <c r="H18" s="80">
        <f t="shared" si="1"/>
        <v>1064308</v>
      </c>
      <c r="I18" s="55">
        <v>0</v>
      </c>
      <c r="J18" s="55">
        <v>0</v>
      </c>
      <c r="K18" s="55">
        <v>1064308</v>
      </c>
      <c r="L18" s="53">
        <f t="shared" si="2"/>
        <v>0.85000003993205164</v>
      </c>
      <c r="M18" s="80">
        <f t="shared" si="3"/>
        <v>187819</v>
      </c>
      <c r="N18" s="55">
        <v>187819</v>
      </c>
      <c r="O18" s="53">
        <f t="shared" si="4"/>
        <v>0.14999996006794838</v>
      </c>
      <c r="P18" s="55">
        <v>0</v>
      </c>
      <c r="Q18" s="53">
        <f t="shared" si="5"/>
        <v>0</v>
      </c>
      <c r="R18" s="55">
        <v>0</v>
      </c>
      <c r="S18" s="53">
        <f t="shared" si="6"/>
        <v>0</v>
      </c>
      <c r="T18" s="23" t="s">
        <v>129</v>
      </c>
      <c r="U18" s="176" t="s">
        <v>129</v>
      </c>
      <c r="V18" s="176" t="s">
        <v>129</v>
      </c>
      <c r="W18" s="141" t="s">
        <v>226</v>
      </c>
      <c r="X18" s="140" t="s">
        <v>357</v>
      </c>
      <c r="Y18" s="141" t="s">
        <v>226</v>
      </c>
      <c r="Z18" s="140" t="s">
        <v>357</v>
      </c>
      <c r="AA18" s="269" t="s">
        <v>722</v>
      </c>
      <c r="AB18" s="166" t="s">
        <v>212</v>
      </c>
      <c r="AC18" s="188" t="s">
        <v>350</v>
      </c>
      <c r="AD18" s="166" t="s">
        <v>213</v>
      </c>
      <c r="AE18" s="188" t="s">
        <v>513</v>
      </c>
      <c r="AF18" s="189" t="s">
        <v>471</v>
      </c>
      <c r="AG18" s="188" t="s">
        <v>516</v>
      </c>
      <c r="AH18" s="166">
        <v>42502</v>
      </c>
      <c r="AI18" s="235" t="s">
        <v>560</v>
      </c>
      <c r="AJ18" s="224">
        <v>42185</v>
      </c>
    </row>
    <row r="19" spans="1:36" ht="66" hidden="1" customHeight="1" x14ac:dyDescent="0.2">
      <c r="A19" s="220">
        <v>97</v>
      </c>
      <c r="B19" s="229" t="s">
        <v>68</v>
      </c>
      <c r="C19" s="38" t="s">
        <v>114</v>
      </c>
      <c r="D19" s="30" t="s">
        <v>7</v>
      </c>
      <c r="E19" s="28" t="s">
        <v>17</v>
      </c>
      <c r="F19" s="30" t="s">
        <v>5</v>
      </c>
      <c r="G19" s="52">
        <f t="shared" si="0"/>
        <v>9000000</v>
      </c>
      <c r="H19" s="52">
        <f t="shared" si="1"/>
        <v>7650000</v>
      </c>
      <c r="I19" s="56">
        <v>0</v>
      </c>
      <c r="J19" s="56">
        <v>0</v>
      </c>
      <c r="K19" s="57">
        <v>7650000</v>
      </c>
      <c r="L19" s="79">
        <f t="shared" si="2"/>
        <v>0.85</v>
      </c>
      <c r="M19" s="78">
        <f t="shared" si="3"/>
        <v>1350000</v>
      </c>
      <c r="N19" s="56">
        <v>1350000</v>
      </c>
      <c r="O19" s="79">
        <f t="shared" si="4"/>
        <v>0.15</v>
      </c>
      <c r="P19" s="56">
        <v>0</v>
      </c>
      <c r="Q19" s="79">
        <f t="shared" si="5"/>
        <v>0</v>
      </c>
      <c r="R19" s="56">
        <v>0</v>
      </c>
      <c r="S19" s="79">
        <f t="shared" si="6"/>
        <v>0</v>
      </c>
      <c r="T19" s="32" t="s">
        <v>129</v>
      </c>
      <c r="U19" s="169" t="s">
        <v>129</v>
      </c>
      <c r="V19" s="169" t="s">
        <v>129</v>
      </c>
      <c r="W19" s="31" t="s">
        <v>129</v>
      </c>
      <c r="X19" s="31" t="s">
        <v>129</v>
      </c>
      <c r="Y19" s="31" t="s">
        <v>130</v>
      </c>
      <c r="Z19" s="140" t="s">
        <v>366</v>
      </c>
      <c r="AA19" s="271" t="s">
        <v>718</v>
      </c>
      <c r="AB19" s="199" t="s">
        <v>225</v>
      </c>
      <c r="AC19" s="146" t="s">
        <v>341</v>
      </c>
      <c r="AD19" s="200" t="s">
        <v>228</v>
      </c>
      <c r="AE19" s="146" t="s">
        <v>500</v>
      </c>
      <c r="AF19" s="201" t="s">
        <v>214</v>
      </c>
      <c r="AG19" s="146" t="s">
        <v>434</v>
      </c>
      <c r="AH19" s="202" t="s">
        <v>229</v>
      </c>
      <c r="AI19" s="236" t="s">
        <v>555</v>
      </c>
      <c r="AJ19" s="225">
        <v>42192</v>
      </c>
    </row>
    <row r="20" spans="1:36" ht="34.5" hidden="1" customHeight="1" x14ac:dyDescent="0.2">
      <c r="A20" s="219">
        <v>116</v>
      </c>
      <c r="B20" s="232" t="s">
        <v>139</v>
      </c>
      <c r="C20" s="35" t="s">
        <v>280</v>
      </c>
      <c r="D20" s="30" t="s">
        <v>7</v>
      </c>
      <c r="E20" s="28" t="s">
        <v>18</v>
      </c>
      <c r="F20" s="30" t="s">
        <v>5</v>
      </c>
      <c r="G20" s="52">
        <f t="shared" si="0"/>
        <v>1079960</v>
      </c>
      <c r="H20" s="52">
        <f t="shared" si="1"/>
        <v>917966</v>
      </c>
      <c r="I20" s="56">
        <v>0</v>
      </c>
      <c r="J20" s="56">
        <v>0</v>
      </c>
      <c r="K20" s="56">
        <v>917966</v>
      </c>
      <c r="L20" s="79">
        <f t="shared" si="2"/>
        <v>0.85</v>
      </c>
      <c r="M20" s="78">
        <f t="shared" si="3"/>
        <v>161994</v>
      </c>
      <c r="N20" s="56">
        <v>161994</v>
      </c>
      <c r="O20" s="79">
        <f t="shared" si="4"/>
        <v>0.15</v>
      </c>
      <c r="P20" s="56">
        <v>0</v>
      </c>
      <c r="Q20" s="79">
        <f t="shared" si="5"/>
        <v>0</v>
      </c>
      <c r="R20" s="56">
        <v>0</v>
      </c>
      <c r="S20" s="79">
        <f t="shared" si="6"/>
        <v>0</v>
      </c>
      <c r="T20" s="32" t="s">
        <v>129</v>
      </c>
      <c r="U20" s="169" t="s">
        <v>129</v>
      </c>
      <c r="V20" s="169" t="s">
        <v>129</v>
      </c>
      <c r="W20" s="31" t="s">
        <v>212</v>
      </c>
      <c r="X20" s="140" t="s">
        <v>360</v>
      </c>
      <c r="Y20" s="31" t="s">
        <v>212</v>
      </c>
      <c r="Z20" s="140" t="s">
        <v>360</v>
      </c>
      <c r="AA20" s="269" t="s">
        <v>720</v>
      </c>
      <c r="AB20" s="31" t="s">
        <v>212</v>
      </c>
      <c r="AC20" s="140" t="s">
        <v>353</v>
      </c>
      <c r="AD20" s="93" t="s">
        <v>217</v>
      </c>
      <c r="AE20" s="140" t="s">
        <v>506</v>
      </c>
      <c r="AF20" s="90" t="s">
        <v>214</v>
      </c>
      <c r="AG20" s="140" t="s">
        <v>390</v>
      </c>
      <c r="AH20" s="119" t="s">
        <v>229</v>
      </c>
      <c r="AI20" s="230" t="s">
        <v>562</v>
      </c>
      <c r="AJ20" s="223">
        <v>42192</v>
      </c>
    </row>
    <row r="21" spans="1:36" ht="63.75" hidden="1" customHeight="1" x14ac:dyDescent="0.2">
      <c r="A21" s="220">
        <v>35</v>
      </c>
      <c r="B21" s="229" t="s">
        <v>8</v>
      </c>
      <c r="C21" s="38" t="s">
        <v>87</v>
      </c>
      <c r="D21" s="30" t="s">
        <v>7</v>
      </c>
      <c r="E21" s="28" t="s">
        <v>15</v>
      </c>
      <c r="F21" s="30" t="s">
        <v>5</v>
      </c>
      <c r="G21" s="52">
        <f t="shared" si="0"/>
        <v>9491392</v>
      </c>
      <c r="H21" s="52">
        <f t="shared" si="1"/>
        <v>8067683</v>
      </c>
      <c r="I21" s="56">
        <v>0</v>
      </c>
      <c r="J21" s="56">
        <v>0</v>
      </c>
      <c r="K21" s="57">
        <v>8067683</v>
      </c>
      <c r="L21" s="79">
        <f t="shared" si="2"/>
        <v>0.84999997892827517</v>
      </c>
      <c r="M21" s="78">
        <f t="shared" si="3"/>
        <v>1423709</v>
      </c>
      <c r="N21" s="56">
        <v>1423709</v>
      </c>
      <c r="O21" s="79">
        <f t="shared" si="4"/>
        <v>0.15000002107172478</v>
      </c>
      <c r="P21" s="56">
        <v>0</v>
      </c>
      <c r="Q21" s="79">
        <f t="shared" si="5"/>
        <v>0</v>
      </c>
      <c r="R21" s="56">
        <v>0</v>
      </c>
      <c r="S21" s="79">
        <f t="shared" si="6"/>
        <v>0</v>
      </c>
      <c r="T21" s="65" t="s">
        <v>413</v>
      </c>
      <c r="U21" s="179" t="s">
        <v>271</v>
      </c>
      <c r="V21" s="186" t="s">
        <v>613</v>
      </c>
      <c r="W21" s="93" t="s">
        <v>212</v>
      </c>
      <c r="X21" s="140" t="s">
        <v>364</v>
      </c>
      <c r="Y21" s="93" t="s">
        <v>212</v>
      </c>
      <c r="Z21" s="140" t="s">
        <v>357</v>
      </c>
      <c r="AA21" s="269" t="s">
        <v>713</v>
      </c>
      <c r="AB21" s="93" t="s">
        <v>216</v>
      </c>
      <c r="AC21" s="140" t="s">
        <v>339</v>
      </c>
      <c r="AD21" s="93" t="s">
        <v>228</v>
      </c>
      <c r="AE21" s="140" t="s">
        <v>490</v>
      </c>
      <c r="AF21" s="90" t="s">
        <v>218</v>
      </c>
      <c r="AG21" s="140" t="s">
        <v>435</v>
      </c>
      <c r="AH21" s="140" t="s">
        <v>215</v>
      </c>
      <c r="AI21" s="230" t="s">
        <v>542</v>
      </c>
      <c r="AJ21" s="223">
        <v>42199</v>
      </c>
    </row>
    <row r="22" spans="1:36" s="17" customFormat="1" ht="35.25" hidden="1" customHeight="1" x14ac:dyDescent="0.2">
      <c r="A22" s="220">
        <v>107</v>
      </c>
      <c r="B22" s="232" t="s">
        <v>138</v>
      </c>
      <c r="C22" s="35" t="s">
        <v>279</v>
      </c>
      <c r="D22" s="30" t="s">
        <v>7</v>
      </c>
      <c r="E22" s="28" t="s">
        <v>18</v>
      </c>
      <c r="F22" s="30" t="s">
        <v>5</v>
      </c>
      <c r="G22" s="52">
        <f t="shared" si="0"/>
        <v>40043677</v>
      </c>
      <c r="H22" s="52">
        <f t="shared" si="1"/>
        <v>34037125</v>
      </c>
      <c r="I22" s="56">
        <v>0</v>
      </c>
      <c r="J22" s="56">
        <v>0</v>
      </c>
      <c r="K22" s="56">
        <v>34037125</v>
      </c>
      <c r="L22" s="79">
        <f t="shared" si="2"/>
        <v>0.84999998876227079</v>
      </c>
      <c r="M22" s="78">
        <f t="shared" si="3"/>
        <v>6006552</v>
      </c>
      <c r="N22" s="56">
        <v>6006552</v>
      </c>
      <c r="O22" s="79">
        <f t="shared" si="4"/>
        <v>0.15000001123772924</v>
      </c>
      <c r="P22" s="56">
        <v>0</v>
      </c>
      <c r="Q22" s="79">
        <f t="shared" si="5"/>
        <v>0</v>
      </c>
      <c r="R22" s="56">
        <v>0</v>
      </c>
      <c r="S22" s="79">
        <f t="shared" si="6"/>
        <v>0</v>
      </c>
      <c r="T22" s="32" t="s">
        <v>129</v>
      </c>
      <c r="U22" s="169" t="s">
        <v>129</v>
      </c>
      <c r="V22" s="169" t="s">
        <v>129</v>
      </c>
      <c r="W22" s="31" t="s">
        <v>225</v>
      </c>
      <c r="X22" s="140" t="s">
        <v>356</v>
      </c>
      <c r="Y22" s="31" t="s">
        <v>225</v>
      </c>
      <c r="Z22" s="140" t="s">
        <v>356</v>
      </c>
      <c r="AA22" s="272" t="s">
        <v>720</v>
      </c>
      <c r="AB22" s="93" t="s">
        <v>226</v>
      </c>
      <c r="AC22" s="140" t="s">
        <v>349</v>
      </c>
      <c r="AD22" s="93" t="s">
        <v>217</v>
      </c>
      <c r="AE22" s="140" t="s">
        <v>502</v>
      </c>
      <c r="AF22" s="90" t="s">
        <v>214</v>
      </c>
      <c r="AG22" s="140" t="s">
        <v>431</v>
      </c>
      <c r="AH22" s="119" t="s">
        <v>229</v>
      </c>
      <c r="AI22" s="230" t="s">
        <v>558</v>
      </c>
      <c r="AJ22" s="223">
        <v>42227</v>
      </c>
    </row>
    <row r="23" spans="1:36" ht="39" hidden="1" customHeight="1" x14ac:dyDescent="0.2">
      <c r="A23" s="219">
        <v>108</v>
      </c>
      <c r="B23" s="232" t="s">
        <v>136</v>
      </c>
      <c r="C23" s="35" t="s">
        <v>211</v>
      </c>
      <c r="D23" s="30" t="s">
        <v>7</v>
      </c>
      <c r="E23" s="28" t="s">
        <v>18</v>
      </c>
      <c r="F23" s="30" t="s">
        <v>5</v>
      </c>
      <c r="G23" s="52">
        <f t="shared" si="0"/>
        <v>19920206</v>
      </c>
      <c r="H23" s="52">
        <f t="shared" si="1"/>
        <v>16932175</v>
      </c>
      <c r="I23" s="56">
        <v>0</v>
      </c>
      <c r="J23" s="56">
        <v>0</v>
      </c>
      <c r="K23" s="56">
        <v>16932175</v>
      </c>
      <c r="L23" s="79">
        <f t="shared" si="2"/>
        <v>0.84999999497997158</v>
      </c>
      <c r="M23" s="78">
        <f t="shared" si="3"/>
        <v>2988031</v>
      </c>
      <c r="N23" s="56">
        <v>2988031</v>
      </c>
      <c r="O23" s="79">
        <f t="shared" si="4"/>
        <v>0.15000000502002842</v>
      </c>
      <c r="P23" s="56">
        <v>0</v>
      </c>
      <c r="Q23" s="79">
        <f t="shared" si="5"/>
        <v>0</v>
      </c>
      <c r="R23" s="56">
        <v>0</v>
      </c>
      <c r="S23" s="79">
        <f t="shared" si="6"/>
        <v>0</v>
      </c>
      <c r="T23" s="32" t="s">
        <v>129</v>
      </c>
      <c r="U23" s="180" t="s">
        <v>129</v>
      </c>
      <c r="V23" s="180" t="s">
        <v>129</v>
      </c>
      <c r="W23" s="31" t="s">
        <v>226</v>
      </c>
      <c r="X23" s="140" t="s">
        <v>346</v>
      </c>
      <c r="Y23" s="31" t="s">
        <v>226</v>
      </c>
      <c r="Z23" s="140" t="s">
        <v>346</v>
      </c>
      <c r="AA23" s="269" t="s">
        <v>721</v>
      </c>
      <c r="AB23" s="93" t="s">
        <v>212</v>
      </c>
      <c r="AC23" s="140" t="s">
        <v>331</v>
      </c>
      <c r="AD23" s="93" t="s">
        <v>214</v>
      </c>
      <c r="AE23" s="140" t="s">
        <v>503</v>
      </c>
      <c r="AF23" s="90" t="s">
        <v>218</v>
      </c>
      <c r="AG23" s="140" t="s">
        <v>437</v>
      </c>
      <c r="AH23" s="119" t="s">
        <v>229</v>
      </c>
      <c r="AI23" s="230" t="s">
        <v>559</v>
      </c>
      <c r="AJ23" s="223">
        <v>42227</v>
      </c>
    </row>
    <row r="24" spans="1:36" ht="45.75" hidden="1" customHeight="1" x14ac:dyDescent="0.2">
      <c r="A24" s="219">
        <v>90</v>
      </c>
      <c r="B24" s="231" t="s">
        <v>105</v>
      </c>
      <c r="C24" s="37" t="s">
        <v>106</v>
      </c>
      <c r="D24" s="25" t="s">
        <v>7</v>
      </c>
      <c r="E24" s="26" t="s">
        <v>17</v>
      </c>
      <c r="F24" s="25" t="s">
        <v>5</v>
      </c>
      <c r="G24" s="80">
        <f t="shared" si="0"/>
        <v>1500000</v>
      </c>
      <c r="H24" s="80">
        <f t="shared" si="1"/>
        <v>1275000</v>
      </c>
      <c r="I24" s="55">
        <v>0</v>
      </c>
      <c r="J24" s="55">
        <v>0</v>
      </c>
      <c r="K24" s="55">
        <v>1275000</v>
      </c>
      <c r="L24" s="53">
        <f t="shared" si="2"/>
        <v>0.85</v>
      </c>
      <c r="M24" s="80">
        <f t="shared" si="3"/>
        <v>225000</v>
      </c>
      <c r="N24" s="55">
        <v>225000</v>
      </c>
      <c r="O24" s="53">
        <f t="shared" si="4"/>
        <v>0.15</v>
      </c>
      <c r="P24" s="55">
        <v>0</v>
      </c>
      <c r="Q24" s="53">
        <f t="shared" si="5"/>
        <v>0</v>
      </c>
      <c r="R24" s="55">
        <v>0</v>
      </c>
      <c r="S24" s="53">
        <f t="shared" si="6"/>
        <v>0</v>
      </c>
      <c r="T24" s="23" t="s">
        <v>129</v>
      </c>
      <c r="U24" s="23" t="s">
        <v>129</v>
      </c>
      <c r="V24" s="23" t="s">
        <v>129</v>
      </c>
      <c r="W24" s="144" t="s">
        <v>216</v>
      </c>
      <c r="X24" s="140" t="s">
        <v>337</v>
      </c>
      <c r="Y24" s="144" t="s">
        <v>216</v>
      </c>
      <c r="Z24" s="140" t="s">
        <v>337</v>
      </c>
      <c r="AA24" s="269" t="s">
        <v>719</v>
      </c>
      <c r="AB24" s="144" t="s">
        <v>216</v>
      </c>
      <c r="AC24" s="140" t="s">
        <v>339</v>
      </c>
      <c r="AD24" s="144" t="s">
        <v>217</v>
      </c>
      <c r="AE24" s="140" t="s">
        <v>499</v>
      </c>
      <c r="AF24" s="91" t="s">
        <v>218</v>
      </c>
      <c r="AG24" s="140" t="s">
        <v>433</v>
      </c>
      <c r="AH24" s="140" t="s">
        <v>468</v>
      </c>
      <c r="AI24" s="233" t="s">
        <v>542</v>
      </c>
      <c r="AJ24" s="224">
        <v>42234</v>
      </c>
    </row>
    <row r="25" spans="1:36" s="27" customFormat="1" ht="49.5" hidden="1" customHeight="1" x14ac:dyDescent="0.2">
      <c r="A25" s="219">
        <v>128</v>
      </c>
      <c r="B25" s="229" t="s">
        <v>128</v>
      </c>
      <c r="C25" s="38" t="s">
        <v>304</v>
      </c>
      <c r="D25" s="30" t="s">
        <v>7</v>
      </c>
      <c r="E25" s="28" t="s">
        <v>13</v>
      </c>
      <c r="F25" s="30" t="s">
        <v>5</v>
      </c>
      <c r="G25" s="52">
        <f t="shared" si="0"/>
        <v>4500000</v>
      </c>
      <c r="H25" s="52">
        <f t="shared" si="1"/>
        <v>3825000</v>
      </c>
      <c r="I25" s="56">
        <v>0</v>
      </c>
      <c r="J25" s="56">
        <v>0</v>
      </c>
      <c r="K25" s="56">
        <v>3825000</v>
      </c>
      <c r="L25" s="79">
        <f t="shared" si="2"/>
        <v>0.85</v>
      </c>
      <c r="M25" s="78">
        <f t="shared" si="3"/>
        <v>675000</v>
      </c>
      <c r="N25" s="56">
        <v>675000</v>
      </c>
      <c r="O25" s="79">
        <f t="shared" si="4"/>
        <v>0.15</v>
      </c>
      <c r="P25" s="56">
        <v>0</v>
      </c>
      <c r="Q25" s="79">
        <f t="shared" si="5"/>
        <v>0</v>
      </c>
      <c r="R25" s="56">
        <v>0</v>
      </c>
      <c r="S25" s="79">
        <f t="shared" si="6"/>
        <v>0</v>
      </c>
      <c r="T25" s="32" t="s">
        <v>129</v>
      </c>
      <c r="U25" s="32" t="s">
        <v>129</v>
      </c>
      <c r="V25" s="32" t="s">
        <v>129</v>
      </c>
      <c r="W25" s="30" t="s">
        <v>129</v>
      </c>
      <c r="X25" s="140" t="s">
        <v>369</v>
      </c>
      <c r="Y25" s="93" t="s">
        <v>227</v>
      </c>
      <c r="Z25" s="140" t="s">
        <v>369</v>
      </c>
      <c r="AA25" s="154" t="s">
        <v>713</v>
      </c>
      <c r="AB25" s="29" t="s">
        <v>213</v>
      </c>
      <c r="AC25" s="140" t="s">
        <v>387</v>
      </c>
      <c r="AD25" s="93" t="s">
        <v>228</v>
      </c>
      <c r="AE25" s="140" t="s">
        <v>512</v>
      </c>
      <c r="AF25" s="90" t="s">
        <v>218</v>
      </c>
      <c r="AG25" s="140" t="s">
        <v>439</v>
      </c>
      <c r="AH25" s="119" t="s">
        <v>215</v>
      </c>
      <c r="AI25" s="237" t="s">
        <v>541</v>
      </c>
      <c r="AJ25" s="223">
        <v>42241</v>
      </c>
    </row>
    <row r="26" spans="1:36" s="27" customFormat="1" ht="53.25" hidden="1" customHeight="1" x14ac:dyDescent="0.2">
      <c r="A26" s="219">
        <v>130</v>
      </c>
      <c r="B26" s="231" t="s">
        <v>127</v>
      </c>
      <c r="C26" s="37" t="s">
        <v>306</v>
      </c>
      <c r="D26" s="25" t="s">
        <v>7</v>
      </c>
      <c r="E26" s="26" t="s">
        <v>13</v>
      </c>
      <c r="F26" s="25" t="s">
        <v>5</v>
      </c>
      <c r="G26" s="80">
        <f t="shared" si="0"/>
        <v>2300000</v>
      </c>
      <c r="H26" s="80">
        <f t="shared" si="1"/>
        <v>1955000</v>
      </c>
      <c r="I26" s="55">
        <v>0</v>
      </c>
      <c r="J26" s="55">
        <v>0</v>
      </c>
      <c r="K26" s="55">
        <v>1955000</v>
      </c>
      <c r="L26" s="53">
        <f t="shared" si="2"/>
        <v>0.85</v>
      </c>
      <c r="M26" s="80">
        <f t="shared" si="3"/>
        <v>345000</v>
      </c>
      <c r="N26" s="55">
        <v>345000</v>
      </c>
      <c r="O26" s="53">
        <f t="shared" si="4"/>
        <v>0.15</v>
      </c>
      <c r="P26" s="55">
        <v>0</v>
      </c>
      <c r="Q26" s="53">
        <f t="shared" si="5"/>
        <v>0</v>
      </c>
      <c r="R26" s="55">
        <v>0</v>
      </c>
      <c r="S26" s="53">
        <f t="shared" si="6"/>
        <v>0</v>
      </c>
      <c r="T26" s="25" t="s">
        <v>129</v>
      </c>
      <c r="U26" s="25" t="s">
        <v>129</v>
      </c>
      <c r="V26" s="25" t="s">
        <v>129</v>
      </c>
      <c r="W26" s="25" t="s">
        <v>129</v>
      </c>
      <c r="X26" s="140" t="s">
        <v>369</v>
      </c>
      <c r="Y26" s="144" t="s">
        <v>227</v>
      </c>
      <c r="Z26" s="140" t="s">
        <v>369</v>
      </c>
      <c r="AA26" s="154" t="s">
        <v>713</v>
      </c>
      <c r="AB26" s="24" t="s">
        <v>213</v>
      </c>
      <c r="AC26" s="140" t="s">
        <v>387</v>
      </c>
      <c r="AD26" s="144" t="s">
        <v>217</v>
      </c>
      <c r="AE26" s="140" t="s">
        <v>512</v>
      </c>
      <c r="AF26" s="91" t="s">
        <v>218</v>
      </c>
      <c r="AG26" s="140" t="s">
        <v>439</v>
      </c>
      <c r="AH26" s="119" t="s">
        <v>215</v>
      </c>
      <c r="AI26" s="238" t="s">
        <v>541</v>
      </c>
      <c r="AJ26" s="224">
        <v>42241</v>
      </c>
    </row>
    <row r="27" spans="1:36" ht="54.75" hidden="1" customHeight="1" x14ac:dyDescent="0.2">
      <c r="A27" s="219">
        <v>132</v>
      </c>
      <c r="B27" s="229" t="s">
        <v>126</v>
      </c>
      <c r="C27" s="38" t="s">
        <v>308</v>
      </c>
      <c r="D27" s="30" t="s">
        <v>7</v>
      </c>
      <c r="E27" s="28" t="s">
        <v>13</v>
      </c>
      <c r="F27" s="30" t="s">
        <v>4</v>
      </c>
      <c r="G27" s="52">
        <f t="shared" si="0"/>
        <v>23047384</v>
      </c>
      <c r="H27" s="52">
        <f t="shared" si="1"/>
        <v>19590276</v>
      </c>
      <c r="I27" s="56">
        <v>0</v>
      </c>
      <c r="J27" s="56">
        <v>19590276</v>
      </c>
      <c r="K27" s="56">
        <v>0</v>
      </c>
      <c r="L27" s="79">
        <f t="shared" si="2"/>
        <v>0.84999998264445109</v>
      </c>
      <c r="M27" s="78">
        <f t="shared" si="3"/>
        <v>3457108</v>
      </c>
      <c r="N27" s="56">
        <v>3457108</v>
      </c>
      <c r="O27" s="79">
        <f t="shared" si="4"/>
        <v>0.15000001735554891</v>
      </c>
      <c r="P27" s="56">
        <v>0</v>
      </c>
      <c r="Q27" s="79">
        <f t="shared" si="5"/>
        <v>0</v>
      </c>
      <c r="R27" s="56">
        <v>0</v>
      </c>
      <c r="S27" s="79">
        <f t="shared" si="6"/>
        <v>0</v>
      </c>
      <c r="T27" s="32" t="s">
        <v>129</v>
      </c>
      <c r="U27" s="195" t="s">
        <v>129</v>
      </c>
      <c r="V27" s="195" t="s">
        <v>129</v>
      </c>
      <c r="W27" s="30" t="s">
        <v>129</v>
      </c>
      <c r="X27" s="140" t="s">
        <v>369</v>
      </c>
      <c r="Y27" s="93" t="s">
        <v>227</v>
      </c>
      <c r="Z27" s="140" t="s">
        <v>369</v>
      </c>
      <c r="AA27" s="154" t="s">
        <v>713</v>
      </c>
      <c r="AB27" s="29" t="s">
        <v>213</v>
      </c>
      <c r="AC27" s="140" t="s">
        <v>387</v>
      </c>
      <c r="AD27" s="29" t="s">
        <v>217</v>
      </c>
      <c r="AE27" s="140" t="s">
        <v>512</v>
      </c>
      <c r="AF27" s="90" t="s">
        <v>218</v>
      </c>
      <c r="AG27" s="140" t="s">
        <v>439</v>
      </c>
      <c r="AH27" s="119" t="s">
        <v>215</v>
      </c>
      <c r="AI27" s="237" t="s">
        <v>541</v>
      </c>
      <c r="AJ27" s="223">
        <v>42241</v>
      </c>
    </row>
    <row r="28" spans="1:36" ht="63" hidden="1" customHeight="1" x14ac:dyDescent="0.2">
      <c r="A28" s="219">
        <v>134</v>
      </c>
      <c r="B28" s="231" t="s">
        <v>125</v>
      </c>
      <c r="C28" s="37" t="s">
        <v>310</v>
      </c>
      <c r="D28" s="25" t="s">
        <v>7</v>
      </c>
      <c r="E28" s="26" t="s">
        <v>13</v>
      </c>
      <c r="F28" s="25" t="s">
        <v>3</v>
      </c>
      <c r="G28" s="80">
        <f t="shared" si="0"/>
        <v>23950418</v>
      </c>
      <c r="H28" s="80">
        <f t="shared" si="1"/>
        <v>20357855</v>
      </c>
      <c r="I28" s="55">
        <v>20357855</v>
      </c>
      <c r="J28" s="55">
        <v>0</v>
      </c>
      <c r="K28" s="55">
        <v>0</v>
      </c>
      <c r="L28" s="53">
        <f t="shared" si="2"/>
        <v>0.84999998747412253</v>
      </c>
      <c r="M28" s="80">
        <f t="shared" si="3"/>
        <v>3592563</v>
      </c>
      <c r="N28" s="55">
        <v>3592563</v>
      </c>
      <c r="O28" s="53">
        <f t="shared" si="4"/>
        <v>0.15000001252587741</v>
      </c>
      <c r="P28" s="55">
        <v>0</v>
      </c>
      <c r="Q28" s="53">
        <f t="shared" si="5"/>
        <v>0</v>
      </c>
      <c r="R28" s="55">
        <v>0</v>
      </c>
      <c r="S28" s="53">
        <f t="shared" si="6"/>
        <v>0</v>
      </c>
      <c r="T28" s="25" t="s">
        <v>129</v>
      </c>
      <c r="U28" s="175" t="s">
        <v>129</v>
      </c>
      <c r="V28" s="175" t="s">
        <v>129</v>
      </c>
      <c r="W28" s="25" t="s">
        <v>129</v>
      </c>
      <c r="X28" s="140" t="s">
        <v>369</v>
      </c>
      <c r="Y28" s="144" t="s">
        <v>227</v>
      </c>
      <c r="Z28" s="140" t="s">
        <v>369</v>
      </c>
      <c r="AA28" s="154" t="s">
        <v>713</v>
      </c>
      <c r="AB28" s="24" t="s">
        <v>213</v>
      </c>
      <c r="AC28" s="140" t="s">
        <v>387</v>
      </c>
      <c r="AD28" s="144" t="s">
        <v>217</v>
      </c>
      <c r="AE28" s="140" t="s">
        <v>512</v>
      </c>
      <c r="AF28" s="91" t="s">
        <v>218</v>
      </c>
      <c r="AG28" s="140" t="s">
        <v>439</v>
      </c>
      <c r="AH28" s="119" t="s">
        <v>215</v>
      </c>
      <c r="AI28" s="238" t="s">
        <v>541</v>
      </c>
      <c r="AJ28" s="224">
        <v>42241</v>
      </c>
    </row>
    <row r="29" spans="1:36" ht="44.25" hidden="1" customHeight="1" x14ac:dyDescent="0.2">
      <c r="A29" s="220">
        <v>117</v>
      </c>
      <c r="B29" s="232" t="s">
        <v>137</v>
      </c>
      <c r="C29" s="35" t="s">
        <v>143</v>
      </c>
      <c r="D29" s="30" t="s">
        <v>7</v>
      </c>
      <c r="E29" s="28" t="s">
        <v>18</v>
      </c>
      <c r="F29" s="30" t="s">
        <v>5</v>
      </c>
      <c r="G29" s="52">
        <f t="shared" si="0"/>
        <v>2347737</v>
      </c>
      <c r="H29" s="52">
        <f t="shared" si="1"/>
        <v>1995577</v>
      </c>
      <c r="I29" s="56">
        <v>0</v>
      </c>
      <c r="J29" s="56">
        <v>0</v>
      </c>
      <c r="K29" s="56">
        <v>1995577</v>
      </c>
      <c r="L29" s="79">
        <f t="shared" si="2"/>
        <v>0.85000023426814841</v>
      </c>
      <c r="M29" s="78">
        <f t="shared" si="3"/>
        <v>352160</v>
      </c>
      <c r="N29" s="56">
        <v>352160</v>
      </c>
      <c r="O29" s="79">
        <f t="shared" si="4"/>
        <v>0.14999976573185156</v>
      </c>
      <c r="P29" s="56">
        <v>0</v>
      </c>
      <c r="Q29" s="79">
        <f t="shared" si="5"/>
        <v>0</v>
      </c>
      <c r="R29" s="56">
        <v>0</v>
      </c>
      <c r="S29" s="79">
        <f t="shared" si="6"/>
        <v>0</v>
      </c>
      <c r="T29" s="32" t="s">
        <v>129</v>
      </c>
      <c r="U29" s="169" t="s">
        <v>129</v>
      </c>
      <c r="V29" s="169" t="s">
        <v>129</v>
      </c>
      <c r="W29" s="31" t="s">
        <v>213</v>
      </c>
      <c r="X29" s="140" t="s">
        <v>320</v>
      </c>
      <c r="Y29" s="31" t="s">
        <v>213</v>
      </c>
      <c r="Z29" s="140" t="s">
        <v>320</v>
      </c>
      <c r="AA29" s="269" t="s">
        <v>724</v>
      </c>
      <c r="AB29" s="93" t="s">
        <v>228</v>
      </c>
      <c r="AC29" s="140" t="s">
        <v>382</v>
      </c>
      <c r="AD29" s="93" t="s">
        <v>218</v>
      </c>
      <c r="AE29" s="140" t="s">
        <v>507</v>
      </c>
      <c r="AF29" s="90" t="s">
        <v>229</v>
      </c>
      <c r="AG29" s="140" t="s">
        <v>516</v>
      </c>
      <c r="AH29" s="140" t="s">
        <v>469</v>
      </c>
      <c r="AI29" s="230" t="s">
        <v>542</v>
      </c>
      <c r="AJ29" s="223">
        <v>42283</v>
      </c>
    </row>
    <row r="30" spans="1:36" s="17" customFormat="1" ht="39.75" hidden="1" customHeight="1" x14ac:dyDescent="0.2">
      <c r="A30" s="219">
        <v>42</v>
      </c>
      <c r="B30" s="231" t="s">
        <v>42</v>
      </c>
      <c r="C30" s="37" t="s">
        <v>90</v>
      </c>
      <c r="D30" s="25" t="s">
        <v>7</v>
      </c>
      <c r="E30" s="26" t="s">
        <v>16</v>
      </c>
      <c r="F30" s="25" t="s">
        <v>4</v>
      </c>
      <c r="G30" s="80">
        <f t="shared" si="0"/>
        <v>8344235</v>
      </c>
      <c r="H30" s="80">
        <f t="shared" si="1"/>
        <v>7092599</v>
      </c>
      <c r="I30" s="55">
        <v>0</v>
      </c>
      <c r="J30" s="55">
        <v>7092599</v>
      </c>
      <c r="K30" s="55">
        <v>0</v>
      </c>
      <c r="L30" s="53">
        <f t="shared" si="2"/>
        <v>0.84999991011758413</v>
      </c>
      <c r="M30" s="80">
        <f t="shared" si="3"/>
        <v>1251636</v>
      </c>
      <c r="N30" s="55">
        <v>1251636</v>
      </c>
      <c r="O30" s="53">
        <f t="shared" si="4"/>
        <v>0.15000008988241581</v>
      </c>
      <c r="P30" s="55">
        <v>0</v>
      </c>
      <c r="Q30" s="53">
        <f t="shared" si="5"/>
        <v>0</v>
      </c>
      <c r="R30" s="55">
        <v>0</v>
      </c>
      <c r="S30" s="53">
        <f t="shared" si="6"/>
        <v>0</v>
      </c>
      <c r="T30" s="34" t="s">
        <v>419</v>
      </c>
      <c r="U30" s="39" t="s">
        <v>253</v>
      </c>
      <c r="V30" s="135" t="s">
        <v>614</v>
      </c>
      <c r="W30" s="144" t="s">
        <v>227</v>
      </c>
      <c r="X30" s="140" t="s">
        <v>319</v>
      </c>
      <c r="Y30" s="144" t="s">
        <v>227</v>
      </c>
      <c r="Z30" s="140" t="s">
        <v>319</v>
      </c>
      <c r="AA30" s="153">
        <v>42187</v>
      </c>
      <c r="AB30" s="144" t="s">
        <v>213</v>
      </c>
      <c r="AC30" s="140" t="s">
        <v>378</v>
      </c>
      <c r="AD30" s="144" t="s">
        <v>465</v>
      </c>
      <c r="AE30" s="140" t="s">
        <v>492</v>
      </c>
      <c r="AF30" s="91" t="s">
        <v>229</v>
      </c>
      <c r="AG30" s="140" t="s">
        <v>462</v>
      </c>
      <c r="AH30" s="140" t="s">
        <v>470</v>
      </c>
      <c r="AI30" s="233" t="s">
        <v>541</v>
      </c>
      <c r="AJ30" s="224">
        <v>42311</v>
      </c>
    </row>
    <row r="31" spans="1:36" ht="51" hidden="1" customHeight="1" x14ac:dyDescent="0.2">
      <c r="A31" s="219">
        <v>30</v>
      </c>
      <c r="B31" s="234" t="s">
        <v>190</v>
      </c>
      <c r="C31" s="36" t="s">
        <v>461</v>
      </c>
      <c r="D31" s="24" t="s">
        <v>7</v>
      </c>
      <c r="E31" s="13" t="s">
        <v>11</v>
      </c>
      <c r="F31" s="24" t="s">
        <v>4</v>
      </c>
      <c r="G31" s="80">
        <f t="shared" si="0"/>
        <v>60944589</v>
      </c>
      <c r="H31" s="80">
        <v>51802900</v>
      </c>
      <c r="I31" s="80">
        <v>0</v>
      </c>
      <c r="J31" s="80">
        <v>51802900</v>
      </c>
      <c r="K31" s="80">
        <v>0</v>
      </c>
      <c r="L31" s="53">
        <f t="shared" si="2"/>
        <v>0.8499999893345741</v>
      </c>
      <c r="M31" s="80">
        <f t="shared" si="3"/>
        <v>9141689</v>
      </c>
      <c r="N31" s="80">
        <v>4024041</v>
      </c>
      <c r="O31" s="53">
        <f t="shared" si="4"/>
        <v>6.6027863441658452E-2</v>
      </c>
      <c r="P31" s="80">
        <v>0</v>
      </c>
      <c r="Q31" s="53">
        <f t="shared" si="5"/>
        <v>0</v>
      </c>
      <c r="R31" s="80">
        <v>5117648</v>
      </c>
      <c r="S31" s="53">
        <f t="shared" si="6"/>
        <v>8.3972147223767474E-2</v>
      </c>
      <c r="T31" s="25" t="s">
        <v>129</v>
      </c>
      <c r="U31" s="25" t="s">
        <v>129</v>
      </c>
      <c r="V31" s="25" t="s">
        <v>129</v>
      </c>
      <c r="W31" s="144" t="s">
        <v>227</v>
      </c>
      <c r="X31" s="140" t="s">
        <v>319</v>
      </c>
      <c r="Y31" s="144" t="s">
        <v>227</v>
      </c>
      <c r="Z31" s="140" t="s">
        <v>319</v>
      </c>
      <c r="AA31" s="153">
        <v>42124</v>
      </c>
      <c r="AB31" s="144" t="s">
        <v>227</v>
      </c>
      <c r="AC31" s="140" t="s">
        <v>657</v>
      </c>
      <c r="AD31" s="144" t="s">
        <v>218</v>
      </c>
      <c r="AE31" s="140" t="s">
        <v>460</v>
      </c>
      <c r="AF31" s="144">
        <v>42430</v>
      </c>
      <c r="AG31" s="140" t="s">
        <v>697</v>
      </c>
      <c r="AH31" s="140" t="s">
        <v>470</v>
      </c>
      <c r="AI31" s="233" t="s">
        <v>547</v>
      </c>
      <c r="AJ31" s="224">
        <v>42339</v>
      </c>
    </row>
    <row r="32" spans="1:36" ht="57" hidden="1" customHeight="1" x14ac:dyDescent="0.2">
      <c r="A32" s="220">
        <v>7</v>
      </c>
      <c r="B32" s="231" t="s">
        <v>167</v>
      </c>
      <c r="C32" s="36" t="s">
        <v>702</v>
      </c>
      <c r="D32" s="24" t="s">
        <v>155</v>
      </c>
      <c r="E32" s="13" t="s">
        <v>11</v>
      </c>
      <c r="F32" s="24" t="s">
        <v>4</v>
      </c>
      <c r="G32" s="80">
        <f t="shared" si="0"/>
        <v>1000000</v>
      </c>
      <c r="H32" s="80">
        <f t="shared" ref="H32" si="7">I32+J32+K32</f>
        <v>1000000</v>
      </c>
      <c r="I32" s="80">
        <v>0</v>
      </c>
      <c r="J32" s="80">
        <v>1000000</v>
      </c>
      <c r="K32" s="80">
        <v>0</v>
      </c>
      <c r="L32" s="53">
        <f t="shared" si="2"/>
        <v>1</v>
      </c>
      <c r="M32" s="80">
        <f t="shared" si="3"/>
        <v>0</v>
      </c>
      <c r="N32" s="80">
        <v>0</v>
      </c>
      <c r="O32" s="53">
        <f t="shared" si="4"/>
        <v>0</v>
      </c>
      <c r="P32" s="80">
        <v>0</v>
      </c>
      <c r="Q32" s="53">
        <f t="shared" si="5"/>
        <v>0</v>
      </c>
      <c r="R32" s="80">
        <v>0</v>
      </c>
      <c r="S32" s="53">
        <f t="shared" si="6"/>
        <v>0</v>
      </c>
      <c r="T32" s="63" t="s">
        <v>407</v>
      </c>
      <c r="U32" s="156"/>
      <c r="V32" s="157"/>
      <c r="W32" s="144" t="s">
        <v>283</v>
      </c>
      <c r="X32" s="140" t="s">
        <v>320</v>
      </c>
      <c r="Y32" s="144" t="s">
        <v>213</v>
      </c>
      <c r="Z32" s="140" t="s">
        <v>320</v>
      </c>
      <c r="AA32" s="153">
        <v>42332</v>
      </c>
      <c r="AB32" s="144" t="s">
        <v>213</v>
      </c>
      <c r="AC32" s="140" t="s">
        <v>483</v>
      </c>
      <c r="AD32" s="144" t="s">
        <v>472</v>
      </c>
      <c r="AE32" s="140" t="s">
        <v>474</v>
      </c>
      <c r="AF32" s="144">
        <v>42465</v>
      </c>
      <c r="AG32" s="140" t="s">
        <v>681</v>
      </c>
      <c r="AH32" s="140">
        <v>42480</v>
      </c>
      <c r="AI32" s="233" t="s">
        <v>758</v>
      </c>
      <c r="AJ32" s="224">
        <v>42374</v>
      </c>
    </row>
    <row r="33" spans="1:36" ht="42.75" hidden="1" customHeight="1" x14ac:dyDescent="0.2">
      <c r="A33" s="219">
        <v>112</v>
      </c>
      <c r="B33" s="234" t="s">
        <v>141</v>
      </c>
      <c r="C33" s="36" t="s">
        <v>274</v>
      </c>
      <c r="D33" s="25" t="s">
        <v>7</v>
      </c>
      <c r="E33" s="26" t="s">
        <v>18</v>
      </c>
      <c r="F33" s="25" t="s">
        <v>5</v>
      </c>
      <c r="G33" s="80">
        <f t="shared" si="0"/>
        <v>1323271</v>
      </c>
      <c r="H33" s="80">
        <f t="shared" si="1"/>
        <v>1124780</v>
      </c>
      <c r="I33" s="55">
        <v>0</v>
      </c>
      <c r="J33" s="55">
        <v>0</v>
      </c>
      <c r="K33" s="55">
        <v>1124780</v>
      </c>
      <c r="L33" s="53">
        <f t="shared" si="2"/>
        <v>0.84999973550391417</v>
      </c>
      <c r="M33" s="80">
        <f t="shared" si="3"/>
        <v>198491</v>
      </c>
      <c r="N33" s="55">
        <v>198491</v>
      </c>
      <c r="O33" s="53">
        <f t="shared" si="4"/>
        <v>0.15000026449608583</v>
      </c>
      <c r="P33" s="55">
        <v>0</v>
      </c>
      <c r="Q33" s="53">
        <f t="shared" si="5"/>
        <v>0</v>
      </c>
      <c r="R33" s="55">
        <v>0</v>
      </c>
      <c r="S33" s="53">
        <f t="shared" si="6"/>
        <v>0</v>
      </c>
      <c r="T33" s="23" t="s">
        <v>129</v>
      </c>
      <c r="U33" s="197" t="s">
        <v>129</v>
      </c>
      <c r="V33" s="197" t="s">
        <v>129</v>
      </c>
      <c r="W33" s="144" t="s">
        <v>216</v>
      </c>
      <c r="X33" s="140" t="s">
        <v>358</v>
      </c>
      <c r="Y33" s="144" t="s">
        <v>216</v>
      </c>
      <c r="Z33" s="140" t="s">
        <v>358</v>
      </c>
      <c r="AA33" s="269" t="s">
        <v>713</v>
      </c>
      <c r="AB33" s="144" t="s">
        <v>216</v>
      </c>
      <c r="AC33" s="140" t="s">
        <v>351</v>
      </c>
      <c r="AD33" s="144" t="s">
        <v>218</v>
      </c>
      <c r="AE33" s="140" t="s">
        <v>504</v>
      </c>
      <c r="AF33" s="91" t="s">
        <v>229</v>
      </c>
      <c r="AG33" s="140" t="s">
        <v>463</v>
      </c>
      <c r="AH33" s="144">
        <v>42477</v>
      </c>
      <c r="AI33" s="233" t="s">
        <v>542</v>
      </c>
      <c r="AJ33" s="224">
        <v>42297</v>
      </c>
    </row>
    <row r="34" spans="1:36" s="27" customFormat="1" ht="54.75" hidden="1" customHeight="1" x14ac:dyDescent="0.2">
      <c r="A34" s="219">
        <v>126</v>
      </c>
      <c r="B34" s="232" t="s">
        <v>145</v>
      </c>
      <c r="C34" s="35" t="s">
        <v>275</v>
      </c>
      <c r="D34" s="30" t="s">
        <v>7</v>
      </c>
      <c r="E34" s="28" t="s">
        <v>18</v>
      </c>
      <c r="F34" s="30" t="s">
        <v>4</v>
      </c>
      <c r="G34" s="52">
        <f t="shared" si="0"/>
        <v>4077075</v>
      </c>
      <c r="H34" s="52">
        <f t="shared" si="1"/>
        <v>3465513</v>
      </c>
      <c r="I34" s="56">
        <v>0</v>
      </c>
      <c r="J34" s="56">
        <v>3465513</v>
      </c>
      <c r="K34" s="56">
        <v>0</v>
      </c>
      <c r="L34" s="79">
        <f t="shared" si="2"/>
        <v>0.84999981604459074</v>
      </c>
      <c r="M34" s="78">
        <f t="shared" si="3"/>
        <v>611562</v>
      </c>
      <c r="N34" s="56">
        <v>611562</v>
      </c>
      <c r="O34" s="79">
        <f t="shared" si="4"/>
        <v>0.15000018395540921</v>
      </c>
      <c r="P34" s="56">
        <v>0</v>
      </c>
      <c r="Q34" s="79">
        <f t="shared" si="5"/>
        <v>0</v>
      </c>
      <c r="R34" s="56">
        <v>0</v>
      </c>
      <c r="S34" s="79">
        <f t="shared" si="6"/>
        <v>0</v>
      </c>
      <c r="T34" s="12" t="s">
        <v>129</v>
      </c>
      <c r="U34" s="198" t="s">
        <v>627</v>
      </c>
      <c r="V34" s="169" t="s">
        <v>129</v>
      </c>
      <c r="W34" s="93" t="s">
        <v>216</v>
      </c>
      <c r="X34" s="140" t="s">
        <v>358</v>
      </c>
      <c r="Y34" s="93" t="s">
        <v>216</v>
      </c>
      <c r="Z34" s="140" t="s">
        <v>358</v>
      </c>
      <c r="AA34" s="269" t="s">
        <v>713</v>
      </c>
      <c r="AB34" s="93" t="s">
        <v>216</v>
      </c>
      <c r="AC34" s="140" t="s">
        <v>351</v>
      </c>
      <c r="AD34" s="93" t="s">
        <v>214</v>
      </c>
      <c r="AE34" s="140" t="s">
        <v>511</v>
      </c>
      <c r="AF34" s="90" t="s">
        <v>229</v>
      </c>
      <c r="AG34" s="140" t="s">
        <v>462</v>
      </c>
      <c r="AH34" s="95">
        <v>42481</v>
      </c>
      <c r="AI34" s="230" t="s">
        <v>542</v>
      </c>
      <c r="AJ34" s="223">
        <v>42297</v>
      </c>
    </row>
    <row r="35" spans="1:36" s="27" customFormat="1" ht="35.25" hidden="1" customHeight="1" x14ac:dyDescent="0.2">
      <c r="A35" s="219">
        <v>14</v>
      </c>
      <c r="B35" s="232" t="s">
        <v>173</v>
      </c>
      <c r="C35" s="35" t="s">
        <v>244</v>
      </c>
      <c r="D35" s="94" t="s">
        <v>155</v>
      </c>
      <c r="E35" s="14" t="s">
        <v>11</v>
      </c>
      <c r="F35" s="29" t="s">
        <v>4</v>
      </c>
      <c r="G35" s="52">
        <f t="shared" si="0"/>
        <v>21176471</v>
      </c>
      <c r="H35" s="52">
        <f t="shared" si="1"/>
        <v>18000000</v>
      </c>
      <c r="I35" s="78">
        <v>0</v>
      </c>
      <c r="J35" s="78">
        <v>18000000</v>
      </c>
      <c r="K35" s="78">
        <v>0</v>
      </c>
      <c r="L35" s="79">
        <f t="shared" si="2"/>
        <v>0.8499999834722225</v>
      </c>
      <c r="M35" s="78">
        <f t="shared" si="3"/>
        <v>3176471</v>
      </c>
      <c r="N35" s="78">
        <v>0</v>
      </c>
      <c r="O35" s="79">
        <f t="shared" si="4"/>
        <v>0</v>
      </c>
      <c r="P35" s="78">
        <v>0</v>
      </c>
      <c r="Q35" s="79">
        <f t="shared" si="5"/>
        <v>0</v>
      </c>
      <c r="R35" s="78">
        <v>3176471</v>
      </c>
      <c r="S35" s="79">
        <f t="shared" si="6"/>
        <v>0.15000001652777745</v>
      </c>
      <c r="T35" s="16" t="s">
        <v>407</v>
      </c>
      <c r="U35" s="158"/>
      <c r="V35" s="159"/>
      <c r="W35" s="93" t="s">
        <v>216</v>
      </c>
      <c r="X35" s="140" t="s">
        <v>323</v>
      </c>
      <c r="Y35" s="93" t="s">
        <v>216</v>
      </c>
      <c r="Z35" s="140" t="s">
        <v>323</v>
      </c>
      <c r="AA35" s="153">
        <v>42187</v>
      </c>
      <c r="AB35" s="93" t="s">
        <v>216</v>
      </c>
      <c r="AC35" s="140" t="s">
        <v>327</v>
      </c>
      <c r="AD35" s="95" t="s">
        <v>218</v>
      </c>
      <c r="AE35" s="140" t="s">
        <v>443</v>
      </c>
      <c r="AF35" s="89" t="s">
        <v>532</v>
      </c>
      <c r="AG35" s="140" t="s">
        <v>533</v>
      </c>
      <c r="AH35" s="95">
        <v>42512</v>
      </c>
      <c r="AI35" s="230" t="s">
        <v>760</v>
      </c>
      <c r="AJ35" s="223">
        <v>42304</v>
      </c>
    </row>
    <row r="36" spans="1:36" s="27" customFormat="1" ht="56.25" hidden="1" customHeight="1" x14ac:dyDescent="0.2">
      <c r="A36" s="219">
        <v>18</v>
      </c>
      <c r="B36" s="239" t="s">
        <v>28</v>
      </c>
      <c r="C36" s="38" t="s">
        <v>123</v>
      </c>
      <c r="D36" s="29" t="s">
        <v>7</v>
      </c>
      <c r="E36" s="14" t="s">
        <v>12</v>
      </c>
      <c r="F36" s="29" t="s">
        <v>4</v>
      </c>
      <c r="G36" s="52">
        <f t="shared" si="0"/>
        <v>137540840</v>
      </c>
      <c r="H36" s="52">
        <f t="shared" si="1"/>
        <v>116909714</v>
      </c>
      <c r="I36" s="52">
        <v>0</v>
      </c>
      <c r="J36" s="52">
        <v>116909714</v>
      </c>
      <c r="K36" s="52">
        <v>0</v>
      </c>
      <c r="L36" s="79">
        <f t="shared" si="2"/>
        <v>0.85</v>
      </c>
      <c r="M36" s="78">
        <f t="shared" si="3"/>
        <v>20631126</v>
      </c>
      <c r="N36" s="52">
        <v>20631126</v>
      </c>
      <c r="O36" s="79">
        <f t="shared" si="4"/>
        <v>0.15</v>
      </c>
      <c r="P36" s="52">
        <v>0</v>
      </c>
      <c r="Q36" s="79">
        <f t="shared" si="5"/>
        <v>0</v>
      </c>
      <c r="R36" s="52">
        <v>0</v>
      </c>
      <c r="S36" s="79">
        <f t="shared" si="6"/>
        <v>0</v>
      </c>
      <c r="T36" s="15" t="s">
        <v>409</v>
      </c>
      <c r="U36" s="15" t="s">
        <v>233</v>
      </c>
      <c r="V36" s="140" t="s">
        <v>641</v>
      </c>
      <c r="W36" s="95" t="s">
        <v>216</v>
      </c>
      <c r="X36" s="140" t="s">
        <v>323</v>
      </c>
      <c r="Y36" s="95" t="s">
        <v>216</v>
      </c>
      <c r="Z36" s="140" t="s">
        <v>323</v>
      </c>
      <c r="AA36" s="153">
        <v>42187</v>
      </c>
      <c r="AB36" s="95" t="s">
        <v>216</v>
      </c>
      <c r="AC36" s="140" t="s">
        <v>481</v>
      </c>
      <c r="AD36" s="95" t="s">
        <v>229</v>
      </c>
      <c r="AE36" s="140" t="s">
        <v>485</v>
      </c>
      <c r="AF36" s="95">
        <v>42446</v>
      </c>
      <c r="AG36" s="140" t="s">
        <v>737</v>
      </c>
      <c r="AH36" s="95">
        <v>42587</v>
      </c>
      <c r="AI36" s="236" t="s">
        <v>541</v>
      </c>
      <c r="AJ36" s="226">
        <v>42325</v>
      </c>
    </row>
    <row r="37" spans="1:36" ht="59.25" hidden="1" customHeight="1" x14ac:dyDescent="0.2">
      <c r="A37" s="220">
        <v>17</v>
      </c>
      <c r="B37" s="231" t="s">
        <v>38</v>
      </c>
      <c r="C37" s="37" t="s">
        <v>85</v>
      </c>
      <c r="D37" s="25" t="s">
        <v>7</v>
      </c>
      <c r="E37" s="26" t="s">
        <v>16</v>
      </c>
      <c r="F37" s="25" t="s">
        <v>4</v>
      </c>
      <c r="G37" s="80">
        <f t="shared" si="0"/>
        <v>51734253</v>
      </c>
      <c r="H37" s="80">
        <f t="shared" si="1"/>
        <v>43974115</v>
      </c>
      <c r="I37" s="55">
        <v>0</v>
      </c>
      <c r="J37" s="55">
        <v>43974115</v>
      </c>
      <c r="K37" s="55">
        <v>0</v>
      </c>
      <c r="L37" s="53">
        <f t="shared" si="2"/>
        <v>0.8499999990335223</v>
      </c>
      <c r="M37" s="80">
        <f t="shared" si="3"/>
        <v>7760138</v>
      </c>
      <c r="N37" s="55">
        <v>0</v>
      </c>
      <c r="O37" s="53">
        <f t="shared" si="4"/>
        <v>0</v>
      </c>
      <c r="P37" s="55">
        <v>0</v>
      </c>
      <c r="Q37" s="53">
        <f t="shared" si="5"/>
        <v>0</v>
      </c>
      <c r="R37" s="55">
        <v>7760138</v>
      </c>
      <c r="S37" s="53">
        <f t="shared" si="6"/>
        <v>0.15000000096647767</v>
      </c>
      <c r="T37" s="25" t="s">
        <v>408</v>
      </c>
      <c r="U37" s="43" t="s">
        <v>232</v>
      </c>
      <c r="V37" s="131" t="s">
        <v>365</v>
      </c>
      <c r="W37" s="144" t="s">
        <v>216</v>
      </c>
      <c r="X37" s="140" t="s">
        <v>323</v>
      </c>
      <c r="Y37" s="144" t="s">
        <v>216</v>
      </c>
      <c r="Z37" s="140" t="s">
        <v>323</v>
      </c>
      <c r="AA37" s="153">
        <v>42187</v>
      </c>
      <c r="AB37" s="144" t="s">
        <v>213</v>
      </c>
      <c r="AC37" s="140" t="s">
        <v>480</v>
      </c>
      <c r="AD37" s="144" t="s">
        <v>218</v>
      </c>
      <c r="AE37" s="140" t="s">
        <v>484</v>
      </c>
      <c r="AF37" s="144">
        <v>42401</v>
      </c>
      <c r="AG37" s="140" t="s">
        <v>678</v>
      </c>
      <c r="AH37" s="75" t="s">
        <v>689</v>
      </c>
      <c r="AI37" s="233" t="s">
        <v>566</v>
      </c>
      <c r="AJ37" s="224">
        <v>42332</v>
      </c>
    </row>
    <row r="38" spans="1:36" s="27" customFormat="1" ht="43.5" hidden="1" customHeight="1" x14ac:dyDescent="0.2">
      <c r="A38" s="220">
        <v>91</v>
      </c>
      <c r="B38" s="229" t="s">
        <v>265</v>
      </c>
      <c r="C38" s="35" t="s">
        <v>266</v>
      </c>
      <c r="D38" s="30" t="s">
        <v>7</v>
      </c>
      <c r="E38" s="28" t="s">
        <v>17</v>
      </c>
      <c r="F38" s="30" t="s">
        <v>5</v>
      </c>
      <c r="G38" s="56">
        <v>13960884</v>
      </c>
      <c r="H38" s="52">
        <f t="shared" si="1"/>
        <v>11866751</v>
      </c>
      <c r="I38" s="56">
        <v>0</v>
      </c>
      <c r="J38" s="56">
        <v>0</v>
      </c>
      <c r="K38" s="52">
        <v>11866751</v>
      </c>
      <c r="L38" s="54">
        <f t="shared" si="2"/>
        <v>0.84999997134851923</v>
      </c>
      <c r="M38" s="52">
        <f t="shared" si="3"/>
        <v>2094133</v>
      </c>
      <c r="N38" s="52">
        <v>2094133</v>
      </c>
      <c r="O38" s="54">
        <f t="shared" si="4"/>
        <v>0.15000002865148082</v>
      </c>
      <c r="P38" s="56">
        <v>0</v>
      </c>
      <c r="Q38" s="54">
        <f t="shared" si="5"/>
        <v>0</v>
      </c>
      <c r="R38" s="52">
        <v>0</v>
      </c>
      <c r="S38" s="54">
        <f t="shared" si="6"/>
        <v>0</v>
      </c>
      <c r="T38" s="32" t="s">
        <v>129</v>
      </c>
      <c r="U38" s="32" t="s">
        <v>129</v>
      </c>
      <c r="V38" s="15" t="s">
        <v>129</v>
      </c>
      <c r="W38" s="93" t="s">
        <v>225</v>
      </c>
      <c r="X38" s="140" t="s">
        <v>338</v>
      </c>
      <c r="Y38" s="93" t="s">
        <v>225</v>
      </c>
      <c r="Z38" s="140" t="s">
        <v>338</v>
      </c>
      <c r="AA38" s="269" t="s">
        <v>713</v>
      </c>
      <c r="AB38" s="93" t="s">
        <v>227</v>
      </c>
      <c r="AC38" s="140" t="s">
        <v>340</v>
      </c>
      <c r="AD38" s="93" t="s">
        <v>432</v>
      </c>
      <c r="AE38" s="140" t="s">
        <v>670</v>
      </c>
      <c r="AF38" s="93" t="s">
        <v>592</v>
      </c>
      <c r="AG38" s="140" t="s">
        <v>591</v>
      </c>
      <c r="AH38" s="95">
        <v>42487</v>
      </c>
      <c r="AI38" s="230" t="s">
        <v>542</v>
      </c>
      <c r="AJ38" s="223">
        <v>42332</v>
      </c>
    </row>
    <row r="39" spans="1:36" s="27" customFormat="1" ht="54.75" hidden="1" customHeight="1" x14ac:dyDescent="0.2">
      <c r="A39" s="219">
        <v>34</v>
      </c>
      <c r="B39" s="231" t="s">
        <v>6</v>
      </c>
      <c r="C39" s="37" t="s">
        <v>86</v>
      </c>
      <c r="D39" s="25" t="s">
        <v>7</v>
      </c>
      <c r="E39" s="26" t="s">
        <v>2</v>
      </c>
      <c r="F39" s="25" t="s">
        <v>5</v>
      </c>
      <c r="G39" s="80">
        <f t="shared" ref="G39:G50" si="8">H39+M39</f>
        <v>11759617</v>
      </c>
      <c r="H39" s="80">
        <f t="shared" si="1"/>
        <v>9995674</v>
      </c>
      <c r="I39" s="55">
        <v>0</v>
      </c>
      <c r="J39" s="55">
        <v>0</v>
      </c>
      <c r="K39" s="55">
        <v>9995674</v>
      </c>
      <c r="L39" s="53">
        <f t="shared" si="2"/>
        <v>0.84999996173344761</v>
      </c>
      <c r="M39" s="80">
        <f t="shared" si="3"/>
        <v>1763943</v>
      </c>
      <c r="N39" s="55">
        <v>1763943</v>
      </c>
      <c r="O39" s="53">
        <f t="shared" si="4"/>
        <v>0.15000003826655239</v>
      </c>
      <c r="P39" s="55">
        <v>0</v>
      </c>
      <c r="Q39" s="53">
        <f t="shared" si="5"/>
        <v>0</v>
      </c>
      <c r="R39" s="55">
        <v>0</v>
      </c>
      <c r="S39" s="53">
        <f t="shared" si="6"/>
        <v>0</v>
      </c>
      <c r="T39" s="64" t="s">
        <v>412</v>
      </c>
      <c r="U39" s="48" t="s">
        <v>221</v>
      </c>
      <c r="V39" s="132" t="s">
        <v>612</v>
      </c>
      <c r="W39" s="144" t="s">
        <v>229</v>
      </c>
      <c r="X39" s="140" t="s">
        <v>375</v>
      </c>
      <c r="Y39" s="144" t="s">
        <v>229</v>
      </c>
      <c r="Z39" s="140" t="s">
        <v>375</v>
      </c>
      <c r="AA39" s="269" t="s">
        <v>712</v>
      </c>
      <c r="AB39" s="144" t="s">
        <v>229</v>
      </c>
      <c r="AC39" s="140" t="s">
        <v>380</v>
      </c>
      <c r="AD39" s="144" t="s">
        <v>215</v>
      </c>
      <c r="AE39" s="140" t="s">
        <v>459</v>
      </c>
      <c r="AF39" s="144">
        <v>42437</v>
      </c>
      <c r="AG39" s="140" t="s">
        <v>647</v>
      </c>
      <c r="AH39" s="144">
        <v>42531</v>
      </c>
      <c r="AI39" s="233" t="s">
        <v>565</v>
      </c>
      <c r="AJ39" s="224">
        <v>42346</v>
      </c>
    </row>
    <row r="40" spans="1:36" s="27" customFormat="1" ht="39" hidden="1" customHeight="1" x14ac:dyDescent="0.2">
      <c r="A40" s="220">
        <v>47</v>
      </c>
      <c r="B40" s="229" t="s">
        <v>44</v>
      </c>
      <c r="C40" s="38" t="s">
        <v>92</v>
      </c>
      <c r="D40" s="30" t="s">
        <v>7</v>
      </c>
      <c r="E40" s="28" t="s">
        <v>10</v>
      </c>
      <c r="F40" s="30" t="s">
        <v>4</v>
      </c>
      <c r="G40" s="52">
        <f t="shared" si="8"/>
        <v>43390019</v>
      </c>
      <c r="H40" s="52">
        <f t="shared" si="1"/>
        <v>36881516</v>
      </c>
      <c r="I40" s="56">
        <v>0</v>
      </c>
      <c r="J40" s="57">
        <v>36881516</v>
      </c>
      <c r="K40" s="56">
        <v>0</v>
      </c>
      <c r="L40" s="79">
        <f t="shared" si="2"/>
        <v>0.84999999654298375</v>
      </c>
      <c r="M40" s="78">
        <f t="shared" si="3"/>
        <v>6508503</v>
      </c>
      <c r="N40" s="56">
        <v>6508503</v>
      </c>
      <c r="O40" s="79">
        <f t="shared" si="4"/>
        <v>0.15000000345701622</v>
      </c>
      <c r="P40" s="56">
        <v>0</v>
      </c>
      <c r="Q40" s="79">
        <f t="shared" si="5"/>
        <v>0</v>
      </c>
      <c r="R40" s="56">
        <v>0</v>
      </c>
      <c r="S40" s="79">
        <f t="shared" si="6"/>
        <v>0</v>
      </c>
      <c r="T40" s="12" t="s">
        <v>420</v>
      </c>
      <c r="U40" s="15" t="s">
        <v>223</v>
      </c>
      <c r="V40" s="136" t="s">
        <v>617</v>
      </c>
      <c r="W40" s="31" t="s">
        <v>215</v>
      </c>
      <c r="X40" s="140" t="s">
        <v>325</v>
      </c>
      <c r="Y40" s="93" t="s">
        <v>124</v>
      </c>
      <c r="Z40" s="140" t="s">
        <v>325</v>
      </c>
      <c r="AA40" s="154" t="s">
        <v>715</v>
      </c>
      <c r="AB40" s="93" t="s">
        <v>124</v>
      </c>
      <c r="AC40" s="140" t="s">
        <v>458</v>
      </c>
      <c r="AD40" s="93" t="s">
        <v>150</v>
      </c>
      <c r="AE40" s="140" t="s">
        <v>730</v>
      </c>
      <c r="AF40" s="95">
        <v>42468</v>
      </c>
      <c r="AG40" s="140" t="s">
        <v>686</v>
      </c>
      <c r="AH40" s="73" t="s">
        <v>693</v>
      </c>
      <c r="AI40" s="230" t="s">
        <v>547</v>
      </c>
      <c r="AJ40" s="223">
        <v>42374</v>
      </c>
    </row>
    <row r="41" spans="1:36" ht="57" hidden="1" customHeight="1" x14ac:dyDescent="0.2">
      <c r="A41" s="219">
        <v>8</v>
      </c>
      <c r="B41" s="231" t="s">
        <v>167</v>
      </c>
      <c r="C41" s="36" t="s">
        <v>703</v>
      </c>
      <c r="D41" s="24" t="s">
        <v>155</v>
      </c>
      <c r="E41" s="13" t="s">
        <v>11</v>
      </c>
      <c r="F41" s="24" t="s">
        <v>4</v>
      </c>
      <c r="G41" s="80">
        <f t="shared" si="8"/>
        <v>32062500</v>
      </c>
      <c r="H41" s="80">
        <f t="shared" si="1"/>
        <v>25650000</v>
      </c>
      <c r="I41" s="80">
        <v>0</v>
      </c>
      <c r="J41" s="80">
        <v>25650000</v>
      </c>
      <c r="K41" s="80">
        <v>0</v>
      </c>
      <c r="L41" s="53">
        <f t="shared" si="2"/>
        <v>0.8</v>
      </c>
      <c r="M41" s="80">
        <f t="shared" si="3"/>
        <v>6412500</v>
      </c>
      <c r="N41" s="80">
        <v>0</v>
      </c>
      <c r="O41" s="53">
        <f t="shared" si="4"/>
        <v>0</v>
      </c>
      <c r="P41" s="80">
        <v>0</v>
      </c>
      <c r="Q41" s="53">
        <f t="shared" si="5"/>
        <v>0</v>
      </c>
      <c r="R41" s="80">
        <v>6412500</v>
      </c>
      <c r="S41" s="53">
        <f t="shared" si="6"/>
        <v>0.2</v>
      </c>
      <c r="T41" s="63" t="s">
        <v>407</v>
      </c>
      <c r="U41" s="158"/>
      <c r="V41" s="159"/>
      <c r="W41" s="144" t="s">
        <v>283</v>
      </c>
      <c r="X41" s="140" t="s">
        <v>320</v>
      </c>
      <c r="Y41" s="144" t="s">
        <v>213</v>
      </c>
      <c r="Z41" s="140" t="s">
        <v>320</v>
      </c>
      <c r="AA41" s="95"/>
      <c r="AB41" s="144" t="s">
        <v>213</v>
      </c>
      <c r="AC41" s="140" t="s">
        <v>483</v>
      </c>
      <c r="AD41" s="144" t="s">
        <v>472</v>
      </c>
      <c r="AE41" s="140" t="s">
        <v>474</v>
      </c>
      <c r="AF41" s="144">
        <v>42443</v>
      </c>
      <c r="AG41" s="140" t="s">
        <v>709</v>
      </c>
      <c r="AH41" s="144">
        <v>42567</v>
      </c>
      <c r="AI41" s="233" t="s">
        <v>759</v>
      </c>
      <c r="AJ41" s="224">
        <v>42374</v>
      </c>
    </row>
    <row r="42" spans="1:36" ht="51.75" hidden="1" customHeight="1" x14ac:dyDescent="0.2">
      <c r="A42" s="220">
        <v>1</v>
      </c>
      <c r="B42" s="240" t="s">
        <v>158</v>
      </c>
      <c r="C42" s="96" t="s">
        <v>159</v>
      </c>
      <c r="D42" s="94" t="s">
        <v>155</v>
      </c>
      <c r="E42" s="19" t="s">
        <v>17</v>
      </c>
      <c r="F42" s="94" t="s">
        <v>4</v>
      </c>
      <c r="G42" s="52">
        <f t="shared" si="8"/>
        <v>76512873</v>
      </c>
      <c r="H42" s="52">
        <f t="shared" si="1"/>
        <v>65035942</v>
      </c>
      <c r="I42" s="78">
        <v>0</v>
      </c>
      <c r="J42" s="78">
        <v>65035942</v>
      </c>
      <c r="K42" s="78">
        <v>0</v>
      </c>
      <c r="L42" s="79">
        <f t="shared" si="2"/>
        <v>0.84999999934651516</v>
      </c>
      <c r="M42" s="78">
        <f t="shared" si="3"/>
        <v>11476931</v>
      </c>
      <c r="N42" s="78">
        <v>1851931</v>
      </c>
      <c r="O42" s="79">
        <f t="shared" si="4"/>
        <v>2.420417542025902E-2</v>
      </c>
      <c r="P42" s="78">
        <v>0</v>
      </c>
      <c r="Q42" s="79">
        <f t="shared" si="5"/>
        <v>0</v>
      </c>
      <c r="R42" s="52">
        <v>9625000</v>
      </c>
      <c r="S42" s="79">
        <f t="shared" si="6"/>
        <v>0.1257958252332258</v>
      </c>
      <c r="T42" s="62" t="s">
        <v>407</v>
      </c>
      <c r="U42" s="168" t="s">
        <v>579</v>
      </c>
      <c r="V42" s="181" t="s">
        <v>610</v>
      </c>
      <c r="W42" s="95" t="s">
        <v>312</v>
      </c>
      <c r="X42" s="140" t="s">
        <v>325</v>
      </c>
      <c r="Y42" s="95" t="s">
        <v>312</v>
      </c>
      <c r="Z42" s="140" t="s">
        <v>325</v>
      </c>
      <c r="AA42" s="153">
        <v>42332</v>
      </c>
      <c r="AB42" s="95" t="s">
        <v>228</v>
      </c>
      <c r="AC42" s="140" t="s">
        <v>326</v>
      </c>
      <c r="AD42" s="93" t="s">
        <v>464</v>
      </c>
      <c r="AE42" s="140" t="s">
        <v>489</v>
      </c>
      <c r="AF42" s="95">
        <v>42472</v>
      </c>
      <c r="AG42" s="140" t="s">
        <v>738</v>
      </c>
      <c r="AH42" s="95">
        <v>42589</v>
      </c>
      <c r="AI42" s="230" t="s">
        <v>759</v>
      </c>
      <c r="AJ42" s="223">
        <v>42381</v>
      </c>
    </row>
    <row r="43" spans="1:36" s="27" customFormat="1" ht="38.25" hidden="1" customHeight="1" x14ac:dyDescent="0.2">
      <c r="A43" s="220">
        <v>2</v>
      </c>
      <c r="B43" s="240" t="s">
        <v>161</v>
      </c>
      <c r="C43" s="96" t="s">
        <v>246</v>
      </c>
      <c r="D43" s="94" t="s">
        <v>7</v>
      </c>
      <c r="E43" s="19" t="s">
        <v>17</v>
      </c>
      <c r="F43" s="94" t="s">
        <v>4</v>
      </c>
      <c r="G43" s="52">
        <f t="shared" si="8"/>
        <v>64029231</v>
      </c>
      <c r="H43" s="52">
        <f t="shared" si="1"/>
        <v>54424846</v>
      </c>
      <c r="I43" s="78">
        <v>0</v>
      </c>
      <c r="J43" s="78">
        <v>54424846</v>
      </c>
      <c r="K43" s="78">
        <v>0</v>
      </c>
      <c r="L43" s="79">
        <f t="shared" si="2"/>
        <v>0.84999999453374664</v>
      </c>
      <c r="M43" s="78">
        <f t="shared" si="3"/>
        <v>9604385</v>
      </c>
      <c r="N43" s="78">
        <v>6404385</v>
      </c>
      <c r="O43" s="79">
        <f t="shared" si="4"/>
        <v>0.10002283175945062</v>
      </c>
      <c r="P43" s="78">
        <v>0</v>
      </c>
      <c r="Q43" s="79">
        <f t="shared" si="5"/>
        <v>0</v>
      </c>
      <c r="R43" s="52">
        <v>3200000</v>
      </c>
      <c r="S43" s="79">
        <f t="shared" si="6"/>
        <v>4.9977173706802755E-2</v>
      </c>
      <c r="T43" s="62" t="s">
        <v>407</v>
      </c>
      <c r="U43" s="168"/>
      <c r="V43" s="181"/>
      <c r="W43" s="95" t="s">
        <v>212</v>
      </c>
      <c r="X43" s="140" t="s">
        <v>337</v>
      </c>
      <c r="Y43" s="95" t="s">
        <v>212</v>
      </c>
      <c r="Z43" s="140" t="s">
        <v>337</v>
      </c>
      <c r="AA43" s="153">
        <v>42124</v>
      </c>
      <c r="AB43" s="95" t="s">
        <v>228</v>
      </c>
      <c r="AC43" s="140" t="s">
        <v>345</v>
      </c>
      <c r="AD43" s="93" t="s">
        <v>465</v>
      </c>
      <c r="AE43" s="140" t="s">
        <v>538</v>
      </c>
      <c r="AF43" s="95">
        <v>42479</v>
      </c>
      <c r="AG43" s="140" t="s">
        <v>685</v>
      </c>
      <c r="AH43" s="73" t="s">
        <v>688</v>
      </c>
      <c r="AI43" s="230" t="s">
        <v>760</v>
      </c>
      <c r="AJ43" s="223">
        <v>42388</v>
      </c>
    </row>
    <row r="44" spans="1:36" s="27" customFormat="1" ht="39.75" hidden="1" customHeight="1" x14ac:dyDescent="0.2">
      <c r="A44" s="219">
        <v>100</v>
      </c>
      <c r="B44" s="234" t="s">
        <v>256</v>
      </c>
      <c r="C44" s="205" t="s">
        <v>314</v>
      </c>
      <c r="D44" s="25" t="s">
        <v>7</v>
      </c>
      <c r="E44" s="26" t="s">
        <v>17</v>
      </c>
      <c r="F44" s="25" t="s">
        <v>5</v>
      </c>
      <c r="G44" s="55">
        <f t="shared" si="8"/>
        <v>6190000</v>
      </c>
      <c r="H44" s="80">
        <f t="shared" si="1"/>
        <v>5312500</v>
      </c>
      <c r="I44" s="55">
        <v>0</v>
      </c>
      <c r="J44" s="55">
        <v>0</v>
      </c>
      <c r="K44" s="55">
        <v>5312500</v>
      </c>
      <c r="L44" s="53">
        <f t="shared" si="2"/>
        <v>0.85823909531502418</v>
      </c>
      <c r="M44" s="80">
        <f t="shared" si="3"/>
        <v>877500</v>
      </c>
      <c r="N44" s="80">
        <v>877500</v>
      </c>
      <c r="O44" s="53">
        <f t="shared" si="4"/>
        <v>0.14176090468497576</v>
      </c>
      <c r="P44" s="55">
        <v>0</v>
      </c>
      <c r="Q44" s="53">
        <f t="shared" si="5"/>
        <v>0</v>
      </c>
      <c r="R44" s="55">
        <v>0</v>
      </c>
      <c r="S44" s="53">
        <f t="shared" si="6"/>
        <v>0</v>
      </c>
      <c r="T44" s="23" t="s">
        <v>129</v>
      </c>
      <c r="U44" s="23" t="s">
        <v>129</v>
      </c>
      <c r="V44" s="23" t="s">
        <v>129</v>
      </c>
      <c r="W44" s="141" t="s">
        <v>213</v>
      </c>
      <c r="X44" s="140" t="s">
        <v>342</v>
      </c>
      <c r="Y44" s="141" t="s">
        <v>213</v>
      </c>
      <c r="Z44" s="140" t="s">
        <v>343</v>
      </c>
      <c r="AA44" s="269" t="s">
        <v>712</v>
      </c>
      <c r="AB44" s="141" t="s">
        <v>228</v>
      </c>
      <c r="AC44" s="140" t="s">
        <v>488</v>
      </c>
      <c r="AD44" s="144" t="s">
        <v>471</v>
      </c>
      <c r="AE44" s="140" t="s">
        <v>669</v>
      </c>
      <c r="AF44" s="144">
        <v>42455</v>
      </c>
      <c r="AG44" s="140" t="s">
        <v>685</v>
      </c>
      <c r="AH44" s="144">
        <v>42569</v>
      </c>
      <c r="AI44" s="233">
        <v>42370</v>
      </c>
      <c r="AJ44" s="224">
        <v>42395</v>
      </c>
    </row>
    <row r="45" spans="1:36" ht="35.25" hidden="1" customHeight="1" x14ac:dyDescent="0.2">
      <c r="A45" s="220">
        <v>71</v>
      </c>
      <c r="B45" s="229" t="s">
        <v>52</v>
      </c>
      <c r="C45" s="38" t="s">
        <v>51</v>
      </c>
      <c r="D45" s="30" t="s">
        <v>7</v>
      </c>
      <c r="E45" s="28" t="s">
        <v>16</v>
      </c>
      <c r="F45" s="30" t="s">
        <v>4</v>
      </c>
      <c r="G45" s="52">
        <f t="shared" si="8"/>
        <v>281124633</v>
      </c>
      <c r="H45" s="52">
        <f t="shared" si="1"/>
        <v>239569768</v>
      </c>
      <c r="I45" s="56">
        <v>0</v>
      </c>
      <c r="J45" s="56">
        <v>235477563</v>
      </c>
      <c r="K45" s="55">
        <v>4092205</v>
      </c>
      <c r="L45" s="79">
        <f t="shared" si="2"/>
        <v>0.85218347977354225</v>
      </c>
      <c r="M45" s="78">
        <f t="shared" si="3"/>
        <v>41554865</v>
      </c>
      <c r="N45" s="56">
        <v>41554865</v>
      </c>
      <c r="O45" s="79">
        <f t="shared" si="4"/>
        <v>0.14781652022645772</v>
      </c>
      <c r="P45" s="56">
        <v>0</v>
      </c>
      <c r="Q45" s="79">
        <f t="shared" si="5"/>
        <v>0</v>
      </c>
      <c r="R45" s="56">
        <v>0</v>
      </c>
      <c r="S45" s="79">
        <f t="shared" si="6"/>
        <v>0</v>
      </c>
      <c r="T45" s="22" t="s">
        <v>425</v>
      </c>
      <c r="U45" s="29" t="s">
        <v>385</v>
      </c>
      <c r="V45" s="138" t="s">
        <v>609</v>
      </c>
      <c r="W45" s="93" t="s">
        <v>215</v>
      </c>
      <c r="X45" s="140" t="s">
        <v>458</v>
      </c>
      <c r="Y45" s="93" t="s">
        <v>147</v>
      </c>
      <c r="Z45" s="140" t="s">
        <v>322</v>
      </c>
      <c r="AA45" s="154" t="s">
        <v>714</v>
      </c>
      <c r="AB45" s="93">
        <v>42390</v>
      </c>
      <c r="AC45" s="140" t="s">
        <v>517</v>
      </c>
      <c r="AD45" s="93" t="s">
        <v>468</v>
      </c>
      <c r="AE45" s="140" t="s">
        <v>656</v>
      </c>
      <c r="AF45" s="95">
        <v>42469</v>
      </c>
      <c r="AG45" s="140" t="s">
        <v>679</v>
      </c>
      <c r="AH45" s="95">
        <v>42559</v>
      </c>
      <c r="AI45" s="230" t="s">
        <v>547</v>
      </c>
      <c r="AJ45" s="223">
        <v>42409</v>
      </c>
    </row>
    <row r="46" spans="1:36" ht="54" hidden="1" customHeight="1" x14ac:dyDescent="0.2">
      <c r="A46" s="219">
        <v>114</v>
      </c>
      <c r="B46" s="234" t="s">
        <v>254</v>
      </c>
      <c r="C46" s="36" t="s">
        <v>208</v>
      </c>
      <c r="D46" s="25" t="s">
        <v>7</v>
      </c>
      <c r="E46" s="26" t="s">
        <v>18</v>
      </c>
      <c r="F46" s="25" t="s">
        <v>5</v>
      </c>
      <c r="G46" s="80">
        <f t="shared" si="8"/>
        <v>6813045</v>
      </c>
      <c r="H46" s="80">
        <f t="shared" si="1"/>
        <v>5791088</v>
      </c>
      <c r="I46" s="55">
        <v>0</v>
      </c>
      <c r="J46" s="55">
        <v>0</v>
      </c>
      <c r="K46" s="55">
        <v>5791088</v>
      </c>
      <c r="L46" s="53">
        <f t="shared" si="2"/>
        <v>0.84999996330568783</v>
      </c>
      <c r="M46" s="80">
        <f t="shared" si="3"/>
        <v>1021957</v>
      </c>
      <c r="N46" s="55">
        <v>1021957</v>
      </c>
      <c r="O46" s="53">
        <f t="shared" si="4"/>
        <v>0.15000003669431217</v>
      </c>
      <c r="P46" s="55">
        <v>0</v>
      </c>
      <c r="Q46" s="53">
        <f t="shared" si="5"/>
        <v>0</v>
      </c>
      <c r="R46" s="55">
        <v>0</v>
      </c>
      <c r="S46" s="53">
        <f t="shared" si="6"/>
        <v>0</v>
      </c>
      <c r="T46" s="23" t="s">
        <v>129</v>
      </c>
      <c r="U46" s="23" t="s">
        <v>129</v>
      </c>
      <c r="V46" s="23" t="s">
        <v>129</v>
      </c>
      <c r="W46" s="144" t="s">
        <v>229</v>
      </c>
      <c r="X46" s="140" t="s">
        <v>447</v>
      </c>
      <c r="Y46" s="144" t="s">
        <v>229</v>
      </c>
      <c r="Z46" s="140" t="s">
        <v>447</v>
      </c>
      <c r="AA46" s="269" t="s">
        <v>716</v>
      </c>
      <c r="AB46" s="144" t="s">
        <v>229</v>
      </c>
      <c r="AC46" s="140" t="s">
        <v>457</v>
      </c>
      <c r="AD46" s="144" t="s">
        <v>468</v>
      </c>
      <c r="AE46" s="140" t="s">
        <v>654</v>
      </c>
      <c r="AF46" s="144">
        <v>42469</v>
      </c>
      <c r="AG46" s="140" t="s">
        <v>748</v>
      </c>
      <c r="AH46" s="75">
        <v>4</v>
      </c>
      <c r="AI46" s="233" t="s">
        <v>471</v>
      </c>
      <c r="AJ46" s="224">
        <v>42409</v>
      </c>
    </row>
    <row r="47" spans="1:36" s="27" customFormat="1" ht="42.75" hidden="1" customHeight="1" x14ac:dyDescent="0.2">
      <c r="A47" s="220">
        <v>119</v>
      </c>
      <c r="B47" s="234" t="s">
        <v>135</v>
      </c>
      <c r="C47" s="36" t="s">
        <v>262</v>
      </c>
      <c r="D47" s="25" t="s">
        <v>7</v>
      </c>
      <c r="E47" s="26" t="s">
        <v>18</v>
      </c>
      <c r="F47" s="25" t="s">
        <v>5</v>
      </c>
      <c r="G47" s="80">
        <f t="shared" si="8"/>
        <v>4727073</v>
      </c>
      <c r="H47" s="80">
        <f t="shared" si="1"/>
        <v>4018012</v>
      </c>
      <c r="I47" s="55">
        <v>0</v>
      </c>
      <c r="J47" s="55">
        <v>0</v>
      </c>
      <c r="K47" s="55">
        <v>4018012</v>
      </c>
      <c r="L47" s="53">
        <f t="shared" si="2"/>
        <v>0.84999998942263</v>
      </c>
      <c r="M47" s="80">
        <f t="shared" si="3"/>
        <v>709061</v>
      </c>
      <c r="N47" s="55">
        <v>709061</v>
      </c>
      <c r="O47" s="53">
        <f t="shared" si="4"/>
        <v>0.15000001057736997</v>
      </c>
      <c r="P47" s="55">
        <v>0</v>
      </c>
      <c r="Q47" s="53">
        <f t="shared" si="5"/>
        <v>0</v>
      </c>
      <c r="R47" s="55">
        <v>0</v>
      </c>
      <c r="S47" s="53">
        <f t="shared" si="6"/>
        <v>0</v>
      </c>
      <c r="T47" s="23" t="s">
        <v>129</v>
      </c>
      <c r="U47" s="23" t="s">
        <v>129</v>
      </c>
      <c r="V47" s="23" t="s">
        <v>129</v>
      </c>
      <c r="W47" s="144" t="s">
        <v>218</v>
      </c>
      <c r="X47" s="140" t="s">
        <v>445</v>
      </c>
      <c r="Y47" s="141" t="s">
        <v>218</v>
      </c>
      <c r="Z47" s="140" t="s">
        <v>445</v>
      </c>
      <c r="AA47" s="269" t="s">
        <v>717</v>
      </c>
      <c r="AB47" s="141" t="s">
        <v>218</v>
      </c>
      <c r="AC47" s="140" t="s">
        <v>446</v>
      </c>
      <c r="AD47" s="144" t="s">
        <v>468</v>
      </c>
      <c r="AE47" s="140" t="s">
        <v>655</v>
      </c>
      <c r="AF47" s="144">
        <v>42469</v>
      </c>
      <c r="AG47" s="140" t="s">
        <v>736</v>
      </c>
      <c r="AH47" s="144">
        <v>42586</v>
      </c>
      <c r="AI47" s="233" t="s">
        <v>537</v>
      </c>
      <c r="AJ47" s="224">
        <v>42409</v>
      </c>
    </row>
    <row r="48" spans="1:36" ht="32.25" hidden="1" customHeight="1" x14ac:dyDescent="0.2">
      <c r="A48" s="219">
        <v>74</v>
      </c>
      <c r="B48" s="232" t="s">
        <v>134</v>
      </c>
      <c r="C48" s="35" t="s">
        <v>1</v>
      </c>
      <c r="D48" s="30" t="s">
        <v>7</v>
      </c>
      <c r="E48" s="28" t="s">
        <v>18</v>
      </c>
      <c r="F48" s="30" t="s">
        <v>5</v>
      </c>
      <c r="G48" s="52">
        <f t="shared" si="8"/>
        <v>1487720</v>
      </c>
      <c r="H48" s="52">
        <f t="shared" si="1"/>
        <v>1264562</v>
      </c>
      <c r="I48" s="56">
        <v>0</v>
      </c>
      <c r="J48" s="56">
        <v>0</v>
      </c>
      <c r="K48" s="56">
        <v>1264562</v>
      </c>
      <c r="L48" s="79">
        <f t="shared" si="2"/>
        <v>0.85</v>
      </c>
      <c r="M48" s="78">
        <f t="shared" si="3"/>
        <v>223158</v>
      </c>
      <c r="N48" s="56">
        <v>223158</v>
      </c>
      <c r="O48" s="79">
        <f t="shared" si="4"/>
        <v>0.15</v>
      </c>
      <c r="P48" s="56">
        <v>0</v>
      </c>
      <c r="Q48" s="79">
        <f t="shared" si="5"/>
        <v>0</v>
      </c>
      <c r="R48" s="56">
        <v>0</v>
      </c>
      <c r="S48" s="79">
        <f t="shared" si="6"/>
        <v>0</v>
      </c>
      <c r="T48" s="15" t="s">
        <v>129</v>
      </c>
      <c r="U48" s="191" t="s">
        <v>129</v>
      </c>
      <c r="V48" s="191" t="s">
        <v>129</v>
      </c>
      <c r="W48" s="93" t="s">
        <v>218</v>
      </c>
      <c r="X48" s="140" t="s">
        <v>445</v>
      </c>
      <c r="Y48" s="93" t="s">
        <v>218</v>
      </c>
      <c r="Z48" s="140" t="s">
        <v>445</v>
      </c>
      <c r="AA48" s="269" t="s">
        <v>717</v>
      </c>
      <c r="AB48" s="93" t="s">
        <v>229</v>
      </c>
      <c r="AC48" s="140" t="s">
        <v>446</v>
      </c>
      <c r="AD48" s="93" t="s">
        <v>468</v>
      </c>
      <c r="AE48" s="140" t="s">
        <v>673</v>
      </c>
      <c r="AF48" s="95">
        <v>42491</v>
      </c>
      <c r="AG48" s="140" t="s">
        <v>749</v>
      </c>
      <c r="AH48" s="73">
        <v>4</v>
      </c>
      <c r="AI48" s="230" t="s">
        <v>537</v>
      </c>
      <c r="AJ48" s="223">
        <v>42426</v>
      </c>
    </row>
    <row r="49" spans="1:36" s="27" customFormat="1" ht="43.5" hidden="1" customHeight="1" x14ac:dyDescent="0.2">
      <c r="A49" s="219">
        <v>64</v>
      </c>
      <c r="B49" s="232" t="s">
        <v>151</v>
      </c>
      <c r="C49" s="40" t="s">
        <v>454</v>
      </c>
      <c r="D49" s="30" t="s">
        <v>7</v>
      </c>
      <c r="E49" s="28" t="s">
        <v>16</v>
      </c>
      <c r="F49" s="30" t="s">
        <v>3</v>
      </c>
      <c r="G49" s="52">
        <f t="shared" si="8"/>
        <v>88364076</v>
      </c>
      <c r="H49" s="52">
        <f t="shared" si="1"/>
        <v>75109464</v>
      </c>
      <c r="I49" s="56">
        <v>75109464</v>
      </c>
      <c r="J49" s="56">
        <v>0</v>
      </c>
      <c r="K49" s="56">
        <v>0</v>
      </c>
      <c r="L49" s="79">
        <f t="shared" si="2"/>
        <v>0.84999999320991038</v>
      </c>
      <c r="M49" s="78">
        <f t="shared" si="3"/>
        <v>13254612</v>
      </c>
      <c r="N49" s="56">
        <v>0</v>
      </c>
      <c r="O49" s="79">
        <f t="shared" si="4"/>
        <v>0</v>
      </c>
      <c r="P49" s="56">
        <v>13254612</v>
      </c>
      <c r="Q49" s="79">
        <f t="shared" si="5"/>
        <v>0.15000000679008968</v>
      </c>
      <c r="R49" s="56">
        <v>0</v>
      </c>
      <c r="S49" s="79">
        <f t="shared" si="6"/>
        <v>0</v>
      </c>
      <c r="T49" s="12" t="s">
        <v>423</v>
      </c>
      <c r="U49" s="177"/>
      <c r="V49" s="182"/>
      <c r="W49" s="93" t="s">
        <v>129</v>
      </c>
      <c r="X49" s="93" t="s">
        <v>129</v>
      </c>
      <c r="Y49" s="93" t="s">
        <v>147</v>
      </c>
      <c r="Z49" s="140" t="s">
        <v>322</v>
      </c>
      <c r="AA49" s="154" t="s">
        <v>714</v>
      </c>
      <c r="AB49" s="93" t="s">
        <v>214</v>
      </c>
      <c r="AC49" s="140" t="s">
        <v>453</v>
      </c>
      <c r="AD49" s="93" t="s">
        <v>573</v>
      </c>
      <c r="AE49" s="140" t="s">
        <v>682</v>
      </c>
      <c r="AF49" s="73" t="s">
        <v>691</v>
      </c>
      <c r="AG49" s="140" t="s">
        <v>755</v>
      </c>
      <c r="AH49" s="73">
        <v>4</v>
      </c>
      <c r="AI49" s="230" t="s">
        <v>547</v>
      </c>
      <c r="AJ49" s="223">
        <v>42426</v>
      </c>
    </row>
    <row r="50" spans="1:36" s="27" customFormat="1" ht="42.75" hidden="1" customHeight="1" x14ac:dyDescent="0.2">
      <c r="A50" s="219">
        <v>78</v>
      </c>
      <c r="B50" s="229" t="s">
        <v>37</v>
      </c>
      <c r="C50" s="38" t="s">
        <v>83</v>
      </c>
      <c r="D50" s="30" t="s">
        <v>7</v>
      </c>
      <c r="E50" s="28" t="s">
        <v>18</v>
      </c>
      <c r="F50" s="30" t="s">
        <v>5</v>
      </c>
      <c r="G50" s="52">
        <f t="shared" si="8"/>
        <v>12643472</v>
      </c>
      <c r="H50" s="52">
        <f t="shared" si="1"/>
        <v>10746951</v>
      </c>
      <c r="I50" s="56">
        <v>0</v>
      </c>
      <c r="J50" s="56">
        <v>0</v>
      </c>
      <c r="K50" s="56">
        <v>10746951</v>
      </c>
      <c r="L50" s="79">
        <f t="shared" si="2"/>
        <v>0.84999998418156031</v>
      </c>
      <c r="M50" s="78">
        <f t="shared" si="3"/>
        <v>1896521</v>
      </c>
      <c r="N50" s="56">
        <v>1896521</v>
      </c>
      <c r="O50" s="79">
        <f t="shared" si="4"/>
        <v>0.15000001581843975</v>
      </c>
      <c r="P50" s="56">
        <v>0</v>
      </c>
      <c r="Q50" s="79">
        <f t="shared" si="5"/>
        <v>0</v>
      </c>
      <c r="R50" s="56">
        <v>0</v>
      </c>
      <c r="S50" s="79">
        <f t="shared" si="6"/>
        <v>0</v>
      </c>
      <c r="T50" s="15" t="s">
        <v>129</v>
      </c>
      <c r="U50" s="15" t="s">
        <v>129</v>
      </c>
      <c r="V50" s="15" t="s">
        <v>129</v>
      </c>
      <c r="W50" s="31" t="s">
        <v>228</v>
      </c>
      <c r="X50" s="140" t="s">
        <v>326</v>
      </c>
      <c r="Y50" s="31" t="s">
        <v>228</v>
      </c>
      <c r="Z50" s="140" t="s">
        <v>377</v>
      </c>
      <c r="AA50" s="269" t="s">
        <v>712</v>
      </c>
      <c r="AB50" s="93" t="s">
        <v>217</v>
      </c>
      <c r="AC50" s="140" t="s">
        <v>367</v>
      </c>
      <c r="AD50" s="95" t="s">
        <v>468</v>
      </c>
      <c r="AE50" s="140" t="s">
        <v>673</v>
      </c>
      <c r="AF50" s="95">
        <v>42491</v>
      </c>
      <c r="AG50" s="140" t="s">
        <v>748</v>
      </c>
      <c r="AH50" s="73">
        <v>4</v>
      </c>
      <c r="AI50" s="230" t="s">
        <v>537</v>
      </c>
      <c r="AJ50" s="223">
        <v>42426</v>
      </c>
    </row>
    <row r="51" spans="1:36" ht="99.75" hidden="1" customHeight="1" x14ac:dyDescent="0.2">
      <c r="A51" s="220">
        <v>31</v>
      </c>
      <c r="B51" s="241" t="s">
        <v>9</v>
      </c>
      <c r="C51" s="96" t="s">
        <v>545</v>
      </c>
      <c r="D51" s="94" t="s">
        <v>7</v>
      </c>
      <c r="E51" s="19" t="s">
        <v>12</v>
      </c>
      <c r="F51" s="94" t="s">
        <v>4</v>
      </c>
      <c r="G51" s="78">
        <f t="shared" si="0"/>
        <v>12837216</v>
      </c>
      <c r="H51" s="78">
        <f t="shared" si="1"/>
        <v>10911633</v>
      </c>
      <c r="I51" s="78">
        <v>0</v>
      </c>
      <c r="J51" s="78">
        <v>10911633</v>
      </c>
      <c r="K51" s="78">
        <v>0</v>
      </c>
      <c r="L51" s="79">
        <f t="shared" si="2"/>
        <v>0.84999995326089395</v>
      </c>
      <c r="M51" s="78">
        <f t="shared" si="3"/>
        <v>1925583</v>
      </c>
      <c r="N51" s="78">
        <v>0</v>
      </c>
      <c r="O51" s="79">
        <f t="shared" si="4"/>
        <v>0</v>
      </c>
      <c r="P51" s="78">
        <v>1925583</v>
      </c>
      <c r="Q51" s="79">
        <f t="shared" si="5"/>
        <v>0.15000004673910605</v>
      </c>
      <c r="R51" s="78">
        <v>0</v>
      </c>
      <c r="S51" s="79">
        <f t="shared" si="6"/>
        <v>0</v>
      </c>
      <c r="T51" s="16" t="s">
        <v>129</v>
      </c>
      <c r="U51" s="196" t="s">
        <v>129</v>
      </c>
      <c r="V51" s="196" t="s">
        <v>129</v>
      </c>
      <c r="W51" s="95" t="s">
        <v>226</v>
      </c>
      <c r="X51" s="140" t="s">
        <v>357</v>
      </c>
      <c r="Y51" s="95" t="s">
        <v>226</v>
      </c>
      <c r="Z51" s="140" t="s">
        <v>357</v>
      </c>
      <c r="AA51" s="153">
        <v>42124</v>
      </c>
      <c r="AB51" s="93" t="s">
        <v>216</v>
      </c>
      <c r="AC51" s="140" t="s">
        <v>329</v>
      </c>
      <c r="AD51" s="93" t="s">
        <v>218</v>
      </c>
      <c r="AE51" s="140" t="s">
        <v>442</v>
      </c>
      <c r="AF51" s="143">
        <v>42473</v>
      </c>
      <c r="AG51" s="46" t="s">
        <v>317</v>
      </c>
      <c r="AH51" s="118">
        <v>4</v>
      </c>
      <c r="AI51" s="242" t="s">
        <v>547</v>
      </c>
      <c r="AJ51" s="227">
        <v>42290</v>
      </c>
    </row>
    <row r="52" spans="1:36" ht="91.5" hidden="1" customHeight="1" x14ac:dyDescent="0.2">
      <c r="A52" s="219">
        <v>32</v>
      </c>
      <c r="B52" s="241" t="s">
        <v>9</v>
      </c>
      <c r="C52" s="96" t="s">
        <v>546</v>
      </c>
      <c r="D52" s="94" t="s">
        <v>7</v>
      </c>
      <c r="E52" s="19" t="s">
        <v>12</v>
      </c>
      <c r="F52" s="94" t="s">
        <v>4</v>
      </c>
      <c r="G52" s="78">
        <f t="shared" si="0"/>
        <v>12837215</v>
      </c>
      <c r="H52" s="78">
        <f t="shared" si="1"/>
        <v>10911633</v>
      </c>
      <c r="I52" s="78">
        <v>0</v>
      </c>
      <c r="J52" s="78">
        <v>10911633</v>
      </c>
      <c r="K52" s="78">
        <v>0</v>
      </c>
      <c r="L52" s="79">
        <f t="shared" si="2"/>
        <v>0.850000019474629</v>
      </c>
      <c r="M52" s="78">
        <f t="shared" si="3"/>
        <v>1925582</v>
      </c>
      <c r="N52" s="78">
        <v>0</v>
      </c>
      <c r="O52" s="79">
        <f t="shared" si="4"/>
        <v>0</v>
      </c>
      <c r="P52" s="78">
        <v>1925582</v>
      </c>
      <c r="Q52" s="79">
        <f t="shared" si="5"/>
        <v>0.14999998052537097</v>
      </c>
      <c r="R52" s="78">
        <v>0</v>
      </c>
      <c r="S52" s="79">
        <f t="shared" si="6"/>
        <v>0</v>
      </c>
      <c r="T52" s="16" t="s">
        <v>129</v>
      </c>
      <c r="U52" s="16" t="s">
        <v>129</v>
      </c>
      <c r="V52" s="16" t="s">
        <v>129</v>
      </c>
      <c r="W52" s="95" t="s">
        <v>226</v>
      </c>
      <c r="X52" s="140" t="s">
        <v>357</v>
      </c>
      <c r="Y52" s="95" t="s">
        <v>226</v>
      </c>
      <c r="Z52" s="140" t="s">
        <v>357</v>
      </c>
      <c r="AA52" s="153">
        <v>42124</v>
      </c>
      <c r="AB52" s="93" t="s">
        <v>216</v>
      </c>
      <c r="AC52" s="140" t="s">
        <v>329</v>
      </c>
      <c r="AD52" s="93" t="s">
        <v>218</v>
      </c>
      <c r="AE52" s="140" t="s">
        <v>442</v>
      </c>
      <c r="AF52" s="143">
        <v>42503</v>
      </c>
      <c r="AG52" s="190" t="s">
        <v>316</v>
      </c>
      <c r="AH52" s="118">
        <v>4</v>
      </c>
      <c r="AI52" s="242" t="s">
        <v>547</v>
      </c>
      <c r="AJ52" s="227">
        <v>42290</v>
      </c>
    </row>
    <row r="53" spans="1:36" ht="90.75" hidden="1" customHeight="1" x14ac:dyDescent="0.2">
      <c r="A53" s="220">
        <v>33</v>
      </c>
      <c r="B53" s="229" t="s">
        <v>9</v>
      </c>
      <c r="C53" s="38" t="s">
        <v>594</v>
      </c>
      <c r="D53" s="29" t="s">
        <v>7</v>
      </c>
      <c r="E53" s="14" t="s">
        <v>12</v>
      </c>
      <c r="F53" s="29" t="s">
        <v>4</v>
      </c>
      <c r="G53" s="78">
        <f t="shared" si="0"/>
        <v>43757031</v>
      </c>
      <c r="H53" s="78">
        <f t="shared" si="1"/>
        <v>37193476</v>
      </c>
      <c r="I53" s="52">
        <v>0</v>
      </c>
      <c r="J53" s="52">
        <v>37193476</v>
      </c>
      <c r="K53" s="52">
        <v>0</v>
      </c>
      <c r="L53" s="79">
        <f t="shared" si="2"/>
        <v>0.84999999200128551</v>
      </c>
      <c r="M53" s="78">
        <f t="shared" si="3"/>
        <v>6563555</v>
      </c>
      <c r="N53" s="78">
        <v>0</v>
      </c>
      <c r="O53" s="79">
        <f t="shared" si="4"/>
        <v>0</v>
      </c>
      <c r="P53" s="78">
        <v>6563555</v>
      </c>
      <c r="Q53" s="79">
        <f t="shared" si="5"/>
        <v>0.15000000799871455</v>
      </c>
      <c r="R53" s="78">
        <v>0</v>
      </c>
      <c r="S53" s="79">
        <f t="shared" si="6"/>
        <v>0</v>
      </c>
      <c r="T53" s="16" t="s">
        <v>129</v>
      </c>
      <c r="U53" s="16" t="s">
        <v>129</v>
      </c>
      <c r="V53" s="16" t="s">
        <v>129</v>
      </c>
      <c r="W53" s="95" t="s">
        <v>226</v>
      </c>
      <c r="X53" s="140" t="s">
        <v>357</v>
      </c>
      <c r="Y53" s="95" t="s">
        <v>226</v>
      </c>
      <c r="Z53" s="140" t="s">
        <v>357</v>
      </c>
      <c r="AA53" s="153">
        <v>42124</v>
      </c>
      <c r="AB53" s="93" t="s">
        <v>216</v>
      </c>
      <c r="AC53" s="140" t="s">
        <v>329</v>
      </c>
      <c r="AD53" s="93" t="s">
        <v>218</v>
      </c>
      <c r="AE53" s="140" t="s">
        <v>442</v>
      </c>
      <c r="AF53" s="143">
        <v>42503</v>
      </c>
      <c r="AG53" s="190" t="s">
        <v>316</v>
      </c>
      <c r="AH53" s="118">
        <v>4</v>
      </c>
      <c r="AI53" s="242" t="s">
        <v>547</v>
      </c>
      <c r="AJ53" s="227">
        <v>42290</v>
      </c>
    </row>
    <row r="54" spans="1:36" s="17" customFormat="1" ht="52.5" hidden="1" customHeight="1" x14ac:dyDescent="0.2">
      <c r="A54" s="220">
        <v>59</v>
      </c>
      <c r="B54" s="231" t="s">
        <v>70</v>
      </c>
      <c r="C54" s="37" t="s">
        <v>292</v>
      </c>
      <c r="D54" s="25" t="s">
        <v>7</v>
      </c>
      <c r="E54" s="26" t="s">
        <v>12</v>
      </c>
      <c r="F54" s="25" t="s">
        <v>4</v>
      </c>
      <c r="G54" s="80">
        <f t="shared" si="0"/>
        <v>108398439</v>
      </c>
      <c r="H54" s="80">
        <f t="shared" si="1"/>
        <v>92138673</v>
      </c>
      <c r="I54" s="55">
        <v>0</v>
      </c>
      <c r="J54" s="55">
        <v>92138673</v>
      </c>
      <c r="K54" s="55">
        <v>0</v>
      </c>
      <c r="L54" s="53">
        <f t="shared" si="2"/>
        <v>0.84999999861621622</v>
      </c>
      <c r="M54" s="80">
        <f t="shared" si="3"/>
        <v>16259766</v>
      </c>
      <c r="N54" s="55">
        <v>0</v>
      </c>
      <c r="O54" s="53">
        <f t="shared" si="4"/>
        <v>0</v>
      </c>
      <c r="P54" s="55">
        <v>16259766</v>
      </c>
      <c r="Q54" s="53">
        <f t="shared" si="5"/>
        <v>0.15000000138378378</v>
      </c>
      <c r="R54" s="55">
        <v>0</v>
      </c>
      <c r="S54" s="53">
        <f t="shared" si="6"/>
        <v>0</v>
      </c>
      <c r="T54" s="23" t="s">
        <v>129</v>
      </c>
      <c r="U54" s="23" t="s">
        <v>129</v>
      </c>
      <c r="V54" s="23"/>
      <c r="W54" s="141" t="s">
        <v>226</v>
      </c>
      <c r="X54" s="140" t="s">
        <v>653</v>
      </c>
      <c r="Y54" s="141" t="s">
        <v>226</v>
      </c>
      <c r="Z54" s="140" t="s">
        <v>653</v>
      </c>
      <c r="AA54" s="153">
        <v>42124</v>
      </c>
      <c r="AB54" s="141" t="s">
        <v>216</v>
      </c>
      <c r="AC54" s="140" t="s">
        <v>324</v>
      </c>
      <c r="AD54" s="144" t="s">
        <v>368</v>
      </c>
      <c r="AE54" s="140" t="s">
        <v>448</v>
      </c>
      <c r="AF54" s="144">
        <v>42470</v>
      </c>
      <c r="AG54" s="46" t="s">
        <v>317</v>
      </c>
      <c r="AH54" s="75">
        <v>4</v>
      </c>
      <c r="AI54" s="233" t="s">
        <v>547</v>
      </c>
      <c r="AJ54" s="224">
        <v>42318</v>
      </c>
    </row>
    <row r="55" spans="1:36" s="17" customFormat="1" ht="46.5" hidden="1" customHeight="1" x14ac:dyDescent="0.2">
      <c r="A55" s="219">
        <v>60</v>
      </c>
      <c r="B55" s="231" t="s">
        <v>70</v>
      </c>
      <c r="C55" s="37" t="s">
        <v>293</v>
      </c>
      <c r="D55" s="25" t="s">
        <v>7</v>
      </c>
      <c r="E55" s="26" t="s">
        <v>12</v>
      </c>
      <c r="F55" s="25" t="s">
        <v>4</v>
      </c>
      <c r="G55" s="80">
        <f t="shared" si="0"/>
        <v>108398439</v>
      </c>
      <c r="H55" s="80">
        <f t="shared" si="1"/>
        <v>92138673</v>
      </c>
      <c r="I55" s="55">
        <v>0</v>
      </c>
      <c r="J55" s="55">
        <v>92138673</v>
      </c>
      <c r="K55" s="55">
        <v>0</v>
      </c>
      <c r="L55" s="53">
        <f t="shared" si="2"/>
        <v>0.84999999861621622</v>
      </c>
      <c r="M55" s="80">
        <f t="shared" si="3"/>
        <v>16259766</v>
      </c>
      <c r="N55" s="55">
        <v>0</v>
      </c>
      <c r="O55" s="53">
        <f t="shared" si="4"/>
        <v>0</v>
      </c>
      <c r="P55" s="55">
        <v>16259766</v>
      </c>
      <c r="Q55" s="53">
        <f t="shared" si="5"/>
        <v>0.15000000138378378</v>
      </c>
      <c r="R55" s="55">
        <v>0</v>
      </c>
      <c r="S55" s="53">
        <f t="shared" si="6"/>
        <v>0</v>
      </c>
      <c r="T55" s="55" t="s">
        <v>129</v>
      </c>
      <c r="U55" s="23" t="s">
        <v>129</v>
      </c>
      <c r="V55" s="23" t="s">
        <v>129</v>
      </c>
      <c r="W55" s="141" t="s">
        <v>226</v>
      </c>
      <c r="X55" s="140" t="s">
        <v>653</v>
      </c>
      <c r="Y55" s="141" t="s">
        <v>226</v>
      </c>
      <c r="Z55" s="140" t="s">
        <v>653</v>
      </c>
      <c r="AA55" s="153">
        <v>42124</v>
      </c>
      <c r="AB55" s="141" t="s">
        <v>216</v>
      </c>
      <c r="AC55" s="140" t="s">
        <v>324</v>
      </c>
      <c r="AD55" s="144" t="s">
        <v>368</v>
      </c>
      <c r="AE55" s="140" t="s">
        <v>448</v>
      </c>
      <c r="AF55" s="144">
        <v>42500</v>
      </c>
      <c r="AG55" s="97" t="s">
        <v>316</v>
      </c>
      <c r="AH55" s="75">
        <v>4</v>
      </c>
      <c r="AI55" s="235" t="s">
        <v>547</v>
      </c>
      <c r="AJ55" s="228">
        <v>42318</v>
      </c>
    </row>
    <row r="56" spans="1:36" s="17" customFormat="1" ht="39.75" hidden="1" customHeight="1" x14ac:dyDescent="0.2">
      <c r="A56" s="220">
        <v>61</v>
      </c>
      <c r="B56" s="231" t="s">
        <v>70</v>
      </c>
      <c r="C56" s="37" t="s">
        <v>294</v>
      </c>
      <c r="D56" s="25" t="s">
        <v>7</v>
      </c>
      <c r="E56" s="26" t="s">
        <v>12</v>
      </c>
      <c r="F56" s="25" t="s">
        <v>4</v>
      </c>
      <c r="G56" s="80">
        <f t="shared" si="0"/>
        <v>61467090</v>
      </c>
      <c r="H56" s="80">
        <f t="shared" si="1"/>
        <v>52247026</v>
      </c>
      <c r="I56" s="55">
        <v>0</v>
      </c>
      <c r="J56" s="55">
        <v>52247026</v>
      </c>
      <c r="K56" s="55">
        <v>0</v>
      </c>
      <c r="L56" s="53">
        <f t="shared" si="2"/>
        <v>0.84999999186556574</v>
      </c>
      <c r="M56" s="80">
        <f t="shared" si="3"/>
        <v>9220064</v>
      </c>
      <c r="N56" s="55">
        <v>0</v>
      </c>
      <c r="O56" s="53">
        <f t="shared" si="4"/>
        <v>0</v>
      </c>
      <c r="P56" s="55">
        <v>9220064</v>
      </c>
      <c r="Q56" s="53">
        <f t="shared" si="5"/>
        <v>0.1500000081344342</v>
      </c>
      <c r="R56" s="55">
        <v>0</v>
      </c>
      <c r="S56" s="53">
        <f t="shared" si="6"/>
        <v>0</v>
      </c>
      <c r="T56" s="55" t="s">
        <v>129</v>
      </c>
      <c r="U56" s="23" t="s">
        <v>129</v>
      </c>
      <c r="V56" s="23" t="s">
        <v>129</v>
      </c>
      <c r="W56" s="141" t="s">
        <v>226</v>
      </c>
      <c r="X56" s="140" t="s">
        <v>653</v>
      </c>
      <c r="Y56" s="141" t="s">
        <v>226</v>
      </c>
      <c r="Z56" s="140" t="s">
        <v>653</v>
      </c>
      <c r="AA56" s="153">
        <v>42124</v>
      </c>
      <c r="AB56" s="141" t="s">
        <v>216</v>
      </c>
      <c r="AC56" s="140" t="s">
        <v>324</v>
      </c>
      <c r="AD56" s="144" t="s">
        <v>368</v>
      </c>
      <c r="AE56" s="140" t="s">
        <v>448</v>
      </c>
      <c r="AF56" s="144">
        <v>42500</v>
      </c>
      <c r="AG56" s="97" t="s">
        <v>316</v>
      </c>
      <c r="AH56" s="75">
        <v>4</v>
      </c>
      <c r="AI56" s="243" t="s">
        <v>547</v>
      </c>
      <c r="AJ56" s="228">
        <v>42318</v>
      </c>
    </row>
    <row r="57" spans="1:36" s="27" customFormat="1" ht="57" hidden="1" customHeight="1" x14ac:dyDescent="0.2">
      <c r="A57" s="219">
        <v>10</v>
      </c>
      <c r="B57" s="231" t="s">
        <v>167</v>
      </c>
      <c r="C57" s="36" t="s">
        <v>704</v>
      </c>
      <c r="D57" s="24" t="s">
        <v>155</v>
      </c>
      <c r="E57" s="13" t="s">
        <v>11</v>
      </c>
      <c r="F57" s="24" t="s">
        <v>4</v>
      </c>
      <c r="G57" s="80">
        <f t="shared" si="0"/>
        <v>32062500</v>
      </c>
      <c r="H57" s="80">
        <f t="shared" si="1"/>
        <v>25650000</v>
      </c>
      <c r="I57" s="80">
        <v>0</v>
      </c>
      <c r="J57" s="80">
        <v>25650000</v>
      </c>
      <c r="K57" s="80">
        <v>0</v>
      </c>
      <c r="L57" s="53">
        <f t="shared" si="2"/>
        <v>0.8</v>
      </c>
      <c r="M57" s="80">
        <f t="shared" si="3"/>
        <v>6412500</v>
      </c>
      <c r="N57" s="80">
        <v>0</v>
      </c>
      <c r="O57" s="53">
        <f t="shared" si="4"/>
        <v>0</v>
      </c>
      <c r="P57" s="80">
        <v>0</v>
      </c>
      <c r="Q57" s="53">
        <f t="shared" si="5"/>
        <v>0</v>
      </c>
      <c r="R57" s="80">
        <v>6412500</v>
      </c>
      <c r="S57" s="53">
        <f t="shared" si="6"/>
        <v>0.2</v>
      </c>
      <c r="T57" s="63" t="s">
        <v>407</v>
      </c>
      <c r="U57" s="168"/>
      <c r="V57" s="181"/>
      <c r="W57" s="144" t="s">
        <v>283</v>
      </c>
      <c r="X57" s="140" t="s">
        <v>320</v>
      </c>
      <c r="Y57" s="144" t="s">
        <v>213</v>
      </c>
      <c r="Z57" s="140" t="s">
        <v>320</v>
      </c>
      <c r="AA57" s="95"/>
      <c r="AB57" s="144" t="s">
        <v>213</v>
      </c>
      <c r="AC57" s="140" t="s">
        <v>483</v>
      </c>
      <c r="AD57" s="144" t="s">
        <v>472</v>
      </c>
      <c r="AE57" s="140" t="s">
        <v>474</v>
      </c>
      <c r="AF57" s="144" t="s">
        <v>710</v>
      </c>
      <c r="AG57" s="97" t="s">
        <v>316</v>
      </c>
      <c r="AH57" s="75">
        <v>4</v>
      </c>
      <c r="AI57" s="233" t="s">
        <v>706</v>
      </c>
      <c r="AJ57" s="224">
        <v>42374</v>
      </c>
    </row>
    <row r="58" spans="1:36" ht="41.25" hidden="1" customHeight="1" x14ac:dyDescent="0.2">
      <c r="A58" s="220">
        <v>19</v>
      </c>
      <c r="B58" s="239" t="s">
        <v>29</v>
      </c>
      <c r="C58" s="38" t="s">
        <v>263</v>
      </c>
      <c r="D58" s="29" t="s">
        <v>7</v>
      </c>
      <c r="E58" s="14" t="s">
        <v>12</v>
      </c>
      <c r="F58" s="29" t="s">
        <v>4</v>
      </c>
      <c r="G58" s="52">
        <f t="shared" si="0"/>
        <v>14000000</v>
      </c>
      <c r="H58" s="52">
        <f t="shared" si="1"/>
        <v>11900000</v>
      </c>
      <c r="I58" s="52">
        <v>0</v>
      </c>
      <c r="J58" s="52">
        <v>11900000</v>
      </c>
      <c r="K58" s="52">
        <v>0</v>
      </c>
      <c r="L58" s="79">
        <f t="shared" si="2"/>
        <v>0.85</v>
      </c>
      <c r="M58" s="78">
        <f t="shared" si="3"/>
        <v>2100000</v>
      </c>
      <c r="N58" s="52">
        <v>2100000</v>
      </c>
      <c r="O58" s="79">
        <f t="shared" si="4"/>
        <v>0.15</v>
      </c>
      <c r="P58" s="52">
        <v>0</v>
      </c>
      <c r="Q58" s="79">
        <f t="shared" si="5"/>
        <v>0</v>
      </c>
      <c r="R58" s="52">
        <v>0</v>
      </c>
      <c r="S58" s="79">
        <f t="shared" si="6"/>
        <v>0</v>
      </c>
      <c r="T58" s="15" t="s">
        <v>409</v>
      </c>
      <c r="U58" s="172" t="s">
        <v>233</v>
      </c>
      <c r="V58" s="194" t="s">
        <v>641</v>
      </c>
      <c r="W58" s="95" t="s">
        <v>229</v>
      </c>
      <c r="X58" s="140" t="s">
        <v>452</v>
      </c>
      <c r="Y58" s="95" t="s">
        <v>229</v>
      </c>
      <c r="Z58" s="140" t="s">
        <v>452</v>
      </c>
      <c r="AA58" s="153">
        <v>42396</v>
      </c>
      <c r="AB58" s="95" t="s">
        <v>215</v>
      </c>
      <c r="AC58" s="140" t="s">
        <v>482</v>
      </c>
      <c r="AD58" s="95" t="s">
        <v>470</v>
      </c>
      <c r="AE58" s="140" t="s">
        <v>674</v>
      </c>
      <c r="AF58" s="95">
        <v>42498</v>
      </c>
      <c r="AG58" s="97" t="s">
        <v>316</v>
      </c>
      <c r="AH58" s="73">
        <v>4</v>
      </c>
      <c r="AI58" s="230" t="s">
        <v>541</v>
      </c>
      <c r="AJ58" s="223">
        <v>42426</v>
      </c>
    </row>
    <row r="59" spans="1:36" ht="51" hidden="1" customHeight="1" x14ac:dyDescent="0.2">
      <c r="A59" s="220">
        <v>39</v>
      </c>
      <c r="B59" s="231" t="s">
        <v>39</v>
      </c>
      <c r="C59" s="37" t="s">
        <v>286</v>
      </c>
      <c r="D59" s="25" t="s">
        <v>7</v>
      </c>
      <c r="E59" s="26" t="s">
        <v>12</v>
      </c>
      <c r="F59" s="25" t="s">
        <v>4</v>
      </c>
      <c r="G59" s="80">
        <f t="shared" si="0"/>
        <v>18466858</v>
      </c>
      <c r="H59" s="80">
        <f t="shared" si="1"/>
        <v>15696829</v>
      </c>
      <c r="I59" s="55">
        <v>0</v>
      </c>
      <c r="J59" s="55">
        <v>15696829</v>
      </c>
      <c r="K59" s="55">
        <v>0</v>
      </c>
      <c r="L59" s="53">
        <f t="shared" si="2"/>
        <v>0.849999983754681</v>
      </c>
      <c r="M59" s="80">
        <f t="shared" si="3"/>
        <v>2770029</v>
      </c>
      <c r="N59" s="55">
        <v>0</v>
      </c>
      <c r="O59" s="53">
        <f t="shared" si="4"/>
        <v>0</v>
      </c>
      <c r="P59" s="55">
        <v>2770029</v>
      </c>
      <c r="Q59" s="53">
        <f t="shared" si="5"/>
        <v>0.15000001624531906</v>
      </c>
      <c r="R59" s="55">
        <v>0</v>
      </c>
      <c r="S59" s="53">
        <f t="shared" si="6"/>
        <v>0</v>
      </c>
      <c r="T59" s="34" t="s">
        <v>417</v>
      </c>
      <c r="U59" s="163" t="s">
        <v>578</v>
      </c>
      <c r="V59" s="164" t="s">
        <v>680</v>
      </c>
      <c r="W59" s="144" t="s">
        <v>215</v>
      </c>
      <c r="X59" s="140" t="s">
        <v>473</v>
      </c>
      <c r="Y59" s="144" t="s">
        <v>215</v>
      </c>
      <c r="Z59" s="140" t="s">
        <v>473</v>
      </c>
      <c r="AA59" s="140" t="s">
        <v>725</v>
      </c>
      <c r="AB59" s="144" t="s">
        <v>215</v>
      </c>
      <c r="AC59" s="140" t="s">
        <v>491</v>
      </c>
      <c r="AD59" s="144" t="s">
        <v>468</v>
      </c>
      <c r="AE59" s="140" t="s">
        <v>676</v>
      </c>
      <c r="AF59" s="75" t="s">
        <v>690</v>
      </c>
      <c r="AG59" s="97" t="s">
        <v>316</v>
      </c>
      <c r="AH59" s="75">
        <v>4</v>
      </c>
      <c r="AI59" s="233" t="s">
        <v>547</v>
      </c>
      <c r="AJ59" s="224">
        <v>42426</v>
      </c>
    </row>
    <row r="60" spans="1:36" ht="63" hidden="1" customHeight="1" x14ac:dyDescent="0.2">
      <c r="A60" s="219">
        <v>40</v>
      </c>
      <c r="B60" s="231" t="s">
        <v>39</v>
      </c>
      <c r="C60" s="37" t="s">
        <v>287</v>
      </c>
      <c r="D60" s="25" t="s">
        <v>7</v>
      </c>
      <c r="E60" s="26" t="s">
        <v>12</v>
      </c>
      <c r="F60" s="25" t="s">
        <v>4</v>
      </c>
      <c r="G60" s="80">
        <f t="shared" si="0"/>
        <v>18466858</v>
      </c>
      <c r="H60" s="80">
        <f t="shared" si="1"/>
        <v>15696829</v>
      </c>
      <c r="I60" s="55">
        <v>0</v>
      </c>
      <c r="J60" s="55">
        <v>15696829</v>
      </c>
      <c r="K60" s="55">
        <v>0</v>
      </c>
      <c r="L60" s="53">
        <f t="shared" si="2"/>
        <v>0.849999983754681</v>
      </c>
      <c r="M60" s="80">
        <f t="shared" si="3"/>
        <v>2770029</v>
      </c>
      <c r="N60" s="55">
        <v>0</v>
      </c>
      <c r="O60" s="53">
        <f t="shared" si="4"/>
        <v>0</v>
      </c>
      <c r="P60" s="55">
        <v>2770029</v>
      </c>
      <c r="Q60" s="53">
        <f t="shared" si="5"/>
        <v>0.15000001624531906</v>
      </c>
      <c r="R60" s="55">
        <v>0</v>
      </c>
      <c r="S60" s="53">
        <f t="shared" si="6"/>
        <v>0</v>
      </c>
      <c r="T60" s="34" t="s">
        <v>417</v>
      </c>
      <c r="U60" s="161"/>
      <c r="V60" s="162"/>
      <c r="W60" s="144" t="s">
        <v>215</v>
      </c>
      <c r="X60" s="140" t="s">
        <v>473</v>
      </c>
      <c r="Y60" s="144" t="s">
        <v>215</v>
      </c>
      <c r="Z60" s="140" t="s">
        <v>473</v>
      </c>
      <c r="AA60" s="140" t="s">
        <v>725</v>
      </c>
      <c r="AB60" s="144" t="s">
        <v>215</v>
      </c>
      <c r="AC60" s="140" t="s">
        <v>491</v>
      </c>
      <c r="AD60" s="144" t="s">
        <v>468</v>
      </c>
      <c r="AE60" s="140" t="s">
        <v>676</v>
      </c>
      <c r="AF60" s="144">
        <v>42682</v>
      </c>
      <c r="AG60" s="97" t="s">
        <v>316</v>
      </c>
      <c r="AH60" s="75">
        <v>4</v>
      </c>
      <c r="AI60" s="233" t="s">
        <v>547</v>
      </c>
      <c r="AJ60" s="224">
        <v>42426</v>
      </c>
    </row>
    <row r="61" spans="1:36" ht="47.25" hidden="1" customHeight="1" x14ac:dyDescent="0.2">
      <c r="A61" s="219">
        <v>54</v>
      </c>
      <c r="B61" s="232" t="s">
        <v>187</v>
      </c>
      <c r="C61" s="35" t="s">
        <v>188</v>
      </c>
      <c r="D61" s="30" t="s">
        <v>7</v>
      </c>
      <c r="E61" s="28" t="s">
        <v>12</v>
      </c>
      <c r="F61" s="30" t="s">
        <v>3</v>
      </c>
      <c r="G61" s="52">
        <f t="shared" si="0"/>
        <v>9500000</v>
      </c>
      <c r="H61" s="52">
        <f t="shared" si="1"/>
        <v>8075000</v>
      </c>
      <c r="I61" s="56">
        <v>8075000</v>
      </c>
      <c r="J61" s="56">
        <v>0</v>
      </c>
      <c r="K61" s="56">
        <v>0</v>
      </c>
      <c r="L61" s="79">
        <f t="shared" si="2"/>
        <v>0.85</v>
      </c>
      <c r="M61" s="78">
        <f t="shared" si="3"/>
        <v>1425000</v>
      </c>
      <c r="N61" s="56">
        <v>1425000</v>
      </c>
      <c r="O61" s="79">
        <f t="shared" si="4"/>
        <v>0.15</v>
      </c>
      <c r="P61" s="56">
        <v>0</v>
      </c>
      <c r="Q61" s="79">
        <f t="shared" si="5"/>
        <v>0</v>
      </c>
      <c r="R61" s="56">
        <v>0</v>
      </c>
      <c r="S61" s="79">
        <f t="shared" si="6"/>
        <v>0</v>
      </c>
      <c r="T61" s="15" t="s">
        <v>129</v>
      </c>
      <c r="U61" s="15" t="s">
        <v>129</v>
      </c>
      <c r="V61" s="15" t="s">
        <v>129</v>
      </c>
      <c r="W61" s="93" t="s">
        <v>226</v>
      </c>
      <c r="X61" s="140" t="s">
        <v>335</v>
      </c>
      <c r="Y61" s="93" t="s">
        <v>226</v>
      </c>
      <c r="Z61" s="140" t="s">
        <v>335</v>
      </c>
      <c r="AA61" s="154" t="s">
        <v>715</v>
      </c>
      <c r="AB61" s="31" t="s">
        <v>212</v>
      </c>
      <c r="AC61" s="140" t="s">
        <v>331</v>
      </c>
      <c r="AD61" s="95" t="s">
        <v>470</v>
      </c>
      <c r="AE61" s="140" t="s">
        <v>675</v>
      </c>
      <c r="AF61" s="95">
        <v>42498</v>
      </c>
      <c r="AG61" s="97" t="s">
        <v>316</v>
      </c>
      <c r="AH61" s="73">
        <v>4</v>
      </c>
      <c r="AI61" s="230" t="s">
        <v>537</v>
      </c>
      <c r="AJ61" s="223">
        <v>42426</v>
      </c>
    </row>
    <row r="62" spans="1:36" ht="43.5" hidden="1" customHeight="1" x14ac:dyDescent="0.2">
      <c r="A62" s="220">
        <v>37</v>
      </c>
      <c r="B62" s="232" t="s">
        <v>192</v>
      </c>
      <c r="C62" s="35" t="s">
        <v>193</v>
      </c>
      <c r="D62" s="30" t="s">
        <v>7</v>
      </c>
      <c r="E62" s="28" t="s">
        <v>11</v>
      </c>
      <c r="F62" s="30" t="s">
        <v>4</v>
      </c>
      <c r="G62" s="52">
        <f t="shared" si="0"/>
        <v>176470588</v>
      </c>
      <c r="H62" s="52">
        <f t="shared" si="1"/>
        <v>150000000</v>
      </c>
      <c r="I62" s="56">
        <v>0</v>
      </c>
      <c r="J62" s="56">
        <v>150000000</v>
      </c>
      <c r="K62" s="56">
        <v>0</v>
      </c>
      <c r="L62" s="79">
        <f t="shared" si="2"/>
        <v>0.85000000113333329</v>
      </c>
      <c r="M62" s="78">
        <f t="shared" si="3"/>
        <v>26470588</v>
      </c>
      <c r="N62" s="56">
        <v>26470588</v>
      </c>
      <c r="O62" s="79">
        <f t="shared" si="4"/>
        <v>0.14999999886666668</v>
      </c>
      <c r="P62" s="56">
        <v>0</v>
      </c>
      <c r="Q62" s="79">
        <f t="shared" si="5"/>
        <v>0</v>
      </c>
      <c r="R62" s="56">
        <v>0</v>
      </c>
      <c r="S62" s="79">
        <f t="shared" si="6"/>
        <v>0</v>
      </c>
      <c r="T62" s="12" t="s">
        <v>415</v>
      </c>
      <c r="U62" s="16" t="s">
        <v>250</v>
      </c>
      <c r="V62" s="133" t="s">
        <v>611</v>
      </c>
      <c r="W62" s="93" t="s">
        <v>226</v>
      </c>
      <c r="X62" s="140" t="s">
        <v>330</v>
      </c>
      <c r="Y62" s="93" t="s">
        <v>226</v>
      </c>
      <c r="Z62" s="140" t="s">
        <v>330</v>
      </c>
      <c r="AA62" s="153">
        <v>42124</v>
      </c>
      <c r="AB62" s="93" t="s">
        <v>212</v>
      </c>
      <c r="AC62" s="140" t="s">
        <v>331</v>
      </c>
      <c r="AD62" s="93" t="s">
        <v>468</v>
      </c>
      <c r="AE62" s="140" t="s">
        <v>687</v>
      </c>
      <c r="AF62" s="95">
        <v>42505</v>
      </c>
      <c r="AG62" s="97" t="s">
        <v>316</v>
      </c>
      <c r="AH62" s="73">
        <v>4</v>
      </c>
      <c r="AI62" s="230" t="s">
        <v>544</v>
      </c>
      <c r="AJ62" s="223">
        <v>42426</v>
      </c>
    </row>
    <row r="63" spans="1:36" s="27" customFormat="1" ht="36" hidden="1" customHeight="1" x14ac:dyDescent="0.2">
      <c r="A63" s="219">
        <v>66</v>
      </c>
      <c r="B63" s="234" t="s">
        <v>199</v>
      </c>
      <c r="C63" s="36" t="s">
        <v>200</v>
      </c>
      <c r="D63" s="25" t="s">
        <v>7</v>
      </c>
      <c r="E63" s="26" t="s">
        <v>16</v>
      </c>
      <c r="F63" s="25" t="s">
        <v>3</v>
      </c>
      <c r="G63" s="80">
        <f t="shared" si="0"/>
        <v>54603887</v>
      </c>
      <c r="H63" s="80">
        <f t="shared" si="1"/>
        <v>46413304</v>
      </c>
      <c r="I63" s="55">
        <v>46413304</v>
      </c>
      <c r="J63" s="55">
        <v>0</v>
      </c>
      <c r="K63" s="55">
        <v>0</v>
      </c>
      <c r="L63" s="53">
        <f t="shared" si="2"/>
        <v>0.85000000091568573</v>
      </c>
      <c r="M63" s="80">
        <f t="shared" si="3"/>
        <v>8190583</v>
      </c>
      <c r="N63" s="55">
        <v>0</v>
      </c>
      <c r="O63" s="53">
        <f t="shared" si="4"/>
        <v>0</v>
      </c>
      <c r="P63" s="55">
        <v>8190583</v>
      </c>
      <c r="Q63" s="53">
        <f t="shared" si="5"/>
        <v>0.14999999908431427</v>
      </c>
      <c r="R63" s="55">
        <v>0</v>
      </c>
      <c r="S63" s="53">
        <f t="shared" si="6"/>
        <v>0</v>
      </c>
      <c r="T63" s="20" t="s">
        <v>423</v>
      </c>
      <c r="U63" s="177"/>
      <c r="V63" s="182"/>
      <c r="W63" s="144" t="s">
        <v>218</v>
      </c>
      <c r="X63" s="140" t="s">
        <v>376</v>
      </c>
      <c r="Y63" s="144" t="s">
        <v>218</v>
      </c>
      <c r="Z63" s="140" t="s">
        <v>376</v>
      </c>
      <c r="AA63" s="154" t="s">
        <v>712</v>
      </c>
      <c r="AB63" s="144" t="s">
        <v>272</v>
      </c>
      <c r="AC63" s="140" t="s">
        <v>570</v>
      </c>
      <c r="AD63" s="144" t="s">
        <v>573</v>
      </c>
      <c r="AE63" s="140" t="s">
        <v>683</v>
      </c>
      <c r="AF63" s="75" t="s">
        <v>692</v>
      </c>
      <c r="AG63" s="97" t="s">
        <v>316</v>
      </c>
      <c r="AH63" s="75">
        <v>4</v>
      </c>
      <c r="AI63" s="233" t="s">
        <v>547</v>
      </c>
      <c r="AJ63" s="224">
        <v>42426</v>
      </c>
    </row>
    <row r="64" spans="1:36" ht="43.5" customHeight="1" x14ac:dyDescent="0.2">
      <c r="A64" s="219">
        <v>58</v>
      </c>
      <c r="B64" s="229" t="s">
        <v>47</v>
      </c>
      <c r="C64" s="38" t="s">
        <v>112</v>
      </c>
      <c r="D64" s="30" t="s">
        <v>7</v>
      </c>
      <c r="E64" s="28" t="s">
        <v>14</v>
      </c>
      <c r="F64" s="30" t="s">
        <v>4</v>
      </c>
      <c r="G64" s="52">
        <f t="shared" si="0"/>
        <v>94567990</v>
      </c>
      <c r="H64" s="52">
        <f t="shared" si="1"/>
        <v>80382791</v>
      </c>
      <c r="I64" s="56">
        <v>0</v>
      </c>
      <c r="J64" s="52">
        <v>80382791</v>
      </c>
      <c r="K64" s="56">
        <v>0</v>
      </c>
      <c r="L64" s="79">
        <f t="shared" si="2"/>
        <v>0.84999999471279875</v>
      </c>
      <c r="M64" s="78">
        <f t="shared" si="3"/>
        <v>14185199</v>
      </c>
      <c r="N64" s="56">
        <v>14185199</v>
      </c>
      <c r="O64" s="79">
        <f t="shared" si="4"/>
        <v>0.15000000528720131</v>
      </c>
      <c r="P64" s="56">
        <v>0</v>
      </c>
      <c r="Q64" s="79">
        <f t="shared" si="5"/>
        <v>0</v>
      </c>
      <c r="R64" s="56">
        <v>0</v>
      </c>
      <c r="S64" s="79">
        <f t="shared" si="6"/>
        <v>0</v>
      </c>
      <c r="T64" s="15" t="s">
        <v>422</v>
      </c>
      <c r="U64" s="191" t="s">
        <v>234</v>
      </c>
      <c r="V64" s="184" t="s">
        <v>633</v>
      </c>
      <c r="W64" s="93" t="s">
        <v>218</v>
      </c>
      <c r="X64" s="140" t="s">
        <v>448</v>
      </c>
      <c r="Y64" s="93" t="s">
        <v>229</v>
      </c>
      <c r="Z64" s="140" t="s">
        <v>448</v>
      </c>
      <c r="AA64" s="77"/>
      <c r="AB64" s="93" t="s">
        <v>215</v>
      </c>
      <c r="AC64" s="140" t="s">
        <v>449</v>
      </c>
      <c r="AD64" s="93" t="s">
        <v>468</v>
      </c>
      <c r="AE64" s="140" t="s">
        <v>684</v>
      </c>
      <c r="AF64" s="95">
        <v>42519</v>
      </c>
      <c r="AG64" s="97" t="s">
        <v>316</v>
      </c>
      <c r="AH64" s="73">
        <v>4</v>
      </c>
      <c r="AI64" s="230" t="s">
        <v>547</v>
      </c>
      <c r="AJ64" s="223">
        <v>42426</v>
      </c>
    </row>
    <row r="65" spans="1:36" ht="46.5" hidden="1" customHeight="1" x14ac:dyDescent="0.2">
      <c r="A65" s="220">
        <v>29</v>
      </c>
      <c r="B65" s="234" t="s">
        <v>590</v>
      </c>
      <c r="C65" s="36" t="s">
        <v>191</v>
      </c>
      <c r="D65" s="24" t="s">
        <v>7</v>
      </c>
      <c r="E65" s="13" t="s">
        <v>11</v>
      </c>
      <c r="F65" s="24" t="s">
        <v>4</v>
      </c>
      <c r="G65" s="80">
        <f t="shared" si="0"/>
        <v>7294119</v>
      </c>
      <c r="H65" s="80">
        <f t="shared" si="1"/>
        <v>6200001</v>
      </c>
      <c r="I65" s="80">
        <v>0</v>
      </c>
      <c r="J65" s="80">
        <v>6200001</v>
      </c>
      <c r="K65" s="80">
        <v>0</v>
      </c>
      <c r="L65" s="53">
        <f t="shared" si="2"/>
        <v>0.84999997943548766</v>
      </c>
      <c r="M65" s="80">
        <f t="shared" si="3"/>
        <v>1094118</v>
      </c>
      <c r="N65" s="80">
        <v>0</v>
      </c>
      <c r="O65" s="53">
        <f t="shared" si="4"/>
        <v>0</v>
      </c>
      <c r="P65" s="80">
        <v>0</v>
      </c>
      <c r="Q65" s="53">
        <f t="shared" si="5"/>
        <v>0</v>
      </c>
      <c r="R65" s="80">
        <v>1094118</v>
      </c>
      <c r="S65" s="53">
        <f t="shared" si="6"/>
        <v>0.15000002056451231</v>
      </c>
      <c r="T65" s="25" t="s">
        <v>129</v>
      </c>
      <c r="U65" s="192" t="s">
        <v>129</v>
      </c>
      <c r="V65" s="192" t="s">
        <v>129</v>
      </c>
      <c r="W65" s="144" t="s">
        <v>228</v>
      </c>
      <c r="X65" s="140" t="s">
        <v>375</v>
      </c>
      <c r="Y65" s="144" t="s">
        <v>228</v>
      </c>
      <c r="Z65" s="140" t="s">
        <v>375</v>
      </c>
      <c r="AA65" s="140">
        <v>42298</v>
      </c>
      <c r="AB65" s="144" t="s">
        <v>228</v>
      </c>
      <c r="AC65" s="140" t="s">
        <v>441</v>
      </c>
      <c r="AD65" s="144" t="s">
        <v>468</v>
      </c>
      <c r="AE65" s="140" t="s">
        <v>708</v>
      </c>
      <c r="AF65" s="91" t="s">
        <v>740</v>
      </c>
      <c r="AG65" s="97" t="s">
        <v>316</v>
      </c>
      <c r="AH65" s="75">
        <v>4</v>
      </c>
      <c r="AI65" s="233">
        <v>42370</v>
      </c>
      <c r="AJ65" s="224">
        <v>42426</v>
      </c>
    </row>
    <row r="66" spans="1:36" ht="45.75" hidden="1" customHeight="1" x14ac:dyDescent="0.2">
      <c r="A66" s="219">
        <v>102</v>
      </c>
      <c r="B66" s="234" t="s">
        <v>238</v>
      </c>
      <c r="C66" s="36" t="s">
        <v>239</v>
      </c>
      <c r="D66" s="24" t="s">
        <v>155</v>
      </c>
      <c r="E66" s="13" t="s">
        <v>11</v>
      </c>
      <c r="F66" s="24" t="s">
        <v>4</v>
      </c>
      <c r="G66" s="80">
        <f t="shared" si="0"/>
        <v>29241343</v>
      </c>
      <c r="H66" s="80">
        <f t="shared" si="1"/>
        <v>24855142</v>
      </c>
      <c r="I66" s="80">
        <v>0</v>
      </c>
      <c r="J66" s="80">
        <v>24855142</v>
      </c>
      <c r="K66" s="80">
        <v>0</v>
      </c>
      <c r="L66" s="53">
        <f t="shared" si="2"/>
        <v>0.85000001538917003</v>
      </c>
      <c r="M66" s="80">
        <f t="shared" si="3"/>
        <v>4386201</v>
      </c>
      <c r="N66" s="80">
        <v>0</v>
      </c>
      <c r="O66" s="53">
        <f t="shared" si="4"/>
        <v>0</v>
      </c>
      <c r="P66" s="80">
        <v>0</v>
      </c>
      <c r="Q66" s="53">
        <f t="shared" si="5"/>
        <v>0</v>
      </c>
      <c r="R66" s="80">
        <v>4386201</v>
      </c>
      <c r="S66" s="53">
        <f t="shared" si="6"/>
        <v>0.14999998461082995</v>
      </c>
      <c r="T66" s="25" t="s">
        <v>129</v>
      </c>
      <c r="U66" s="25" t="s">
        <v>129</v>
      </c>
      <c r="V66" s="25" t="s">
        <v>129</v>
      </c>
      <c r="W66" s="144" t="s">
        <v>217</v>
      </c>
      <c r="X66" s="140" t="s">
        <v>393</v>
      </c>
      <c r="Y66" s="144" t="s">
        <v>214</v>
      </c>
      <c r="Z66" s="140" t="s">
        <v>393</v>
      </c>
      <c r="AA66" s="153">
        <v>42396</v>
      </c>
      <c r="AB66" s="144" t="s">
        <v>214</v>
      </c>
      <c r="AC66" s="140" t="s">
        <v>394</v>
      </c>
      <c r="AD66" s="144" t="s">
        <v>583</v>
      </c>
      <c r="AE66" s="140" t="s">
        <v>739</v>
      </c>
      <c r="AF66" s="144">
        <v>42521</v>
      </c>
      <c r="AG66" s="97" t="s">
        <v>316</v>
      </c>
      <c r="AH66" s="75">
        <v>4</v>
      </c>
      <c r="AI66" s="233" t="s">
        <v>542</v>
      </c>
      <c r="AJ66" s="224">
        <v>42426</v>
      </c>
    </row>
    <row r="67" spans="1:36" ht="58.5" hidden="1" customHeight="1" x14ac:dyDescent="0.2">
      <c r="A67" s="220">
        <v>49</v>
      </c>
      <c r="B67" s="241" t="s">
        <v>241</v>
      </c>
      <c r="C67" s="96" t="s">
        <v>242</v>
      </c>
      <c r="D67" s="94" t="s">
        <v>7</v>
      </c>
      <c r="E67" s="19" t="s">
        <v>11</v>
      </c>
      <c r="F67" s="94" t="s">
        <v>4</v>
      </c>
      <c r="G67" s="78">
        <f t="shared" si="0"/>
        <v>17647059</v>
      </c>
      <c r="H67" s="78">
        <v>15000000</v>
      </c>
      <c r="I67" s="78">
        <v>0</v>
      </c>
      <c r="J67" s="78">
        <v>15000000</v>
      </c>
      <c r="K67" s="52">
        <v>0</v>
      </c>
      <c r="L67" s="54">
        <f t="shared" si="2"/>
        <v>0.84999999150000005</v>
      </c>
      <c r="M67" s="52">
        <f t="shared" si="3"/>
        <v>2647059</v>
      </c>
      <c r="N67" s="52">
        <v>0</v>
      </c>
      <c r="O67" s="54">
        <f t="shared" si="4"/>
        <v>0</v>
      </c>
      <c r="P67" s="52">
        <v>0</v>
      </c>
      <c r="Q67" s="54">
        <f t="shared" si="5"/>
        <v>0</v>
      </c>
      <c r="R67" s="52">
        <v>2647059</v>
      </c>
      <c r="S67" s="54">
        <f t="shared" si="6"/>
        <v>0.15000000849999992</v>
      </c>
      <c r="T67" s="196" t="s">
        <v>411</v>
      </c>
      <c r="U67" s="168"/>
      <c r="V67" s="181"/>
      <c r="W67" s="95" t="s">
        <v>216</v>
      </c>
      <c r="X67" s="140" t="s">
        <v>328</v>
      </c>
      <c r="Y67" s="95" t="s">
        <v>65</v>
      </c>
      <c r="Z67" s="95" t="s">
        <v>65</v>
      </c>
      <c r="AA67" s="95" t="s">
        <v>65</v>
      </c>
      <c r="AB67" s="95" t="s">
        <v>213</v>
      </c>
      <c r="AC67" s="140" t="s">
        <v>478</v>
      </c>
      <c r="AD67" s="93" t="s">
        <v>470</v>
      </c>
      <c r="AE67" s="140" t="s">
        <v>750</v>
      </c>
      <c r="AF67" s="73">
        <v>2</v>
      </c>
      <c r="AG67" s="97" t="s">
        <v>316</v>
      </c>
      <c r="AH67" s="73">
        <v>10</v>
      </c>
      <c r="AI67" s="230" t="s">
        <v>668</v>
      </c>
      <c r="AJ67" s="223">
        <v>42427</v>
      </c>
    </row>
    <row r="68" spans="1:36" ht="41.25" hidden="1" customHeight="1" x14ac:dyDescent="0.2">
      <c r="A68" s="219">
        <v>94</v>
      </c>
      <c r="B68" s="229" t="s">
        <v>35</v>
      </c>
      <c r="C68" s="38" t="s">
        <v>519</v>
      </c>
      <c r="D68" s="30" t="s">
        <v>7</v>
      </c>
      <c r="E68" s="28" t="s">
        <v>17</v>
      </c>
      <c r="F68" s="30" t="s">
        <v>4</v>
      </c>
      <c r="G68" s="52">
        <f t="shared" si="0"/>
        <v>104786645</v>
      </c>
      <c r="H68" s="52">
        <f t="shared" ref="H68:H70" si="9">I68+J68+K68</f>
        <v>89068648</v>
      </c>
      <c r="I68" s="56">
        <v>0</v>
      </c>
      <c r="J68" s="56">
        <v>89068648</v>
      </c>
      <c r="K68" s="56">
        <v>0</v>
      </c>
      <c r="L68" s="79">
        <f t="shared" si="2"/>
        <v>0.84999999761419975</v>
      </c>
      <c r="M68" s="78">
        <f t="shared" si="3"/>
        <v>15717997</v>
      </c>
      <c r="N68" s="52">
        <v>15717997</v>
      </c>
      <c r="O68" s="79">
        <f t="shared" si="4"/>
        <v>0.15000000238580022</v>
      </c>
      <c r="P68" s="56">
        <v>0</v>
      </c>
      <c r="Q68" s="79">
        <f t="shared" si="5"/>
        <v>0</v>
      </c>
      <c r="R68" s="56">
        <v>0</v>
      </c>
      <c r="S68" s="79">
        <f t="shared" si="6"/>
        <v>0</v>
      </c>
      <c r="T68" s="67" t="s">
        <v>428</v>
      </c>
      <c r="U68" s="15" t="s">
        <v>270</v>
      </c>
      <c r="V68" s="136" t="s">
        <v>623</v>
      </c>
      <c r="W68" s="11" t="s">
        <v>214</v>
      </c>
      <c r="X68" s="51" t="s">
        <v>624</v>
      </c>
      <c r="Y68" s="93" t="s">
        <v>214</v>
      </c>
      <c r="Z68" s="51" t="s">
        <v>624</v>
      </c>
      <c r="AA68" s="270">
        <v>42331</v>
      </c>
      <c r="AB68" s="11" t="s">
        <v>218</v>
      </c>
      <c r="AC68" s="51" t="s">
        <v>444</v>
      </c>
      <c r="AD68" s="95" t="s">
        <v>543</v>
      </c>
      <c r="AE68" s="51" t="s">
        <v>751</v>
      </c>
      <c r="AF68" s="73">
        <v>2</v>
      </c>
      <c r="AG68" s="98" t="s">
        <v>316</v>
      </c>
      <c r="AH68" s="73">
        <v>4</v>
      </c>
      <c r="AI68" s="230" t="s">
        <v>537</v>
      </c>
      <c r="AJ68" s="223">
        <v>42427</v>
      </c>
    </row>
    <row r="69" spans="1:36" s="27" customFormat="1" ht="51" hidden="1" customHeight="1" x14ac:dyDescent="0.2">
      <c r="A69" s="220">
        <v>83</v>
      </c>
      <c r="B69" s="229" t="s">
        <v>69</v>
      </c>
      <c r="C69" s="38" t="s">
        <v>109</v>
      </c>
      <c r="D69" s="30" t="s">
        <v>7</v>
      </c>
      <c r="E69" s="28" t="s">
        <v>17</v>
      </c>
      <c r="F69" s="30" t="s">
        <v>5</v>
      </c>
      <c r="G69" s="52">
        <f t="shared" si="0"/>
        <v>12936510</v>
      </c>
      <c r="H69" s="52">
        <f t="shared" si="9"/>
        <v>10996033</v>
      </c>
      <c r="I69" s="56">
        <v>0</v>
      </c>
      <c r="J69" s="56">
        <v>0</v>
      </c>
      <c r="K69" s="56">
        <v>10996033</v>
      </c>
      <c r="L69" s="79">
        <f t="shared" si="2"/>
        <v>0.84999996134969946</v>
      </c>
      <c r="M69" s="78">
        <f t="shared" si="3"/>
        <v>1940477</v>
      </c>
      <c r="N69" s="56">
        <v>1940477</v>
      </c>
      <c r="O69" s="79">
        <f t="shared" si="4"/>
        <v>0.15000003865030059</v>
      </c>
      <c r="P69" s="56">
        <v>0</v>
      </c>
      <c r="Q69" s="79">
        <f t="shared" si="5"/>
        <v>0</v>
      </c>
      <c r="R69" s="56">
        <v>0</v>
      </c>
      <c r="S69" s="79">
        <f t="shared" si="6"/>
        <v>0</v>
      </c>
      <c r="T69" s="32" t="s">
        <v>129</v>
      </c>
      <c r="U69" s="169" t="s">
        <v>129</v>
      </c>
      <c r="V69" s="169" t="s">
        <v>129</v>
      </c>
      <c r="W69" s="93" t="s">
        <v>227</v>
      </c>
      <c r="X69" s="140" t="s">
        <v>323</v>
      </c>
      <c r="Y69" s="93" t="s">
        <v>227</v>
      </c>
      <c r="Z69" s="140" t="s">
        <v>323</v>
      </c>
      <c r="AA69" s="187"/>
      <c r="AB69" s="93" t="s">
        <v>228</v>
      </c>
      <c r="AC69" s="140" t="s">
        <v>344</v>
      </c>
      <c r="AD69" s="95" t="s">
        <v>470</v>
      </c>
      <c r="AE69" s="140" t="s">
        <v>754</v>
      </c>
      <c r="AF69" s="73">
        <v>2</v>
      </c>
      <c r="AG69" s="98" t="s">
        <v>316</v>
      </c>
      <c r="AH69" s="73">
        <v>4</v>
      </c>
      <c r="AI69" s="230" t="s">
        <v>537</v>
      </c>
      <c r="AJ69" s="223">
        <v>42427</v>
      </c>
    </row>
    <row r="70" spans="1:36" s="27" customFormat="1" ht="40.5" hidden="1" customHeight="1" x14ac:dyDescent="0.2">
      <c r="A70" s="220">
        <v>95</v>
      </c>
      <c r="B70" s="229" t="s">
        <v>98</v>
      </c>
      <c r="C70" s="38" t="s">
        <v>110</v>
      </c>
      <c r="D70" s="30" t="s">
        <v>7</v>
      </c>
      <c r="E70" s="28" t="s">
        <v>2</v>
      </c>
      <c r="F70" s="30" t="s">
        <v>5</v>
      </c>
      <c r="G70" s="52">
        <f t="shared" si="0"/>
        <v>4232693</v>
      </c>
      <c r="H70" s="52">
        <f t="shared" si="9"/>
        <v>3597789</v>
      </c>
      <c r="I70" s="56">
        <v>0</v>
      </c>
      <c r="J70" s="56">
        <v>0</v>
      </c>
      <c r="K70" s="56">
        <v>3597789</v>
      </c>
      <c r="L70" s="79">
        <f t="shared" si="2"/>
        <v>0.84999998818718958</v>
      </c>
      <c r="M70" s="78">
        <f t="shared" si="3"/>
        <v>634904</v>
      </c>
      <c r="N70" s="56">
        <v>634904</v>
      </c>
      <c r="O70" s="79">
        <f t="shared" si="4"/>
        <v>0.15000001181281042</v>
      </c>
      <c r="P70" s="56">
        <v>0</v>
      </c>
      <c r="Q70" s="79">
        <f t="shared" si="5"/>
        <v>0</v>
      </c>
      <c r="R70" s="56">
        <v>0</v>
      </c>
      <c r="S70" s="79">
        <f t="shared" si="6"/>
        <v>0</v>
      </c>
      <c r="T70" s="12" t="s">
        <v>429</v>
      </c>
      <c r="U70" s="170"/>
      <c r="V70" s="182"/>
      <c r="W70" s="31" t="s">
        <v>589</v>
      </c>
      <c r="X70" s="140" t="s">
        <v>642</v>
      </c>
      <c r="Y70" s="31" t="s">
        <v>468</v>
      </c>
      <c r="Z70" s="140" t="s">
        <v>642</v>
      </c>
      <c r="AA70" s="187"/>
      <c r="AB70" s="31" t="s">
        <v>468</v>
      </c>
      <c r="AC70" s="140" t="s">
        <v>643</v>
      </c>
      <c r="AD70" s="93" t="s">
        <v>469</v>
      </c>
      <c r="AE70" s="140" t="s">
        <v>754</v>
      </c>
      <c r="AF70" s="120">
        <v>2</v>
      </c>
      <c r="AG70" s="97" t="s">
        <v>316</v>
      </c>
      <c r="AH70" s="73">
        <v>4</v>
      </c>
      <c r="AI70" s="230" t="s">
        <v>542</v>
      </c>
      <c r="AJ70" s="223">
        <v>42427</v>
      </c>
    </row>
    <row r="71" spans="1:36" ht="54" hidden="1" customHeight="1" x14ac:dyDescent="0.2">
      <c r="A71" s="219">
        <v>48</v>
      </c>
      <c r="B71" s="234" t="s">
        <v>240</v>
      </c>
      <c r="C71" s="36" t="s">
        <v>658</v>
      </c>
      <c r="D71" s="24" t="s">
        <v>7</v>
      </c>
      <c r="E71" s="13" t="s">
        <v>11</v>
      </c>
      <c r="F71" s="24" t="s">
        <v>4</v>
      </c>
      <c r="G71" s="80">
        <f t="shared" si="0"/>
        <v>32823530</v>
      </c>
      <c r="H71" s="80">
        <f t="shared" si="1"/>
        <v>27900000</v>
      </c>
      <c r="I71" s="80">
        <v>0</v>
      </c>
      <c r="J71" s="80">
        <v>27900000</v>
      </c>
      <c r="K71" s="80">
        <v>0</v>
      </c>
      <c r="L71" s="53">
        <f t="shared" si="2"/>
        <v>0.84999998476702532</v>
      </c>
      <c r="M71" s="80">
        <f t="shared" si="3"/>
        <v>4923530</v>
      </c>
      <c r="N71" s="80">
        <v>4923530</v>
      </c>
      <c r="O71" s="53">
        <f t="shared" si="4"/>
        <v>0.15000001523297463</v>
      </c>
      <c r="P71" s="80">
        <v>0</v>
      </c>
      <c r="Q71" s="53">
        <f t="shared" si="5"/>
        <v>0</v>
      </c>
      <c r="R71" s="80">
        <v>0</v>
      </c>
      <c r="S71" s="53">
        <f t="shared" si="6"/>
        <v>0</v>
      </c>
      <c r="T71" s="192" t="s">
        <v>129</v>
      </c>
      <c r="U71" s="25" t="s">
        <v>129</v>
      </c>
      <c r="V71" s="25" t="s">
        <v>129</v>
      </c>
      <c r="W71" s="144" t="s">
        <v>213</v>
      </c>
      <c r="X71" s="140" t="s">
        <v>393</v>
      </c>
      <c r="Y71" s="144" t="s">
        <v>217</v>
      </c>
      <c r="Z71" s="140" t="s">
        <v>393</v>
      </c>
      <c r="AA71" s="153">
        <v>42382</v>
      </c>
      <c r="AB71" s="144" t="s">
        <v>217</v>
      </c>
      <c r="AC71" s="140" t="s">
        <v>455</v>
      </c>
      <c r="AD71" s="144" t="s">
        <v>470</v>
      </c>
      <c r="AE71" s="137" t="s">
        <v>317</v>
      </c>
      <c r="AF71" s="75">
        <v>2</v>
      </c>
      <c r="AG71" s="97" t="s">
        <v>316</v>
      </c>
      <c r="AH71" s="75">
        <v>4</v>
      </c>
      <c r="AI71" s="233" t="s">
        <v>536</v>
      </c>
      <c r="AJ71" s="224">
        <v>42427</v>
      </c>
    </row>
    <row r="72" spans="1:36" s="27" customFormat="1" ht="53.25" hidden="1" customHeight="1" x14ac:dyDescent="0.2">
      <c r="A72" s="220">
        <v>103</v>
      </c>
      <c r="B72" s="232" t="s">
        <v>203</v>
      </c>
      <c r="C72" s="35" t="s">
        <v>204</v>
      </c>
      <c r="D72" s="30" t="s">
        <v>7</v>
      </c>
      <c r="E72" s="28" t="s">
        <v>16</v>
      </c>
      <c r="F72" s="30" t="s">
        <v>3</v>
      </c>
      <c r="G72" s="52">
        <f t="shared" ref="G72:G85" si="10">H72+M72</f>
        <v>112941177</v>
      </c>
      <c r="H72" s="52">
        <f t="shared" ref="H72:H85" si="11">I72+J72+K72</f>
        <v>96000000</v>
      </c>
      <c r="I72" s="56">
        <v>96000000</v>
      </c>
      <c r="J72" s="56">
        <v>0</v>
      </c>
      <c r="K72" s="56">
        <v>0</v>
      </c>
      <c r="L72" s="79">
        <f t="shared" ref="L72:L129" si="12">H72/G72</f>
        <v>0.84999999601562504</v>
      </c>
      <c r="M72" s="78">
        <f t="shared" ref="M72:M85" si="13">N72+P72+R72</f>
        <v>16941177</v>
      </c>
      <c r="N72" s="56">
        <v>0</v>
      </c>
      <c r="O72" s="79">
        <f t="shared" ref="O72:O80" si="14">N72/G72</f>
        <v>0</v>
      </c>
      <c r="P72" s="56">
        <v>16941177</v>
      </c>
      <c r="Q72" s="79">
        <f t="shared" ref="Q72:Q129" si="15">P72/G72</f>
        <v>0.15000000398437499</v>
      </c>
      <c r="R72" s="56">
        <v>0</v>
      </c>
      <c r="S72" s="79">
        <f t="shared" ref="S72:S129" si="16">R72/G72</f>
        <v>0</v>
      </c>
      <c r="T72" s="15" t="s">
        <v>129</v>
      </c>
      <c r="U72" s="191" t="s">
        <v>129</v>
      </c>
      <c r="V72" s="191" t="s">
        <v>129</v>
      </c>
      <c r="W72" s="93" t="s">
        <v>213</v>
      </c>
      <c r="X72" s="140" t="s">
        <v>320</v>
      </c>
      <c r="Y72" s="93" t="s">
        <v>213</v>
      </c>
      <c r="Z72" s="140" t="s">
        <v>320</v>
      </c>
      <c r="AA72" s="154" t="s">
        <v>712</v>
      </c>
      <c r="AB72" s="93" t="s">
        <v>573</v>
      </c>
      <c r="AC72" s="140" t="s">
        <v>640</v>
      </c>
      <c r="AD72" s="93" t="s">
        <v>571</v>
      </c>
      <c r="AE72" s="137" t="s">
        <v>317</v>
      </c>
      <c r="AF72" s="73">
        <v>2</v>
      </c>
      <c r="AG72" s="97" t="s">
        <v>316</v>
      </c>
      <c r="AH72" s="73" t="s">
        <v>630</v>
      </c>
      <c r="AI72" s="230" t="s">
        <v>547</v>
      </c>
      <c r="AJ72" s="223">
        <v>42427</v>
      </c>
    </row>
    <row r="73" spans="1:36" s="27" customFormat="1" ht="48.75" hidden="1" customHeight="1" x14ac:dyDescent="0.2">
      <c r="A73" s="220">
        <v>4</v>
      </c>
      <c r="B73" s="231" t="s">
        <v>108</v>
      </c>
      <c r="C73" s="37" t="s">
        <v>118</v>
      </c>
      <c r="D73" s="25" t="s">
        <v>7</v>
      </c>
      <c r="E73" s="26" t="s">
        <v>17</v>
      </c>
      <c r="F73" s="25" t="s">
        <v>5</v>
      </c>
      <c r="G73" s="80">
        <f t="shared" si="10"/>
        <v>6490095</v>
      </c>
      <c r="H73" s="80">
        <f t="shared" si="11"/>
        <v>5516580</v>
      </c>
      <c r="I73" s="55">
        <v>0</v>
      </c>
      <c r="J73" s="55">
        <v>0</v>
      </c>
      <c r="K73" s="55">
        <v>5516580</v>
      </c>
      <c r="L73" s="53">
        <f t="shared" si="12"/>
        <v>0.84999988443928787</v>
      </c>
      <c r="M73" s="80">
        <f t="shared" si="13"/>
        <v>973515</v>
      </c>
      <c r="N73" s="55">
        <v>973515</v>
      </c>
      <c r="O73" s="53">
        <f t="shared" si="14"/>
        <v>0.15000011556071213</v>
      </c>
      <c r="P73" s="55">
        <v>0</v>
      </c>
      <c r="Q73" s="53">
        <f t="shared" si="15"/>
        <v>0</v>
      </c>
      <c r="R73" s="55">
        <v>0</v>
      </c>
      <c r="S73" s="53">
        <f t="shared" si="16"/>
        <v>0</v>
      </c>
      <c r="T73" s="23" t="s">
        <v>129</v>
      </c>
      <c r="U73" s="176" t="s">
        <v>129</v>
      </c>
      <c r="V73" s="176" t="s">
        <v>129</v>
      </c>
      <c r="W73" s="144" t="s">
        <v>228</v>
      </c>
      <c r="X73" s="140" t="s">
        <v>320</v>
      </c>
      <c r="Y73" s="144" t="s">
        <v>228</v>
      </c>
      <c r="Z73" s="140" t="s">
        <v>320</v>
      </c>
      <c r="AA73" s="269" t="s">
        <v>716</v>
      </c>
      <c r="AB73" s="141" t="s">
        <v>217</v>
      </c>
      <c r="AC73" s="140" t="s">
        <v>379</v>
      </c>
      <c r="AD73" s="144" t="s">
        <v>470</v>
      </c>
      <c r="AE73" s="137" t="s">
        <v>317</v>
      </c>
      <c r="AF73" s="75">
        <v>2</v>
      </c>
      <c r="AG73" s="98" t="s">
        <v>316</v>
      </c>
      <c r="AH73" s="75">
        <v>4</v>
      </c>
      <c r="AI73" s="233" t="s">
        <v>537</v>
      </c>
      <c r="AJ73" s="224">
        <v>42427</v>
      </c>
    </row>
    <row r="74" spans="1:36" ht="38.25" hidden="1" customHeight="1" x14ac:dyDescent="0.2">
      <c r="A74" s="219">
        <v>80</v>
      </c>
      <c r="B74" s="232" t="s">
        <v>174</v>
      </c>
      <c r="C74" s="35" t="s">
        <v>175</v>
      </c>
      <c r="D74" s="29" t="s">
        <v>7</v>
      </c>
      <c r="E74" s="19" t="s">
        <v>11</v>
      </c>
      <c r="F74" s="29" t="s">
        <v>4</v>
      </c>
      <c r="G74" s="52">
        <f t="shared" si="10"/>
        <v>5648462</v>
      </c>
      <c r="H74" s="52">
        <f t="shared" si="11"/>
        <v>4801192</v>
      </c>
      <c r="I74" s="52">
        <v>0</v>
      </c>
      <c r="J74" s="78">
        <v>4801192</v>
      </c>
      <c r="K74" s="78">
        <v>0</v>
      </c>
      <c r="L74" s="79">
        <f t="shared" si="12"/>
        <v>0.84999987607246008</v>
      </c>
      <c r="M74" s="78">
        <f t="shared" si="13"/>
        <v>847270</v>
      </c>
      <c r="N74" s="78">
        <v>847270</v>
      </c>
      <c r="O74" s="79">
        <f t="shared" si="14"/>
        <v>0.15000012392753992</v>
      </c>
      <c r="P74" s="78">
        <v>0</v>
      </c>
      <c r="Q74" s="79">
        <f t="shared" si="15"/>
        <v>0</v>
      </c>
      <c r="R74" s="78">
        <v>0</v>
      </c>
      <c r="S74" s="79">
        <f t="shared" si="16"/>
        <v>0</v>
      </c>
      <c r="T74" s="16" t="s">
        <v>407</v>
      </c>
      <c r="U74" s="158"/>
      <c r="V74" s="159"/>
      <c r="W74" s="93" t="s">
        <v>213</v>
      </c>
      <c r="X74" s="140" t="s">
        <v>445</v>
      </c>
      <c r="Y74" s="93" t="s">
        <v>213</v>
      </c>
      <c r="Z74" s="140" t="s">
        <v>445</v>
      </c>
      <c r="AA74" s="187"/>
      <c r="AB74" s="93" t="s">
        <v>214</v>
      </c>
      <c r="AC74" s="140" t="s">
        <v>515</v>
      </c>
      <c r="AD74" s="95" t="s">
        <v>469</v>
      </c>
      <c r="AE74" s="137" t="s">
        <v>317</v>
      </c>
      <c r="AF74" s="73">
        <v>2</v>
      </c>
      <c r="AG74" s="97" t="s">
        <v>316</v>
      </c>
      <c r="AH74" s="73">
        <v>4</v>
      </c>
      <c r="AI74" s="230">
        <v>42461</v>
      </c>
      <c r="AJ74" s="223">
        <v>42427</v>
      </c>
    </row>
    <row r="75" spans="1:36" s="27" customFormat="1" ht="43.5" hidden="1" customHeight="1" x14ac:dyDescent="0.2">
      <c r="A75" s="220">
        <v>105</v>
      </c>
      <c r="B75" s="241" t="s">
        <v>648</v>
      </c>
      <c r="C75" s="35" t="s">
        <v>116</v>
      </c>
      <c r="D75" s="30" t="s">
        <v>7</v>
      </c>
      <c r="E75" s="28" t="s">
        <v>17</v>
      </c>
      <c r="F75" s="30" t="s">
        <v>5</v>
      </c>
      <c r="G75" s="78">
        <f t="shared" si="10"/>
        <v>27034565</v>
      </c>
      <c r="H75" s="78">
        <f t="shared" si="11"/>
        <v>22979380</v>
      </c>
      <c r="I75" s="81">
        <v>0</v>
      </c>
      <c r="J75" s="81">
        <v>0</v>
      </c>
      <c r="K75" s="81">
        <v>22979380</v>
      </c>
      <c r="L75" s="79">
        <f t="shared" si="12"/>
        <v>0.84999999075257915</v>
      </c>
      <c r="M75" s="78">
        <f>N75+P75+R75</f>
        <v>4055185</v>
      </c>
      <c r="N75" s="81">
        <v>4055185</v>
      </c>
      <c r="O75" s="79">
        <f t="shared" si="14"/>
        <v>0.15000000924742085</v>
      </c>
      <c r="P75" s="81">
        <v>0</v>
      </c>
      <c r="Q75" s="79">
        <f t="shared" si="15"/>
        <v>0</v>
      </c>
      <c r="R75" s="81">
        <v>0</v>
      </c>
      <c r="S75" s="79">
        <f t="shared" si="16"/>
        <v>0</v>
      </c>
      <c r="T75" s="273" t="s">
        <v>468</v>
      </c>
      <c r="U75" s="193" t="s">
        <v>651</v>
      </c>
      <c r="V75" s="22" t="s">
        <v>650</v>
      </c>
      <c r="W75" s="95" t="s">
        <v>468</v>
      </c>
      <c r="X75" s="46" t="s">
        <v>317</v>
      </c>
      <c r="Y75" s="95" t="s">
        <v>468</v>
      </c>
      <c r="Z75" s="140" t="s">
        <v>731</v>
      </c>
      <c r="AA75" s="187"/>
      <c r="AB75" s="95" t="s">
        <v>468</v>
      </c>
      <c r="AC75" s="140" t="s">
        <v>747</v>
      </c>
      <c r="AD75" s="95" t="s">
        <v>469</v>
      </c>
      <c r="AE75" s="137" t="s">
        <v>317</v>
      </c>
      <c r="AF75" s="73">
        <v>2</v>
      </c>
      <c r="AG75" s="98" t="s">
        <v>316</v>
      </c>
      <c r="AH75" s="73">
        <v>4</v>
      </c>
      <c r="AI75" s="230" t="s">
        <v>543</v>
      </c>
      <c r="AJ75" s="223">
        <v>42428</v>
      </c>
    </row>
    <row r="76" spans="1:36" ht="36" hidden="1" customHeight="1" x14ac:dyDescent="0.2">
      <c r="A76" s="220">
        <v>5</v>
      </c>
      <c r="B76" s="234" t="s">
        <v>267</v>
      </c>
      <c r="C76" s="36" t="s">
        <v>268</v>
      </c>
      <c r="D76" s="25" t="s">
        <v>7</v>
      </c>
      <c r="E76" s="26" t="s">
        <v>17</v>
      </c>
      <c r="F76" s="25" t="s">
        <v>5</v>
      </c>
      <c r="G76" s="80">
        <f t="shared" si="10"/>
        <v>3287350</v>
      </c>
      <c r="H76" s="80">
        <f t="shared" si="11"/>
        <v>2794247</v>
      </c>
      <c r="I76" s="55">
        <v>0</v>
      </c>
      <c r="J76" s="55">
        <v>0</v>
      </c>
      <c r="K76" s="55">
        <v>2794247</v>
      </c>
      <c r="L76" s="53">
        <f t="shared" si="12"/>
        <v>0.84999984790180538</v>
      </c>
      <c r="M76" s="80">
        <f t="shared" si="13"/>
        <v>493103</v>
      </c>
      <c r="N76" s="55">
        <v>493103</v>
      </c>
      <c r="O76" s="53">
        <f t="shared" si="14"/>
        <v>0.15000015209819459</v>
      </c>
      <c r="P76" s="55">
        <v>0</v>
      </c>
      <c r="Q76" s="53">
        <f t="shared" si="15"/>
        <v>0</v>
      </c>
      <c r="R76" s="55">
        <v>0</v>
      </c>
      <c r="S76" s="53">
        <f t="shared" si="16"/>
        <v>0</v>
      </c>
      <c r="T76" s="23" t="s">
        <v>129</v>
      </c>
      <c r="U76" s="176" t="s">
        <v>129</v>
      </c>
      <c r="V76" s="176" t="s">
        <v>129</v>
      </c>
      <c r="W76" s="141" t="s">
        <v>218</v>
      </c>
      <c r="X76" s="140" t="s">
        <v>486</v>
      </c>
      <c r="Y76" s="141" t="s">
        <v>218</v>
      </c>
      <c r="Z76" s="140" t="s">
        <v>486</v>
      </c>
      <c r="AA76" s="140" t="s">
        <v>727</v>
      </c>
      <c r="AB76" s="141" t="s">
        <v>229</v>
      </c>
      <c r="AC76" s="140" t="s">
        <v>487</v>
      </c>
      <c r="AD76" s="144" t="s">
        <v>470</v>
      </c>
      <c r="AE76" s="137" t="s">
        <v>745</v>
      </c>
      <c r="AF76" s="75">
        <v>2</v>
      </c>
      <c r="AG76" s="98" t="s">
        <v>316</v>
      </c>
      <c r="AH76" s="75">
        <v>4</v>
      </c>
      <c r="AI76" s="233" t="s">
        <v>542</v>
      </c>
      <c r="AJ76" s="224">
        <v>42427</v>
      </c>
    </row>
    <row r="77" spans="1:36" ht="51" hidden="1" customHeight="1" x14ac:dyDescent="0.2">
      <c r="A77" s="219">
        <v>36</v>
      </c>
      <c r="B77" s="244" t="s">
        <v>257</v>
      </c>
      <c r="C77" s="37" t="s">
        <v>258</v>
      </c>
      <c r="D77" s="25" t="s">
        <v>7</v>
      </c>
      <c r="E77" s="26" t="s">
        <v>19</v>
      </c>
      <c r="F77" s="25" t="s">
        <v>5</v>
      </c>
      <c r="G77" s="80">
        <f t="shared" si="10"/>
        <v>16692798</v>
      </c>
      <c r="H77" s="80">
        <f t="shared" si="11"/>
        <v>14188878</v>
      </c>
      <c r="I77" s="55">
        <v>0</v>
      </c>
      <c r="J77" s="55">
        <v>0</v>
      </c>
      <c r="K77" s="55">
        <v>14188878</v>
      </c>
      <c r="L77" s="53">
        <f t="shared" si="12"/>
        <v>0.84999998202817761</v>
      </c>
      <c r="M77" s="80">
        <f t="shared" si="13"/>
        <v>2503920</v>
      </c>
      <c r="N77" s="55">
        <v>2503920</v>
      </c>
      <c r="O77" s="53">
        <f t="shared" si="14"/>
        <v>0.15000001797182233</v>
      </c>
      <c r="P77" s="55">
        <v>0</v>
      </c>
      <c r="Q77" s="53">
        <f t="shared" si="15"/>
        <v>0</v>
      </c>
      <c r="R77" s="55">
        <v>0</v>
      </c>
      <c r="S77" s="53">
        <f t="shared" si="16"/>
        <v>0</v>
      </c>
      <c r="T77" s="20" t="s">
        <v>129</v>
      </c>
      <c r="U77" s="203" t="s">
        <v>129</v>
      </c>
      <c r="V77" s="203" t="s">
        <v>129</v>
      </c>
      <c r="W77" s="144" t="s">
        <v>218</v>
      </c>
      <c r="X77" s="140" t="s">
        <v>447</v>
      </c>
      <c r="Y77" s="144" t="s">
        <v>218</v>
      </c>
      <c r="Z77" s="140" t="s">
        <v>447</v>
      </c>
      <c r="AA77" s="30"/>
      <c r="AB77" s="144" t="s">
        <v>229</v>
      </c>
      <c r="AC77" s="140" t="s">
        <v>451</v>
      </c>
      <c r="AD77" s="144" t="s">
        <v>470</v>
      </c>
      <c r="AE77" s="137" t="s">
        <v>745</v>
      </c>
      <c r="AF77" s="75">
        <v>2</v>
      </c>
      <c r="AG77" s="97" t="s">
        <v>316</v>
      </c>
      <c r="AH77" s="75">
        <v>4</v>
      </c>
      <c r="AI77" s="233" t="s">
        <v>542</v>
      </c>
      <c r="AJ77" s="224">
        <v>42427</v>
      </c>
    </row>
    <row r="78" spans="1:36" ht="42.75" hidden="1" customHeight="1" x14ac:dyDescent="0.2">
      <c r="A78" s="219">
        <v>46</v>
      </c>
      <c r="B78" s="244" t="s">
        <v>259</v>
      </c>
      <c r="C78" s="37" t="s">
        <v>260</v>
      </c>
      <c r="D78" s="25" t="s">
        <v>7</v>
      </c>
      <c r="E78" s="26" t="s">
        <v>19</v>
      </c>
      <c r="F78" s="25" t="s">
        <v>5</v>
      </c>
      <c r="G78" s="80">
        <f t="shared" si="10"/>
        <v>38692398</v>
      </c>
      <c r="H78" s="80">
        <v>32888538</v>
      </c>
      <c r="I78" s="55">
        <v>0</v>
      </c>
      <c r="J78" s="55">
        <v>0</v>
      </c>
      <c r="K78" s="55">
        <v>33107381</v>
      </c>
      <c r="L78" s="53">
        <f t="shared" si="12"/>
        <v>0.84999999224653899</v>
      </c>
      <c r="M78" s="80">
        <f t="shared" si="13"/>
        <v>5803860</v>
      </c>
      <c r="N78" s="55">
        <v>5803860</v>
      </c>
      <c r="O78" s="53">
        <f t="shared" si="14"/>
        <v>0.15000000775346103</v>
      </c>
      <c r="P78" s="55">
        <v>0</v>
      </c>
      <c r="Q78" s="53">
        <f t="shared" si="15"/>
        <v>0</v>
      </c>
      <c r="R78" s="55">
        <v>0</v>
      </c>
      <c r="S78" s="53">
        <f t="shared" si="16"/>
        <v>0</v>
      </c>
      <c r="T78" s="20" t="s">
        <v>129</v>
      </c>
      <c r="U78" s="20" t="s">
        <v>129</v>
      </c>
      <c r="V78" s="20" t="s">
        <v>129</v>
      </c>
      <c r="W78" s="144" t="s">
        <v>218</v>
      </c>
      <c r="X78" s="140" t="s">
        <v>447</v>
      </c>
      <c r="Y78" s="144" t="s">
        <v>218</v>
      </c>
      <c r="Z78" s="140" t="s">
        <v>447</v>
      </c>
      <c r="AA78" s="30"/>
      <c r="AB78" s="144" t="s">
        <v>229</v>
      </c>
      <c r="AC78" s="140" t="s">
        <v>451</v>
      </c>
      <c r="AD78" s="144" t="s">
        <v>470</v>
      </c>
      <c r="AE78" s="137" t="s">
        <v>745</v>
      </c>
      <c r="AF78" s="75">
        <v>3</v>
      </c>
      <c r="AG78" s="97" t="s">
        <v>316</v>
      </c>
      <c r="AH78" s="75">
        <v>4</v>
      </c>
      <c r="AI78" s="233" t="s">
        <v>542</v>
      </c>
      <c r="AJ78" s="224">
        <v>42427</v>
      </c>
    </row>
    <row r="79" spans="1:36" s="27" customFormat="1" ht="42" customHeight="1" x14ac:dyDescent="0.2">
      <c r="A79" s="219">
        <v>52</v>
      </c>
      <c r="B79" s="229" t="s">
        <v>46</v>
      </c>
      <c r="C79" s="38" t="s">
        <v>290</v>
      </c>
      <c r="D79" s="30" t="s">
        <v>7</v>
      </c>
      <c r="E79" s="28" t="s">
        <v>14</v>
      </c>
      <c r="F79" s="30" t="s">
        <v>4</v>
      </c>
      <c r="G79" s="52">
        <f t="shared" si="10"/>
        <v>23753594</v>
      </c>
      <c r="H79" s="52">
        <f t="shared" si="11"/>
        <v>20190555</v>
      </c>
      <c r="I79" s="55">
        <v>0</v>
      </c>
      <c r="J79" s="55">
        <v>20190555</v>
      </c>
      <c r="K79" s="55">
        <v>0</v>
      </c>
      <c r="L79" s="53">
        <f t="shared" si="12"/>
        <v>0.8500000042098893</v>
      </c>
      <c r="M79" s="80">
        <f t="shared" si="13"/>
        <v>3563039</v>
      </c>
      <c r="N79" s="55">
        <v>3563039</v>
      </c>
      <c r="O79" s="53">
        <f t="shared" si="14"/>
        <v>0.14999999579011075</v>
      </c>
      <c r="P79" s="55">
        <v>0</v>
      </c>
      <c r="Q79" s="53">
        <f t="shared" si="15"/>
        <v>0</v>
      </c>
      <c r="R79" s="55">
        <v>0</v>
      </c>
      <c r="S79" s="53">
        <f t="shared" si="16"/>
        <v>0</v>
      </c>
      <c r="T79" s="141">
        <v>42173</v>
      </c>
      <c r="U79" s="161" t="s">
        <v>620</v>
      </c>
      <c r="V79" s="212" t="s">
        <v>621</v>
      </c>
      <c r="W79" s="144" t="s">
        <v>229</v>
      </c>
      <c r="X79" s="142" t="s">
        <v>445</v>
      </c>
      <c r="Y79" s="93" t="s">
        <v>229</v>
      </c>
      <c r="Z79" s="140" t="s">
        <v>445</v>
      </c>
      <c r="AA79" s="77"/>
      <c r="AB79" s="93" t="s">
        <v>215</v>
      </c>
      <c r="AC79" s="140" t="s">
        <v>453</v>
      </c>
      <c r="AD79" s="93" t="s">
        <v>468</v>
      </c>
      <c r="AE79" s="137" t="s">
        <v>745</v>
      </c>
      <c r="AF79" s="279">
        <v>3</v>
      </c>
      <c r="AG79" s="97" t="s">
        <v>316</v>
      </c>
      <c r="AH79" s="279">
        <v>4</v>
      </c>
      <c r="AI79" s="280" t="s">
        <v>547</v>
      </c>
      <c r="AJ79" s="224">
        <v>42427</v>
      </c>
    </row>
    <row r="80" spans="1:36" ht="43.5" customHeight="1" x14ac:dyDescent="0.2">
      <c r="A80" s="220">
        <v>65</v>
      </c>
      <c r="B80" s="229" t="s">
        <v>46</v>
      </c>
      <c r="C80" s="38" t="s">
        <v>291</v>
      </c>
      <c r="D80" s="30" t="s">
        <v>7</v>
      </c>
      <c r="E80" s="28" t="s">
        <v>14</v>
      </c>
      <c r="F80" s="30" t="s">
        <v>4</v>
      </c>
      <c r="G80" s="52">
        <f t="shared" si="10"/>
        <v>17647059</v>
      </c>
      <c r="H80" s="52">
        <f t="shared" si="11"/>
        <v>15000000</v>
      </c>
      <c r="I80" s="55">
        <v>0</v>
      </c>
      <c r="J80" s="55">
        <v>15000000</v>
      </c>
      <c r="K80" s="55">
        <v>0</v>
      </c>
      <c r="L80" s="53">
        <f t="shared" si="12"/>
        <v>0.84999999150000005</v>
      </c>
      <c r="M80" s="80">
        <f t="shared" si="13"/>
        <v>2647059</v>
      </c>
      <c r="N80" s="55">
        <v>2647059</v>
      </c>
      <c r="O80" s="53">
        <f t="shared" si="14"/>
        <v>0.15000000849999992</v>
      </c>
      <c r="P80" s="55">
        <v>0</v>
      </c>
      <c r="Q80" s="53">
        <f t="shared" si="15"/>
        <v>0</v>
      </c>
      <c r="R80" s="55">
        <v>0</v>
      </c>
      <c r="S80" s="53">
        <f t="shared" si="16"/>
        <v>0</v>
      </c>
      <c r="T80" s="141">
        <v>42173</v>
      </c>
      <c r="U80" s="211"/>
      <c r="V80" s="213"/>
      <c r="W80" s="144" t="s">
        <v>229</v>
      </c>
      <c r="X80" s="142" t="s">
        <v>445</v>
      </c>
      <c r="Y80" s="93" t="s">
        <v>229</v>
      </c>
      <c r="Z80" s="140" t="s">
        <v>445</v>
      </c>
      <c r="AA80" s="77"/>
      <c r="AB80" s="93" t="s">
        <v>215</v>
      </c>
      <c r="AC80" s="140" t="s">
        <v>453</v>
      </c>
      <c r="AD80" s="93" t="s">
        <v>468</v>
      </c>
      <c r="AE80" s="137" t="s">
        <v>745</v>
      </c>
      <c r="AF80" s="279">
        <v>3</v>
      </c>
      <c r="AG80" s="97" t="s">
        <v>316</v>
      </c>
      <c r="AH80" s="279">
        <v>4</v>
      </c>
      <c r="AI80" s="280" t="s">
        <v>547</v>
      </c>
      <c r="AJ80" s="224">
        <v>42427</v>
      </c>
    </row>
    <row r="81" spans="1:36" ht="38.25" hidden="1" customHeight="1" x14ac:dyDescent="0.2">
      <c r="A81" s="219">
        <v>98</v>
      </c>
      <c r="B81" s="231" t="s">
        <v>170</v>
      </c>
      <c r="C81" s="36" t="s">
        <v>172</v>
      </c>
      <c r="D81" s="24" t="s">
        <v>155</v>
      </c>
      <c r="E81" s="13" t="s">
        <v>11</v>
      </c>
      <c r="F81" s="24" t="s">
        <v>4</v>
      </c>
      <c r="G81" s="80">
        <f t="shared" si="10"/>
        <v>171428571</v>
      </c>
      <c r="H81" s="80">
        <f t="shared" si="11"/>
        <v>60000000</v>
      </c>
      <c r="I81" s="80">
        <v>0</v>
      </c>
      <c r="J81" s="80">
        <v>60000000</v>
      </c>
      <c r="K81" s="80">
        <v>0</v>
      </c>
      <c r="L81" s="53">
        <f t="shared" si="12"/>
        <v>0.35000000087499999</v>
      </c>
      <c r="M81" s="80">
        <f t="shared" si="13"/>
        <v>111428571</v>
      </c>
      <c r="N81" s="80">
        <v>0</v>
      </c>
      <c r="O81" s="53">
        <v>0</v>
      </c>
      <c r="P81" s="80">
        <v>0</v>
      </c>
      <c r="Q81" s="53">
        <f t="shared" si="15"/>
        <v>0</v>
      </c>
      <c r="R81" s="80">
        <v>111428571</v>
      </c>
      <c r="S81" s="53">
        <f t="shared" si="16"/>
        <v>0.64999999912499995</v>
      </c>
      <c r="T81" s="63" t="s">
        <v>407</v>
      </c>
      <c r="U81" s="168"/>
      <c r="V81" s="181"/>
      <c r="W81" s="144" t="s">
        <v>216</v>
      </c>
      <c r="X81" s="140" t="s">
        <v>323</v>
      </c>
      <c r="Y81" s="144" t="s">
        <v>216</v>
      </c>
      <c r="Z81" s="140" t="s">
        <v>327</v>
      </c>
      <c r="AA81" s="153">
        <v>42356</v>
      </c>
      <c r="AB81" s="144" t="s">
        <v>468</v>
      </c>
      <c r="AC81" s="140" t="s">
        <v>671</v>
      </c>
      <c r="AD81" s="144" t="s">
        <v>543</v>
      </c>
      <c r="AE81" s="137" t="s">
        <v>744</v>
      </c>
      <c r="AF81" s="75">
        <v>2</v>
      </c>
      <c r="AG81" s="97" t="s">
        <v>316</v>
      </c>
      <c r="AH81" s="75">
        <v>4</v>
      </c>
      <c r="AI81" s="233" t="s">
        <v>758</v>
      </c>
      <c r="AJ81" s="224">
        <v>42427</v>
      </c>
    </row>
    <row r="82" spans="1:36" s="27" customFormat="1" ht="48" hidden="1" customHeight="1" x14ac:dyDescent="0.2">
      <c r="A82" s="220">
        <v>51</v>
      </c>
      <c r="B82" s="234" t="s">
        <v>177</v>
      </c>
      <c r="C82" s="36" t="s">
        <v>248</v>
      </c>
      <c r="D82" s="24" t="s">
        <v>7</v>
      </c>
      <c r="E82" s="13" t="s">
        <v>11</v>
      </c>
      <c r="F82" s="24" t="s">
        <v>4</v>
      </c>
      <c r="G82" s="80">
        <f t="shared" si="10"/>
        <v>30000000</v>
      </c>
      <c r="H82" s="80">
        <f t="shared" si="11"/>
        <v>5000000</v>
      </c>
      <c r="I82" s="80">
        <v>0</v>
      </c>
      <c r="J82" s="80">
        <v>5000000</v>
      </c>
      <c r="K82" s="80">
        <v>0</v>
      </c>
      <c r="L82" s="53">
        <f t="shared" si="12"/>
        <v>0.16666666666666666</v>
      </c>
      <c r="M82" s="80">
        <f t="shared" si="13"/>
        <v>25000000</v>
      </c>
      <c r="N82" s="80">
        <v>3000000</v>
      </c>
      <c r="O82" s="53">
        <f t="shared" ref="O82:O129" si="17">N82/G82</f>
        <v>0.1</v>
      </c>
      <c r="P82" s="80">
        <v>0</v>
      </c>
      <c r="Q82" s="53">
        <f t="shared" si="15"/>
        <v>0</v>
      </c>
      <c r="R82" s="80">
        <v>22000000</v>
      </c>
      <c r="S82" s="53">
        <f t="shared" si="16"/>
        <v>0.73333333333333328</v>
      </c>
      <c r="T82" s="25" t="s">
        <v>410</v>
      </c>
      <c r="U82" s="174"/>
      <c r="V82" s="183"/>
      <c r="W82" s="144" t="s">
        <v>216</v>
      </c>
      <c r="X82" s="140" t="s">
        <v>328</v>
      </c>
      <c r="Y82" s="144" t="s">
        <v>65</v>
      </c>
      <c r="Z82" s="144" t="s">
        <v>65</v>
      </c>
      <c r="AA82" s="144" t="s">
        <v>65</v>
      </c>
      <c r="AB82" s="144" t="s">
        <v>569</v>
      </c>
      <c r="AC82" s="140" t="s">
        <v>568</v>
      </c>
      <c r="AD82" s="144" t="s">
        <v>543</v>
      </c>
      <c r="AE82" s="137" t="s">
        <v>744</v>
      </c>
      <c r="AF82" s="75">
        <v>0</v>
      </c>
      <c r="AG82" s="97" t="s">
        <v>316</v>
      </c>
      <c r="AH82" s="75">
        <v>1</v>
      </c>
      <c r="AI82" s="233" t="s">
        <v>544</v>
      </c>
      <c r="AJ82" s="224">
        <v>42427</v>
      </c>
    </row>
    <row r="83" spans="1:36" s="27" customFormat="1" ht="35.25" hidden="1" customHeight="1" x14ac:dyDescent="0.2">
      <c r="A83" s="220">
        <v>25</v>
      </c>
      <c r="B83" s="234" t="s">
        <v>236</v>
      </c>
      <c r="C83" s="36" t="s">
        <v>237</v>
      </c>
      <c r="D83" s="24" t="s">
        <v>7</v>
      </c>
      <c r="E83" s="13" t="s">
        <v>11</v>
      </c>
      <c r="F83" s="24" t="s">
        <v>4</v>
      </c>
      <c r="G83" s="80">
        <f t="shared" si="10"/>
        <v>30000000</v>
      </c>
      <c r="H83" s="80">
        <f t="shared" si="11"/>
        <v>13000000</v>
      </c>
      <c r="I83" s="80">
        <v>0</v>
      </c>
      <c r="J83" s="80">
        <v>13000000</v>
      </c>
      <c r="K83" s="80">
        <v>0</v>
      </c>
      <c r="L83" s="53">
        <f t="shared" si="12"/>
        <v>0.43333333333333335</v>
      </c>
      <c r="M83" s="80">
        <f t="shared" si="13"/>
        <v>17000000</v>
      </c>
      <c r="N83" s="80">
        <v>0</v>
      </c>
      <c r="O83" s="53">
        <f t="shared" si="17"/>
        <v>0</v>
      </c>
      <c r="P83" s="80">
        <v>0</v>
      </c>
      <c r="Q83" s="53">
        <f t="shared" si="15"/>
        <v>0</v>
      </c>
      <c r="R83" s="80">
        <v>17000000</v>
      </c>
      <c r="S83" s="53">
        <f t="shared" si="16"/>
        <v>0.56666666666666665</v>
      </c>
      <c r="T83" s="25" t="s">
        <v>410</v>
      </c>
      <c r="U83" s="174"/>
      <c r="V83" s="183"/>
      <c r="W83" s="144" t="s">
        <v>216</v>
      </c>
      <c r="X83" s="140" t="s">
        <v>328</v>
      </c>
      <c r="Y83" s="144" t="s">
        <v>65</v>
      </c>
      <c r="Z83" s="144" t="s">
        <v>65</v>
      </c>
      <c r="AA83" s="144" t="s">
        <v>65</v>
      </c>
      <c r="AB83" s="144" t="s">
        <v>217</v>
      </c>
      <c r="AC83" s="140" t="s">
        <v>479</v>
      </c>
      <c r="AD83" s="144" t="s">
        <v>543</v>
      </c>
      <c r="AE83" s="137" t="s">
        <v>744</v>
      </c>
      <c r="AF83" s="75">
        <v>0</v>
      </c>
      <c r="AG83" s="97" t="s">
        <v>316</v>
      </c>
      <c r="AH83" s="75">
        <v>1</v>
      </c>
      <c r="AI83" s="233" t="s">
        <v>544</v>
      </c>
      <c r="AJ83" s="224">
        <v>42427</v>
      </c>
    </row>
    <row r="84" spans="1:36" ht="46.5" hidden="1" customHeight="1" x14ac:dyDescent="0.2">
      <c r="A84" s="219">
        <v>28</v>
      </c>
      <c r="B84" s="241" t="s">
        <v>189</v>
      </c>
      <c r="C84" s="96" t="s">
        <v>699</v>
      </c>
      <c r="D84" s="94" t="s">
        <v>7</v>
      </c>
      <c r="E84" s="19" t="s">
        <v>11</v>
      </c>
      <c r="F84" s="94" t="s">
        <v>4</v>
      </c>
      <c r="G84" s="78">
        <f t="shared" si="10"/>
        <v>35294118</v>
      </c>
      <c r="H84" s="78">
        <f t="shared" si="11"/>
        <v>30000000</v>
      </c>
      <c r="I84" s="78">
        <v>0</v>
      </c>
      <c r="J84" s="78">
        <v>30000000</v>
      </c>
      <c r="K84" s="52">
        <v>0</v>
      </c>
      <c r="L84" s="54">
        <f t="shared" si="12"/>
        <v>0.84999999150000005</v>
      </c>
      <c r="M84" s="52">
        <f t="shared" si="13"/>
        <v>5294118</v>
      </c>
      <c r="N84" s="52">
        <v>0</v>
      </c>
      <c r="O84" s="54">
        <f t="shared" si="17"/>
        <v>0</v>
      </c>
      <c r="P84" s="52">
        <v>0</v>
      </c>
      <c r="Q84" s="54">
        <f t="shared" si="15"/>
        <v>0</v>
      </c>
      <c r="R84" s="52">
        <v>5294118</v>
      </c>
      <c r="S84" s="54">
        <f t="shared" si="16"/>
        <v>0.15000000849999992</v>
      </c>
      <c r="T84" s="16" t="s">
        <v>411</v>
      </c>
      <c r="U84" s="168" t="s">
        <v>224</v>
      </c>
      <c r="V84" s="181" t="s">
        <v>611</v>
      </c>
      <c r="W84" s="95" t="s">
        <v>701</v>
      </c>
      <c r="X84" s="140" t="s">
        <v>328</v>
      </c>
      <c r="Y84" s="95" t="s">
        <v>65</v>
      </c>
      <c r="Z84" s="95" t="s">
        <v>65</v>
      </c>
      <c r="AA84" s="95" t="s">
        <v>65</v>
      </c>
      <c r="AB84" s="95" t="s">
        <v>468</v>
      </c>
      <c r="AC84" s="140" t="s">
        <v>477</v>
      </c>
      <c r="AD84" s="93" t="s">
        <v>543</v>
      </c>
      <c r="AE84" s="137" t="s">
        <v>744</v>
      </c>
      <c r="AF84" s="73">
        <v>2</v>
      </c>
      <c r="AG84" s="97" t="s">
        <v>316</v>
      </c>
      <c r="AH84" s="73">
        <v>10</v>
      </c>
      <c r="AI84" s="230" t="s">
        <v>666</v>
      </c>
      <c r="AJ84" s="223">
        <v>42427</v>
      </c>
    </row>
    <row r="85" spans="1:36" ht="54.75" hidden="1" customHeight="1" x14ac:dyDescent="0.2">
      <c r="A85" s="220">
        <v>43</v>
      </c>
      <c r="B85" s="241" t="s">
        <v>189</v>
      </c>
      <c r="C85" s="96" t="s">
        <v>700</v>
      </c>
      <c r="D85" s="94" t="s">
        <v>7</v>
      </c>
      <c r="E85" s="19" t="s">
        <v>11</v>
      </c>
      <c r="F85" s="94" t="s">
        <v>4</v>
      </c>
      <c r="G85" s="78">
        <f t="shared" si="10"/>
        <v>35294118</v>
      </c>
      <c r="H85" s="78">
        <f t="shared" si="11"/>
        <v>30000000</v>
      </c>
      <c r="I85" s="78">
        <v>0</v>
      </c>
      <c r="J85" s="78">
        <v>30000000</v>
      </c>
      <c r="K85" s="52">
        <v>0</v>
      </c>
      <c r="L85" s="54">
        <f t="shared" si="12"/>
        <v>0.84999999150000005</v>
      </c>
      <c r="M85" s="52">
        <f t="shared" si="13"/>
        <v>5294118</v>
      </c>
      <c r="N85" s="52">
        <v>0</v>
      </c>
      <c r="O85" s="54">
        <f t="shared" si="17"/>
        <v>0</v>
      </c>
      <c r="P85" s="52">
        <v>0</v>
      </c>
      <c r="Q85" s="54">
        <f t="shared" si="15"/>
        <v>0</v>
      </c>
      <c r="R85" s="52">
        <v>5294118</v>
      </c>
      <c r="S85" s="54">
        <f t="shared" si="16"/>
        <v>0.15000000849999992</v>
      </c>
      <c r="T85" s="16" t="s">
        <v>411</v>
      </c>
      <c r="U85" s="168"/>
      <c r="V85" s="181"/>
      <c r="W85" s="95" t="s">
        <v>216</v>
      </c>
      <c r="X85" s="140" t="s">
        <v>328</v>
      </c>
      <c r="Y85" s="95" t="s">
        <v>65</v>
      </c>
      <c r="Z85" s="95" t="s">
        <v>65</v>
      </c>
      <c r="AA85" s="95" t="s">
        <v>65</v>
      </c>
      <c r="AB85" s="95" t="s">
        <v>468</v>
      </c>
      <c r="AC85" s="140" t="s">
        <v>477</v>
      </c>
      <c r="AD85" s="93" t="s">
        <v>543</v>
      </c>
      <c r="AE85" s="137" t="s">
        <v>744</v>
      </c>
      <c r="AF85" s="73">
        <v>2</v>
      </c>
      <c r="AG85" s="97" t="s">
        <v>316</v>
      </c>
      <c r="AH85" s="73">
        <v>10</v>
      </c>
      <c r="AI85" s="230" t="s">
        <v>666</v>
      </c>
      <c r="AJ85" s="223">
        <v>42427</v>
      </c>
    </row>
    <row r="86" spans="1:36" ht="35.25" hidden="1" customHeight="1" x14ac:dyDescent="0.2">
      <c r="A86" s="219">
        <v>104</v>
      </c>
      <c r="B86" s="229" t="s">
        <v>735</v>
      </c>
      <c r="C86" s="38" t="s">
        <v>534</v>
      </c>
      <c r="D86" s="30" t="s">
        <v>7</v>
      </c>
      <c r="E86" s="28" t="s">
        <v>17</v>
      </c>
      <c r="F86" s="30" t="s">
        <v>4</v>
      </c>
      <c r="G86" s="52">
        <v>162810957</v>
      </c>
      <c r="H86" s="52">
        <v>138389313</v>
      </c>
      <c r="I86" s="52">
        <v>0</v>
      </c>
      <c r="J86" s="52">
        <v>138389313</v>
      </c>
      <c r="K86" s="52">
        <v>0</v>
      </c>
      <c r="L86" s="79">
        <f t="shared" si="12"/>
        <v>0.84999999723605824</v>
      </c>
      <c r="M86" s="52">
        <v>24421644</v>
      </c>
      <c r="N86" s="52">
        <v>0</v>
      </c>
      <c r="O86" s="79">
        <f t="shared" si="17"/>
        <v>0</v>
      </c>
      <c r="P86" s="52">
        <v>24421644</v>
      </c>
      <c r="Q86" s="79">
        <f t="shared" si="15"/>
        <v>0.15000000276394174</v>
      </c>
      <c r="R86" s="52">
        <v>0</v>
      </c>
      <c r="S86" s="79">
        <f t="shared" si="16"/>
        <v>0</v>
      </c>
      <c r="T86" s="101" t="s">
        <v>427</v>
      </c>
      <c r="U86" s="206" t="s">
        <v>277</v>
      </c>
      <c r="V86" s="136" t="s">
        <v>622</v>
      </c>
      <c r="W86" s="102" t="s">
        <v>229</v>
      </c>
      <c r="X86" s="140" t="s">
        <v>456</v>
      </c>
      <c r="Y86" s="102" t="s">
        <v>215</v>
      </c>
      <c r="Z86" s="140" t="s">
        <v>743</v>
      </c>
      <c r="AA86" s="187"/>
      <c r="AB86" s="102" t="s">
        <v>470</v>
      </c>
      <c r="AC86" s="51" t="s">
        <v>742</v>
      </c>
      <c r="AD86" s="95" t="s">
        <v>544</v>
      </c>
      <c r="AE86" s="137" t="s">
        <v>744</v>
      </c>
      <c r="AF86" s="74">
        <v>2</v>
      </c>
      <c r="AG86" s="98" t="s">
        <v>316</v>
      </c>
      <c r="AH86" s="73">
        <v>4</v>
      </c>
      <c r="AI86" s="230" t="s">
        <v>646</v>
      </c>
      <c r="AJ86" s="223">
        <v>42427</v>
      </c>
    </row>
    <row r="87" spans="1:36" s="27" customFormat="1" ht="36.75" hidden="1" customHeight="1" x14ac:dyDescent="0.2">
      <c r="A87" s="220">
        <v>13</v>
      </c>
      <c r="B87" s="229" t="s">
        <v>48</v>
      </c>
      <c r="C87" s="38" t="s">
        <v>93</v>
      </c>
      <c r="D87" s="30" t="s">
        <v>7</v>
      </c>
      <c r="E87" s="28" t="s">
        <v>16</v>
      </c>
      <c r="F87" s="30" t="s">
        <v>3</v>
      </c>
      <c r="G87" s="52">
        <f t="shared" ref="G87:G121" si="18">H87+M87</f>
        <v>87191324</v>
      </c>
      <c r="H87" s="52">
        <f t="shared" ref="H87:H112" si="19">I87+J87+K87</f>
        <v>74112625</v>
      </c>
      <c r="I87" s="56">
        <v>74112625</v>
      </c>
      <c r="J87" s="56">
        <v>0</v>
      </c>
      <c r="K87" s="56">
        <v>0</v>
      </c>
      <c r="L87" s="79">
        <f t="shared" si="12"/>
        <v>0.84999999541238758</v>
      </c>
      <c r="M87" s="78">
        <f t="shared" ref="M87:M95" si="20">N87+P87+R87</f>
        <v>13078699</v>
      </c>
      <c r="N87" s="56">
        <v>0</v>
      </c>
      <c r="O87" s="79">
        <f t="shared" si="17"/>
        <v>0</v>
      </c>
      <c r="P87" s="56">
        <v>0</v>
      </c>
      <c r="Q87" s="79">
        <f t="shared" si="15"/>
        <v>0</v>
      </c>
      <c r="R87" s="56">
        <v>13078699</v>
      </c>
      <c r="S87" s="79">
        <f t="shared" si="16"/>
        <v>0.15000000458761242</v>
      </c>
      <c r="T87" s="12" t="s">
        <v>423</v>
      </c>
      <c r="U87" s="177" t="s">
        <v>219</v>
      </c>
      <c r="V87" s="182" t="s">
        <v>386</v>
      </c>
      <c r="W87" s="93" t="s">
        <v>218</v>
      </c>
      <c r="X87" s="140" t="s">
        <v>326</v>
      </c>
      <c r="Y87" s="31" t="s">
        <v>218</v>
      </c>
      <c r="Z87" s="140" t="s">
        <v>326</v>
      </c>
      <c r="AA87" s="154" t="s">
        <v>726</v>
      </c>
      <c r="AB87" s="93" t="s">
        <v>470</v>
      </c>
      <c r="AC87" s="140" t="s">
        <v>671</v>
      </c>
      <c r="AD87" s="93" t="s">
        <v>543</v>
      </c>
      <c r="AE87" s="137" t="s">
        <v>744</v>
      </c>
      <c r="AF87" s="73">
        <v>2</v>
      </c>
      <c r="AG87" s="97" t="s">
        <v>316</v>
      </c>
      <c r="AH87" s="73">
        <v>4</v>
      </c>
      <c r="AI87" s="230" t="s">
        <v>547</v>
      </c>
      <c r="AJ87" s="223">
        <v>42521</v>
      </c>
    </row>
    <row r="88" spans="1:36" s="27" customFormat="1" ht="36.75" hidden="1" customHeight="1" x14ac:dyDescent="0.2">
      <c r="A88" s="220">
        <v>21</v>
      </c>
      <c r="B88" s="234" t="s">
        <v>198</v>
      </c>
      <c r="C88" s="36" t="s">
        <v>247</v>
      </c>
      <c r="D88" s="25" t="s">
        <v>7</v>
      </c>
      <c r="E88" s="26" t="s">
        <v>16</v>
      </c>
      <c r="F88" s="25" t="s">
        <v>3</v>
      </c>
      <c r="G88" s="80">
        <f t="shared" si="18"/>
        <v>126221197</v>
      </c>
      <c r="H88" s="80">
        <f t="shared" si="19"/>
        <v>107288018</v>
      </c>
      <c r="I88" s="55">
        <v>107288018</v>
      </c>
      <c r="J88" s="55">
        <v>0</v>
      </c>
      <c r="K88" s="55">
        <v>0</v>
      </c>
      <c r="L88" s="53">
        <f t="shared" si="12"/>
        <v>0.85000000435742973</v>
      </c>
      <c r="M88" s="80">
        <f t="shared" si="20"/>
        <v>18933179</v>
      </c>
      <c r="N88" s="55">
        <v>0</v>
      </c>
      <c r="O88" s="53">
        <f t="shared" si="17"/>
        <v>0</v>
      </c>
      <c r="P88" s="55">
        <v>0</v>
      </c>
      <c r="Q88" s="53">
        <f t="shared" si="15"/>
        <v>0</v>
      </c>
      <c r="R88" s="55">
        <v>18933179</v>
      </c>
      <c r="S88" s="53">
        <f t="shared" si="16"/>
        <v>0.14999999564257024</v>
      </c>
      <c r="T88" s="20" t="s">
        <v>423</v>
      </c>
      <c r="U88" s="177"/>
      <c r="V88" s="183"/>
      <c r="W88" s="144" t="s">
        <v>217</v>
      </c>
      <c r="X88" s="140" t="s">
        <v>326</v>
      </c>
      <c r="Y88" s="144" t="s">
        <v>217</v>
      </c>
      <c r="Z88" s="140" t="s">
        <v>326</v>
      </c>
      <c r="AA88" s="140" t="s">
        <v>754</v>
      </c>
      <c r="AB88" s="144" t="s">
        <v>470</v>
      </c>
      <c r="AC88" s="140" t="s">
        <v>672</v>
      </c>
      <c r="AD88" s="144" t="s">
        <v>543</v>
      </c>
      <c r="AE88" s="137" t="s">
        <v>744</v>
      </c>
      <c r="AF88" s="75">
        <v>2</v>
      </c>
      <c r="AG88" s="97" t="s">
        <v>317</v>
      </c>
      <c r="AH88" s="75">
        <v>4</v>
      </c>
      <c r="AI88" s="233" t="s">
        <v>547</v>
      </c>
      <c r="AJ88" s="224">
        <v>42521</v>
      </c>
    </row>
    <row r="89" spans="1:36" ht="33.75" hidden="1" customHeight="1" x14ac:dyDescent="0.2">
      <c r="A89" s="220">
        <v>23</v>
      </c>
      <c r="B89" s="231" t="s">
        <v>97</v>
      </c>
      <c r="C89" s="37" t="s">
        <v>119</v>
      </c>
      <c r="D89" s="25" t="s">
        <v>7</v>
      </c>
      <c r="E89" s="26" t="s">
        <v>2</v>
      </c>
      <c r="F89" s="25" t="s">
        <v>5</v>
      </c>
      <c r="G89" s="80">
        <f t="shared" si="18"/>
        <v>5175000</v>
      </c>
      <c r="H89" s="80">
        <f t="shared" si="19"/>
        <v>4398750</v>
      </c>
      <c r="I89" s="55">
        <v>0</v>
      </c>
      <c r="J89" s="55">
        <v>0</v>
      </c>
      <c r="K89" s="55">
        <v>4398750</v>
      </c>
      <c r="L89" s="53">
        <f t="shared" si="12"/>
        <v>0.85</v>
      </c>
      <c r="M89" s="80">
        <f t="shared" si="20"/>
        <v>776250</v>
      </c>
      <c r="N89" s="55">
        <v>776250</v>
      </c>
      <c r="O89" s="53">
        <f t="shared" si="17"/>
        <v>0.15</v>
      </c>
      <c r="P89" s="55">
        <v>0</v>
      </c>
      <c r="Q89" s="53">
        <f t="shared" si="15"/>
        <v>0</v>
      </c>
      <c r="R89" s="55">
        <v>0</v>
      </c>
      <c r="S89" s="53">
        <f t="shared" si="16"/>
        <v>0</v>
      </c>
      <c r="T89" s="20" t="s">
        <v>429</v>
      </c>
      <c r="U89" s="170" t="s">
        <v>230</v>
      </c>
      <c r="V89" s="182" t="s">
        <v>634</v>
      </c>
      <c r="W89" s="144" t="s">
        <v>556</v>
      </c>
      <c r="X89" s="140" t="s">
        <v>677</v>
      </c>
      <c r="Y89" s="144" t="s">
        <v>470</v>
      </c>
      <c r="Z89" s="140" t="s">
        <v>677</v>
      </c>
      <c r="AA89" s="30"/>
      <c r="AB89" s="144" t="s">
        <v>556</v>
      </c>
      <c r="AC89" s="140" t="s">
        <v>672</v>
      </c>
      <c r="AD89" s="144" t="s">
        <v>588</v>
      </c>
      <c r="AE89" s="137" t="s">
        <v>744</v>
      </c>
      <c r="AF89" s="75">
        <v>2</v>
      </c>
      <c r="AG89" s="97" t="s">
        <v>316</v>
      </c>
      <c r="AH89" s="75">
        <v>4</v>
      </c>
      <c r="AI89" s="233" t="s">
        <v>542</v>
      </c>
      <c r="AJ89" s="224">
        <v>42521</v>
      </c>
    </row>
    <row r="90" spans="1:36" s="27" customFormat="1" ht="44.25" hidden="1" customHeight="1" x14ac:dyDescent="0.2">
      <c r="A90" s="221">
        <v>26</v>
      </c>
      <c r="B90" s="234" t="s">
        <v>142</v>
      </c>
      <c r="C90" s="36" t="s">
        <v>261</v>
      </c>
      <c r="D90" s="25" t="s">
        <v>7</v>
      </c>
      <c r="E90" s="26" t="s">
        <v>18</v>
      </c>
      <c r="F90" s="25" t="s">
        <v>5</v>
      </c>
      <c r="G90" s="80">
        <f t="shared" si="18"/>
        <v>318054</v>
      </c>
      <c r="H90" s="80">
        <f t="shared" si="19"/>
        <v>270346</v>
      </c>
      <c r="I90" s="55">
        <v>0</v>
      </c>
      <c r="J90" s="55">
        <v>0</v>
      </c>
      <c r="K90" s="55">
        <v>270346</v>
      </c>
      <c r="L90" s="53">
        <f t="shared" si="12"/>
        <v>0.85000031441201807</v>
      </c>
      <c r="M90" s="80">
        <f t="shared" si="20"/>
        <v>47708</v>
      </c>
      <c r="N90" s="55">
        <v>47708</v>
      </c>
      <c r="O90" s="53">
        <f t="shared" si="17"/>
        <v>0.14999968558798191</v>
      </c>
      <c r="P90" s="55">
        <v>0</v>
      </c>
      <c r="Q90" s="53">
        <f t="shared" si="15"/>
        <v>0</v>
      </c>
      <c r="R90" s="55">
        <v>0</v>
      </c>
      <c r="S90" s="53">
        <f t="shared" si="16"/>
        <v>0</v>
      </c>
      <c r="T90" s="23" t="s">
        <v>129</v>
      </c>
      <c r="U90" s="23" t="s">
        <v>129</v>
      </c>
      <c r="V90" s="23" t="s">
        <v>129</v>
      </c>
      <c r="W90" s="144" t="s">
        <v>468</v>
      </c>
      <c r="X90" s="140" t="s">
        <v>677</v>
      </c>
      <c r="Y90" s="144" t="s">
        <v>468</v>
      </c>
      <c r="Z90" s="140" t="s">
        <v>677</v>
      </c>
      <c r="AA90" s="30"/>
      <c r="AB90" s="144" t="s">
        <v>470</v>
      </c>
      <c r="AC90" s="140" t="s">
        <v>672</v>
      </c>
      <c r="AD90" s="144" t="s">
        <v>543</v>
      </c>
      <c r="AE90" s="137" t="s">
        <v>744</v>
      </c>
      <c r="AF90" s="75">
        <v>2</v>
      </c>
      <c r="AG90" s="97" t="s">
        <v>316</v>
      </c>
      <c r="AH90" s="75">
        <v>4</v>
      </c>
      <c r="AI90" s="233" t="s">
        <v>543</v>
      </c>
      <c r="AJ90" s="224">
        <v>42521</v>
      </c>
    </row>
    <row r="91" spans="1:36" ht="64.5" hidden="1" customHeight="1" x14ac:dyDescent="0.2">
      <c r="A91" s="220">
        <v>127</v>
      </c>
      <c r="B91" s="231" t="s">
        <v>56</v>
      </c>
      <c r="C91" s="37" t="s">
        <v>117</v>
      </c>
      <c r="D91" s="25" t="s">
        <v>7</v>
      </c>
      <c r="E91" s="26" t="s">
        <v>17</v>
      </c>
      <c r="F91" s="25" t="s">
        <v>5</v>
      </c>
      <c r="G91" s="80">
        <f t="shared" si="18"/>
        <v>21937153</v>
      </c>
      <c r="H91" s="80">
        <f t="shared" si="19"/>
        <v>18646580</v>
      </c>
      <c r="I91" s="55">
        <v>0</v>
      </c>
      <c r="J91" s="55">
        <v>0</v>
      </c>
      <c r="K91" s="55">
        <v>18646580</v>
      </c>
      <c r="L91" s="53">
        <f t="shared" si="12"/>
        <v>0.84999999772076162</v>
      </c>
      <c r="M91" s="80">
        <f t="shared" si="20"/>
        <v>3290573</v>
      </c>
      <c r="N91" s="55">
        <v>3290573</v>
      </c>
      <c r="O91" s="53">
        <f t="shared" si="17"/>
        <v>0.15000000227923832</v>
      </c>
      <c r="P91" s="55">
        <v>0</v>
      </c>
      <c r="Q91" s="53">
        <f t="shared" si="15"/>
        <v>0</v>
      </c>
      <c r="R91" s="55">
        <v>0</v>
      </c>
      <c r="S91" s="53">
        <f t="shared" si="16"/>
        <v>0</v>
      </c>
      <c r="T91" s="23" t="s">
        <v>129</v>
      </c>
      <c r="U91" s="23" t="s">
        <v>649</v>
      </c>
      <c r="V91" s="23" t="s">
        <v>129</v>
      </c>
      <c r="W91" s="144" t="s">
        <v>468</v>
      </c>
      <c r="X91" s="46" t="s">
        <v>317</v>
      </c>
      <c r="Y91" s="144" t="s">
        <v>468</v>
      </c>
      <c r="Z91" s="140" t="s">
        <v>757</v>
      </c>
      <c r="AA91" s="30"/>
      <c r="AB91" s="144" t="s">
        <v>470</v>
      </c>
      <c r="AC91" s="140" t="s">
        <v>671</v>
      </c>
      <c r="AD91" s="144" t="s">
        <v>543</v>
      </c>
      <c r="AE91" s="137" t="s">
        <v>744</v>
      </c>
      <c r="AF91" s="75">
        <v>2</v>
      </c>
      <c r="AG91" s="98" t="s">
        <v>316</v>
      </c>
      <c r="AH91" s="75">
        <v>4</v>
      </c>
      <c r="AI91" s="233" t="s">
        <v>544</v>
      </c>
      <c r="AJ91" s="224">
        <v>42429</v>
      </c>
    </row>
    <row r="92" spans="1:36" s="27" customFormat="1" ht="51" hidden="1" customHeight="1" x14ac:dyDescent="0.2">
      <c r="A92" s="219">
        <v>82</v>
      </c>
      <c r="B92" s="229" t="s">
        <v>107</v>
      </c>
      <c r="C92" s="38" t="s">
        <v>586</v>
      </c>
      <c r="D92" s="30" t="s">
        <v>7</v>
      </c>
      <c r="E92" s="28" t="s">
        <v>17</v>
      </c>
      <c r="F92" s="30" t="s">
        <v>5</v>
      </c>
      <c r="G92" s="52">
        <f t="shared" si="18"/>
        <v>23080688</v>
      </c>
      <c r="H92" s="52">
        <f t="shared" si="19"/>
        <v>19618584</v>
      </c>
      <c r="I92" s="56">
        <v>0</v>
      </c>
      <c r="J92" s="56">
        <v>0</v>
      </c>
      <c r="K92" s="56">
        <v>19618584</v>
      </c>
      <c r="L92" s="79">
        <f t="shared" si="12"/>
        <v>0.84999996533898814</v>
      </c>
      <c r="M92" s="78">
        <f t="shared" si="20"/>
        <v>3462104</v>
      </c>
      <c r="N92" s="56">
        <v>3462104</v>
      </c>
      <c r="O92" s="79">
        <f t="shared" si="17"/>
        <v>0.15000003466101183</v>
      </c>
      <c r="P92" s="56">
        <v>0</v>
      </c>
      <c r="Q92" s="79">
        <f t="shared" si="15"/>
        <v>0</v>
      </c>
      <c r="R92" s="56">
        <v>0</v>
      </c>
      <c r="S92" s="79">
        <f t="shared" si="16"/>
        <v>0</v>
      </c>
      <c r="T92" s="33" t="s">
        <v>418</v>
      </c>
      <c r="U92" s="33" t="s">
        <v>625</v>
      </c>
      <c r="V92" s="135" t="s">
        <v>660</v>
      </c>
      <c r="W92" s="95" t="s">
        <v>587</v>
      </c>
      <c r="X92" s="140" t="s">
        <v>677</v>
      </c>
      <c r="Y92" s="95" t="s">
        <v>587</v>
      </c>
      <c r="Z92" s="140" t="s">
        <v>677</v>
      </c>
      <c r="AA92" s="187"/>
      <c r="AB92" s="95" t="s">
        <v>587</v>
      </c>
      <c r="AC92" s="140" t="s">
        <v>672</v>
      </c>
      <c r="AD92" s="95" t="s">
        <v>544</v>
      </c>
      <c r="AE92" s="137" t="s">
        <v>744</v>
      </c>
      <c r="AF92" s="73">
        <v>2</v>
      </c>
      <c r="AG92" s="98" t="s">
        <v>316</v>
      </c>
      <c r="AH92" s="73">
        <v>4</v>
      </c>
      <c r="AI92" s="230" t="s">
        <v>537</v>
      </c>
      <c r="AJ92" s="223">
        <v>42551</v>
      </c>
    </row>
    <row r="93" spans="1:36" ht="57.75" hidden="1" customHeight="1" x14ac:dyDescent="0.2">
      <c r="A93" s="220">
        <v>113</v>
      </c>
      <c r="B93" s="245" t="s">
        <v>529</v>
      </c>
      <c r="C93" s="96" t="s">
        <v>530</v>
      </c>
      <c r="D93" s="94" t="s">
        <v>7</v>
      </c>
      <c r="E93" s="19" t="s">
        <v>11</v>
      </c>
      <c r="F93" s="94" t="s">
        <v>4</v>
      </c>
      <c r="G93" s="52">
        <f t="shared" si="18"/>
        <v>8127343</v>
      </c>
      <c r="H93" s="52">
        <f t="shared" si="19"/>
        <v>6908242</v>
      </c>
      <c r="I93" s="149">
        <v>0</v>
      </c>
      <c r="J93" s="149">
        <v>6908242</v>
      </c>
      <c r="K93" s="149">
        <v>0</v>
      </c>
      <c r="L93" s="150">
        <v>0.85</v>
      </c>
      <c r="M93" s="78">
        <f t="shared" si="20"/>
        <v>1219101</v>
      </c>
      <c r="N93" s="149">
        <v>0</v>
      </c>
      <c r="O93" s="79">
        <f t="shared" si="17"/>
        <v>0</v>
      </c>
      <c r="P93" s="149">
        <v>0</v>
      </c>
      <c r="Q93" s="79">
        <f t="shared" si="15"/>
        <v>0</v>
      </c>
      <c r="R93" s="149">
        <v>1219101</v>
      </c>
      <c r="S93" s="79">
        <f t="shared" si="16"/>
        <v>0.14999994463135122</v>
      </c>
      <c r="T93" s="16" t="s">
        <v>540</v>
      </c>
      <c r="U93" s="168"/>
      <c r="V93" s="181"/>
      <c r="W93" s="95" t="s">
        <v>471</v>
      </c>
      <c r="X93" s="140" t="s">
        <v>531</v>
      </c>
      <c r="Y93" s="95" t="s">
        <v>471</v>
      </c>
      <c r="Z93" s="140" t="s">
        <v>531</v>
      </c>
      <c r="AA93" s="153">
        <v>42459</v>
      </c>
      <c r="AB93" s="95" t="s">
        <v>468</v>
      </c>
      <c r="AC93" s="140" t="s">
        <v>672</v>
      </c>
      <c r="AD93" s="95" t="s">
        <v>528</v>
      </c>
      <c r="AE93" s="137" t="s">
        <v>744</v>
      </c>
      <c r="AF93" s="73">
        <v>3</v>
      </c>
      <c r="AG93" s="97" t="s">
        <v>316</v>
      </c>
      <c r="AH93" s="73">
        <v>4</v>
      </c>
      <c r="AI93" s="230" t="s">
        <v>537</v>
      </c>
      <c r="AJ93" s="223">
        <v>42582</v>
      </c>
    </row>
    <row r="94" spans="1:36" s="27" customFormat="1" ht="45.75" hidden="1" customHeight="1" x14ac:dyDescent="0.2">
      <c r="A94" s="219">
        <v>110</v>
      </c>
      <c r="B94" s="232" t="s">
        <v>194</v>
      </c>
      <c r="C94" s="35" t="s">
        <v>195</v>
      </c>
      <c r="D94" s="30" t="s">
        <v>7</v>
      </c>
      <c r="E94" s="28" t="s">
        <v>11</v>
      </c>
      <c r="F94" s="30" t="s">
        <v>4</v>
      </c>
      <c r="G94" s="52">
        <f t="shared" si="18"/>
        <v>115127027</v>
      </c>
      <c r="H94" s="52">
        <f t="shared" si="19"/>
        <v>97857972</v>
      </c>
      <c r="I94" s="56">
        <v>0</v>
      </c>
      <c r="J94" s="56">
        <v>97857972</v>
      </c>
      <c r="K94" s="56">
        <v>0</v>
      </c>
      <c r="L94" s="79">
        <f t="shared" ref="L94:L98" si="21">H94/G94</f>
        <v>0.84999999174824514</v>
      </c>
      <c r="M94" s="78">
        <f t="shared" si="20"/>
        <v>17269055</v>
      </c>
      <c r="N94" s="56">
        <v>17269055</v>
      </c>
      <c r="O94" s="79">
        <f t="shared" si="17"/>
        <v>0.15000000825175483</v>
      </c>
      <c r="P94" s="56">
        <v>0</v>
      </c>
      <c r="Q94" s="79">
        <f t="shared" si="15"/>
        <v>0</v>
      </c>
      <c r="R94" s="56">
        <v>0</v>
      </c>
      <c r="S94" s="79">
        <f t="shared" si="16"/>
        <v>0</v>
      </c>
      <c r="T94" s="15" t="s">
        <v>416</v>
      </c>
      <c r="U94" s="15" t="s">
        <v>251</v>
      </c>
      <c r="V94" s="140" t="s">
        <v>629</v>
      </c>
      <c r="W94" s="93" t="s">
        <v>217</v>
      </c>
      <c r="X94" s="140" t="s">
        <v>445</v>
      </c>
      <c r="Y94" s="93" t="s">
        <v>214</v>
      </c>
      <c r="Z94" s="140" t="s">
        <v>445</v>
      </c>
      <c r="AA94" s="155"/>
      <c r="AB94" s="95" t="s">
        <v>470</v>
      </c>
      <c r="AC94" s="140" t="s">
        <v>741</v>
      </c>
      <c r="AD94" s="95" t="s">
        <v>543</v>
      </c>
      <c r="AE94" s="97" t="s">
        <v>316</v>
      </c>
      <c r="AF94" s="73">
        <v>2</v>
      </c>
      <c r="AG94" s="97" t="s">
        <v>316</v>
      </c>
      <c r="AH94" s="73">
        <v>4</v>
      </c>
      <c r="AI94" s="230" t="s">
        <v>547</v>
      </c>
      <c r="AJ94" s="223">
        <v>42521</v>
      </c>
    </row>
    <row r="95" spans="1:36" s="27" customFormat="1" ht="48" hidden="1" customHeight="1" x14ac:dyDescent="0.2">
      <c r="A95" s="220">
        <v>57</v>
      </c>
      <c r="B95" s="241" t="s">
        <v>45</v>
      </c>
      <c r="C95" s="96" t="s">
        <v>522</v>
      </c>
      <c r="D95" s="82" t="s">
        <v>7</v>
      </c>
      <c r="E95" s="83" t="s">
        <v>12</v>
      </c>
      <c r="F95" s="82" t="s">
        <v>3</v>
      </c>
      <c r="G95" s="78">
        <f t="shared" si="18"/>
        <v>148910808</v>
      </c>
      <c r="H95" s="78">
        <f t="shared" si="19"/>
        <v>126574186</v>
      </c>
      <c r="I95" s="78">
        <v>126574186</v>
      </c>
      <c r="J95" s="81">
        <v>0</v>
      </c>
      <c r="K95" s="81">
        <v>0</v>
      </c>
      <c r="L95" s="79">
        <f t="shared" si="21"/>
        <v>0.84999999462765663</v>
      </c>
      <c r="M95" s="78">
        <f t="shared" si="20"/>
        <v>22336622</v>
      </c>
      <c r="N95" s="81">
        <v>0</v>
      </c>
      <c r="O95" s="79">
        <f t="shared" si="17"/>
        <v>0</v>
      </c>
      <c r="P95" s="81">
        <v>0</v>
      </c>
      <c r="Q95" s="79">
        <f t="shared" si="15"/>
        <v>0</v>
      </c>
      <c r="R95" s="78">
        <v>22336622</v>
      </c>
      <c r="S95" s="79">
        <f t="shared" si="16"/>
        <v>0.15000000537234343</v>
      </c>
      <c r="T95" s="76" t="s">
        <v>523</v>
      </c>
      <c r="U95" s="178" t="s">
        <v>313</v>
      </c>
      <c r="V95" s="185" t="s">
        <v>619</v>
      </c>
      <c r="W95" s="95" t="s">
        <v>470</v>
      </c>
      <c r="X95" s="140" t="s">
        <v>659</v>
      </c>
      <c r="Y95" s="95" t="s">
        <v>470</v>
      </c>
      <c r="Z95" s="140" t="s">
        <v>659</v>
      </c>
      <c r="AA95" s="95"/>
      <c r="AB95" s="95" t="s">
        <v>470</v>
      </c>
      <c r="AC95" s="140" t="s">
        <v>747</v>
      </c>
      <c r="AD95" s="95" t="s">
        <v>543</v>
      </c>
      <c r="AE95" s="97" t="s">
        <v>316</v>
      </c>
      <c r="AF95" s="73">
        <v>2</v>
      </c>
      <c r="AG95" s="97" t="s">
        <v>316</v>
      </c>
      <c r="AH95" s="73">
        <v>4</v>
      </c>
      <c r="AI95" s="230" t="s">
        <v>549</v>
      </c>
      <c r="AJ95" s="223">
        <v>42428</v>
      </c>
    </row>
    <row r="96" spans="1:36" ht="46.5" hidden="1" customHeight="1" x14ac:dyDescent="0.2">
      <c r="A96" s="219">
        <v>56</v>
      </c>
      <c r="B96" s="231" t="s">
        <v>81</v>
      </c>
      <c r="C96" s="37" t="s">
        <v>115</v>
      </c>
      <c r="D96" s="25" t="s">
        <v>7</v>
      </c>
      <c r="E96" s="26" t="s">
        <v>17</v>
      </c>
      <c r="F96" s="25" t="s">
        <v>5</v>
      </c>
      <c r="G96" s="55">
        <f t="shared" si="18"/>
        <v>39812375</v>
      </c>
      <c r="H96" s="55">
        <v>33840519</v>
      </c>
      <c r="I96" s="55">
        <v>0</v>
      </c>
      <c r="J96" s="55">
        <v>0</v>
      </c>
      <c r="K96" s="55">
        <v>41588653</v>
      </c>
      <c r="L96" s="53">
        <f t="shared" si="21"/>
        <v>0.8500000062794546</v>
      </c>
      <c r="M96" s="80">
        <f>N96</f>
        <v>5971856</v>
      </c>
      <c r="N96" s="55">
        <v>5971856</v>
      </c>
      <c r="O96" s="53">
        <f t="shared" si="17"/>
        <v>0.14999999372054543</v>
      </c>
      <c r="P96" s="55">
        <v>0</v>
      </c>
      <c r="Q96" s="53">
        <f t="shared" si="15"/>
        <v>0</v>
      </c>
      <c r="R96" s="55">
        <v>0</v>
      </c>
      <c r="S96" s="53">
        <f t="shared" si="16"/>
        <v>0</v>
      </c>
      <c r="T96" s="20" t="s">
        <v>408</v>
      </c>
      <c r="U96" s="21" t="s">
        <v>318</v>
      </c>
      <c r="V96" s="139" t="s">
        <v>652</v>
      </c>
      <c r="W96" s="144" t="s">
        <v>470</v>
      </c>
      <c r="X96" s="46" t="s">
        <v>317</v>
      </c>
      <c r="Y96" s="144" t="s">
        <v>470</v>
      </c>
      <c r="Z96" s="140" t="s">
        <v>731</v>
      </c>
      <c r="AA96" s="30"/>
      <c r="AB96" s="144" t="s">
        <v>470</v>
      </c>
      <c r="AC96" s="140" t="s">
        <v>747</v>
      </c>
      <c r="AD96" s="144" t="s">
        <v>544</v>
      </c>
      <c r="AE96" s="97" t="s">
        <v>316</v>
      </c>
      <c r="AF96" s="116">
        <v>2</v>
      </c>
      <c r="AG96" s="98" t="s">
        <v>316</v>
      </c>
      <c r="AH96" s="75">
        <v>4</v>
      </c>
      <c r="AI96" s="233" t="s">
        <v>542</v>
      </c>
      <c r="AJ96" s="224">
        <v>42428</v>
      </c>
    </row>
    <row r="97" spans="1:36" s="27" customFormat="1" ht="51.75" hidden="1" customHeight="1" x14ac:dyDescent="0.2">
      <c r="A97" s="220">
        <v>41</v>
      </c>
      <c r="B97" s="231" t="s">
        <v>55</v>
      </c>
      <c r="C97" s="37" t="s">
        <v>96</v>
      </c>
      <c r="D97" s="25" t="s">
        <v>7</v>
      </c>
      <c r="E97" s="26" t="s">
        <v>17</v>
      </c>
      <c r="F97" s="25" t="s">
        <v>4</v>
      </c>
      <c r="G97" s="80">
        <f t="shared" si="18"/>
        <v>14185198</v>
      </c>
      <c r="H97" s="80">
        <f t="shared" ref="H97:H98" si="22">I97+J97+K97</f>
        <v>12057418</v>
      </c>
      <c r="I97" s="55">
        <v>0</v>
      </c>
      <c r="J97" s="55">
        <v>12057418</v>
      </c>
      <c r="K97" s="55">
        <v>0</v>
      </c>
      <c r="L97" s="53">
        <f t="shared" si="21"/>
        <v>0.84999997885119405</v>
      </c>
      <c r="M97" s="80">
        <f t="shared" ref="M97:M98" si="23">N97+P97+R97</f>
        <v>2127780</v>
      </c>
      <c r="N97" s="55">
        <v>2127780</v>
      </c>
      <c r="O97" s="53">
        <f t="shared" si="17"/>
        <v>0.15000002114880595</v>
      </c>
      <c r="P97" s="55">
        <v>0</v>
      </c>
      <c r="Q97" s="53">
        <f t="shared" si="15"/>
        <v>0</v>
      </c>
      <c r="R97" s="55">
        <v>0</v>
      </c>
      <c r="S97" s="53">
        <f t="shared" si="16"/>
        <v>0</v>
      </c>
      <c r="T97" s="68" t="s">
        <v>428</v>
      </c>
      <c r="U97" s="210" t="s">
        <v>281</v>
      </c>
      <c r="V97" s="137" t="s">
        <v>638</v>
      </c>
      <c r="W97" s="144" t="s">
        <v>468</v>
      </c>
      <c r="X97" s="46" t="s">
        <v>317</v>
      </c>
      <c r="Y97" s="144" t="s">
        <v>468</v>
      </c>
      <c r="Z97" s="51" t="s">
        <v>752</v>
      </c>
      <c r="AA97" s="30"/>
      <c r="AB97" s="144" t="s">
        <v>470</v>
      </c>
      <c r="AC97" s="51" t="s">
        <v>752</v>
      </c>
      <c r="AD97" s="69" t="s">
        <v>528</v>
      </c>
      <c r="AE97" s="97" t="s">
        <v>316</v>
      </c>
      <c r="AF97" s="75">
        <v>3</v>
      </c>
      <c r="AG97" s="98" t="s">
        <v>316</v>
      </c>
      <c r="AH97" s="75">
        <v>4</v>
      </c>
      <c r="AI97" s="233" t="s">
        <v>537</v>
      </c>
      <c r="AJ97" s="224">
        <v>42429</v>
      </c>
    </row>
    <row r="98" spans="1:36" ht="51.75" hidden="1" customHeight="1" x14ac:dyDescent="0.2">
      <c r="A98" s="219">
        <v>70</v>
      </c>
      <c r="B98" s="234" t="s">
        <v>176</v>
      </c>
      <c r="C98" s="36" t="s">
        <v>235</v>
      </c>
      <c r="D98" s="24" t="s">
        <v>7</v>
      </c>
      <c r="E98" s="13" t="s">
        <v>11</v>
      </c>
      <c r="F98" s="24" t="s">
        <v>4</v>
      </c>
      <c r="G98" s="80">
        <f t="shared" si="18"/>
        <v>23529411</v>
      </c>
      <c r="H98" s="80">
        <f t="shared" si="22"/>
        <v>20000000</v>
      </c>
      <c r="I98" s="80">
        <v>0</v>
      </c>
      <c r="J98" s="80">
        <v>20000000</v>
      </c>
      <c r="K98" s="80">
        <v>0</v>
      </c>
      <c r="L98" s="53">
        <f t="shared" si="21"/>
        <v>0.85000002762500093</v>
      </c>
      <c r="M98" s="80">
        <f t="shared" si="23"/>
        <v>3529411</v>
      </c>
      <c r="N98" s="80">
        <v>3529411</v>
      </c>
      <c r="O98" s="53">
        <f t="shared" si="17"/>
        <v>0.1499999723749991</v>
      </c>
      <c r="P98" s="80">
        <v>0</v>
      </c>
      <c r="Q98" s="53">
        <f t="shared" si="15"/>
        <v>0</v>
      </c>
      <c r="R98" s="80">
        <v>0</v>
      </c>
      <c r="S98" s="53">
        <f t="shared" si="16"/>
        <v>0</v>
      </c>
      <c r="T98" s="25" t="s">
        <v>410</v>
      </c>
      <c r="U98" s="208" t="s">
        <v>224</v>
      </c>
      <c r="V98" s="183" t="s">
        <v>611</v>
      </c>
      <c r="W98" s="144" t="s">
        <v>216</v>
      </c>
      <c r="X98" s="140" t="s">
        <v>328</v>
      </c>
      <c r="Y98" s="144" t="s">
        <v>606</v>
      </c>
      <c r="Z98" s="144" t="s">
        <v>65</v>
      </c>
      <c r="AA98" s="144" t="s">
        <v>65</v>
      </c>
      <c r="AB98" s="144" t="s">
        <v>468</v>
      </c>
      <c r="AC98" s="140" t="s">
        <v>696</v>
      </c>
      <c r="AD98" s="144" t="s">
        <v>544</v>
      </c>
      <c r="AE98" s="97" t="s">
        <v>316</v>
      </c>
      <c r="AF98" s="75">
        <v>0</v>
      </c>
      <c r="AG98" s="97" t="s">
        <v>316</v>
      </c>
      <c r="AH98" s="117">
        <v>1</v>
      </c>
      <c r="AI98" s="233" t="s">
        <v>528</v>
      </c>
      <c r="AJ98" s="224">
        <v>42551</v>
      </c>
    </row>
    <row r="99" spans="1:36" ht="41.25" hidden="1" customHeight="1" x14ac:dyDescent="0.2">
      <c r="A99" s="220">
        <v>121</v>
      </c>
      <c r="B99" s="234" t="s">
        <v>179</v>
      </c>
      <c r="C99" s="36" t="s">
        <v>180</v>
      </c>
      <c r="D99" s="25" t="s">
        <v>155</v>
      </c>
      <c r="E99" s="26" t="s">
        <v>12</v>
      </c>
      <c r="F99" s="25" t="s">
        <v>3</v>
      </c>
      <c r="G99" s="80">
        <f t="shared" si="18"/>
        <v>15651680</v>
      </c>
      <c r="H99" s="80">
        <f t="shared" si="19"/>
        <v>5478088</v>
      </c>
      <c r="I99" s="55">
        <v>5478088</v>
      </c>
      <c r="J99" s="55">
        <v>0</v>
      </c>
      <c r="K99" s="55">
        <v>0</v>
      </c>
      <c r="L99" s="53">
        <f t="shared" si="12"/>
        <v>0.35</v>
      </c>
      <c r="M99" s="80">
        <v>10173592</v>
      </c>
      <c r="N99" s="55">
        <v>0</v>
      </c>
      <c r="O99" s="53">
        <f t="shared" si="17"/>
        <v>0</v>
      </c>
      <c r="P99" s="80">
        <v>0</v>
      </c>
      <c r="Q99" s="53">
        <f t="shared" si="15"/>
        <v>0</v>
      </c>
      <c r="R99" s="80">
        <v>10173592</v>
      </c>
      <c r="S99" s="53">
        <f t="shared" si="16"/>
        <v>0.65</v>
      </c>
      <c r="T99" s="20" t="s">
        <v>421</v>
      </c>
      <c r="U99" s="170" t="s">
        <v>284</v>
      </c>
      <c r="V99" s="182" t="s">
        <v>618</v>
      </c>
      <c r="W99" s="144" t="s">
        <v>470</v>
      </c>
      <c r="X99" s="46" t="s">
        <v>317</v>
      </c>
      <c r="Y99" s="144" t="s">
        <v>470</v>
      </c>
      <c r="Z99" s="140" t="s">
        <v>731</v>
      </c>
      <c r="AA99" s="95"/>
      <c r="AB99" s="144" t="s">
        <v>470</v>
      </c>
      <c r="AC99" s="46" t="s">
        <v>317</v>
      </c>
      <c r="AD99" s="144" t="s">
        <v>543</v>
      </c>
      <c r="AE99" s="97" t="s">
        <v>316</v>
      </c>
      <c r="AF99" s="75">
        <v>5</v>
      </c>
      <c r="AG99" s="97" t="s">
        <v>316</v>
      </c>
      <c r="AH99" s="75">
        <v>4</v>
      </c>
      <c r="AI99" s="233" t="s">
        <v>567</v>
      </c>
      <c r="AJ99" s="224">
        <v>42428</v>
      </c>
    </row>
    <row r="100" spans="1:36" ht="39.75" hidden="1" customHeight="1" x14ac:dyDescent="0.2">
      <c r="A100" s="219">
        <v>122</v>
      </c>
      <c r="B100" s="234" t="s">
        <v>181</v>
      </c>
      <c r="C100" s="36" t="s">
        <v>535</v>
      </c>
      <c r="D100" s="25" t="s">
        <v>155</v>
      </c>
      <c r="E100" s="26" t="s">
        <v>12</v>
      </c>
      <c r="F100" s="25" t="s">
        <v>3</v>
      </c>
      <c r="G100" s="80">
        <f t="shared" si="18"/>
        <v>76228329</v>
      </c>
      <c r="H100" s="80">
        <f t="shared" si="19"/>
        <v>26679915</v>
      </c>
      <c r="I100" s="80">
        <v>26679915</v>
      </c>
      <c r="J100" s="55">
        <v>0</v>
      </c>
      <c r="K100" s="55">
        <v>0</v>
      </c>
      <c r="L100" s="53">
        <f t="shared" si="12"/>
        <v>0.34999999803222764</v>
      </c>
      <c r="M100" s="80">
        <v>49548414</v>
      </c>
      <c r="N100" s="55">
        <v>0</v>
      </c>
      <c r="O100" s="53">
        <f t="shared" si="17"/>
        <v>0</v>
      </c>
      <c r="P100" s="80">
        <v>0</v>
      </c>
      <c r="Q100" s="53">
        <f t="shared" si="15"/>
        <v>0</v>
      </c>
      <c r="R100" s="80">
        <v>49548414</v>
      </c>
      <c r="S100" s="53">
        <f t="shared" si="16"/>
        <v>0.65000000196777241</v>
      </c>
      <c r="T100" s="20" t="s">
        <v>520</v>
      </c>
      <c r="U100" s="170"/>
      <c r="V100" s="182"/>
      <c r="W100" s="144" t="s">
        <v>470</v>
      </c>
      <c r="X100" s="46" t="s">
        <v>317</v>
      </c>
      <c r="Y100" s="144" t="s">
        <v>470</v>
      </c>
      <c r="Z100" s="140" t="s">
        <v>731</v>
      </c>
      <c r="AA100" s="95"/>
      <c r="AB100" s="144" t="s">
        <v>470</v>
      </c>
      <c r="AC100" s="46" t="s">
        <v>317</v>
      </c>
      <c r="AD100" s="144" t="s">
        <v>543</v>
      </c>
      <c r="AE100" s="97" t="s">
        <v>316</v>
      </c>
      <c r="AF100" s="75">
        <v>5</v>
      </c>
      <c r="AG100" s="97" t="s">
        <v>316</v>
      </c>
      <c r="AH100" s="75">
        <v>4</v>
      </c>
      <c r="AI100" s="233" t="s">
        <v>567</v>
      </c>
      <c r="AJ100" s="224">
        <v>42428</v>
      </c>
    </row>
    <row r="101" spans="1:36" ht="34.5" hidden="1" customHeight="1" x14ac:dyDescent="0.2">
      <c r="A101" s="219">
        <v>20</v>
      </c>
      <c r="B101" s="231" t="s">
        <v>168</v>
      </c>
      <c r="C101" s="36" t="s">
        <v>171</v>
      </c>
      <c r="D101" s="24" t="s">
        <v>155</v>
      </c>
      <c r="E101" s="13" t="s">
        <v>11</v>
      </c>
      <c r="F101" s="24" t="s">
        <v>4</v>
      </c>
      <c r="G101" s="80">
        <f t="shared" si="18"/>
        <v>37058823</v>
      </c>
      <c r="H101" s="80">
        <f t="shared" si="19"/>
        <v>31500000</v>
      </c>
      <c r="I101" s="80">
        <v>0</v>
      </c>
      <c r="J101" s="80">
        <v>31500000</v>
      </c>
      <c r="K101" s="80">
        <v>0</v>
      </c>
      <c r="L101" s="53">
        <f t="shared" si="12"/>
        <v>0.85000001214285736</v>
      </c>
      <c r="M101" s="80">
        <f t="shared" ref="M101:M112" si="24">N101+P101+R101</f>
        <v>5558823</v>
      </c>
      <c r="N101" s="80">
        <v>4323529</v>
      </c>
      <c r="O101" s="53">
        <f t="shared" si="17"/>
        <v>0.11666665722222208</v>
      </c>
      <c r="P101" s="80">
        <v>0</v>
      </c>
      <c r="Q101" s="53">
        <f t="shared" si="15"/>
        <v>0</v>
      </c>
      <c r="R101" s="80">
        <v>1235294</v>
      </c>
      <c r="S101" s="53">
        <f t="shared" si="16"/>
        <v>3.3333330634920597E-2</v>
      </c>
      <c r="T101" s="63" t="s">
        <v>407</v>
      </c>
      <c r="U101" s="168"/>
      <c r="V101" s="181"/>
      <c r="W101" s="144" t="s">
        <v>470</v>
      </c>
      <c r="X101" s="140" t="s">
        <v>694</v>
      </c>
      <c r="Y101" s="144" t="s">
        <v>470</v>
      </c>
      <c r="Z101" s="140" t="s">
        <v>694</v>
      </c>
      <c r="AA101" s="95"/>
      <c r="AB101" s="144" t="s">
        <v>469</v>
      </c>
      <c r="AC101" s="46" t="s">
        <v>317</v>
      </c>
      <c r="AD101" s="144" t="s">
        <v>476</v>
      </c>
      <c r="AE101" s="97" t="s">
        <v>316</v>
      </c>
      <c r="AF101" s="75">
        <v>2</v>
      </c>
      <c r="AG101" s="97" t="s">
        <v>316</v>
      </c>
      <c r="AH101" s="75">
        <v>4</v>
      </c>
      <c r="AI101" s="233" t="s">
        <v>537</v>
      </c>
      <c r="AJ101" s="224">
        <v>42613</v>
      </c>
    </row>
    <row r="102" spans="1:36" s="27" customFormat="1" ht="51.75" hidden="1" customHeight="1" x14ac:dyDescent="0.2">
      <c r="A102" s="220">
        <v>67</v>
      </c>
      <c r="B102" s="240" t="s">
        <v>165</v>
      </c>
      <c r="C102" s="35" t="s">
        <v>243</v>
      </c>
      <c r="D102" s="29" t="s">
        <v>7</v>
      </c>
      <c r="E102" s="14" t="s">
        <v>17</v>
      </c>
      <c r="F102" s="29" t="s">
        <v>4</v>
      </c>
      <c r="G102" s="52">
        <f t="shared" si="18"/>
        <v>115252616</v>
      </c>
      <c r="H102" s="52">
        <f t="shared" si="19"/>
        <v>97964724</v>
      </c>
      <c r="I102" s="52">
        <v>0</v>
      </c>
      <c r="J102" s="52">
        <v>97964724</v>
      </c>
      <c r="K102" s="52">
        <v>0</v>
      </c>
      <c r="L102" s="79">
        <f t="shared" si="12"/>
        <v>0.85000000347063709</v>
      </c>
      <c r="M102" s="78">
        <f t="shared" si="24"/>
        <v>17287892</v>
      </c>
      <c r="N102" s="52">
        <v>17287892</v>
      </c>
      <c r="O102" s="79">
        <f t="shared" si="17"/>
        <v>0.14999999652936294</v>
      </c>
      <c r="P102" s="52">
        <v>0</v>
      </c>
      <c r="Q102" s="79">
        <f t="shared" si="15"/>
        <v>0</v>
      </c>
      <c r="R102" s="52">
        <v>0</v>
      </c>
      <c r="S102" s="79">
        <f t="shared" si="16"/>
        <v>0</v>
      </c>
      <c r="T102" s="16" t="s">
        <v>407</v>
      </c>
      <c r="U102" s="168"/>
      <c r="V102" s="181"/>
      <c r="W102" s="95" t="s">
        <v>470</v>
      </c>
      <c r="X102" s="46" t="s">
        <v>317</v>
      </c>
      <c r="Y102" s="95" t="s">
        <v>470</v>
      </c>
      <c r="Z102" s="140" t="s">
        <v>756</v>
      </c>
      <c r="AA102" s="95"/>
      <c r="AB102" s="95" t="s">
        <v>580</v>
      </c>
      <c r="AC102" s="46" t="s">
        <v>317</v>
      </c>
      <c r="AD102" s="95" t="s">
        <v>476</v>
      </c>
      <c r="AE102" s="97" t="s">
        <v>316</v>
      </c>
      <c r="AF102" s="73">
        <v>3</v>
      </c>
      <c r="AG102" s="97" t="s">
        <v>316</v>
      </c>
      <c r="AH102" s="73">
        <v>4</v>
      </c>
      <c r="AI102" s="230" t="s">
        <v>537</v>
      </c>
      <c r="AJ102" s="223">
        <v>42429</v>
      </c>
    </row>
    <row r="103" spans="1:36" s="27" customFormat="1" ht="54" hidden="1" customHeight="1" x14ac:dyDescent="0.2">
      <c r="A103" s="220">
        <v>123</v>
      </c>
      <c r="B103" s="231" t="s">
        <v>43</v>
      </c>
      <c r="C103" s="37" t="s">
        <v>289</v>
      </c>
      <c r="D103" s="25" t="s">
        <v>7</v>
      </c>
      <c r="E103" s="26" t="s">
        <v>12</v>
      </c>
      <c r="F103" s="25" t="s">
        <v>4</v>
      </c>
      <c r="G103" s="80">
        <f t="shared" si="18"/>
        <v>32733629</v>
      </c>
      <c r="H103" s="80">
        <f t="shared" si="19"/>
        <v>27823584</v>
      </c>
      <c r="I103" s="55">
        <v>0</v>
      </c>
      <c r="J103" s="55">
        <v>27823584</v>
      </c>
      <c r="K103" s="55">
        <v>0</v>
      </c>
      <c r="L103" s="53">
        <f t="shared" si="12"/>
        <v>0.84999998014274558</v>
      </c>
      <c r="M103" s="80">
        <f t="shared" si="24"/>
        <v>4910045</v>
      </c>
      <c r="N103" s="80">
        <v>0</v>
      </c>
      <c r="O103" s="53">
        <f t="shared" si="17"/>
        <v>0</v>
      </c>
      <c r="P103" s="80">
        <v>3273364</v>
      </c>
      <c r="Q103" s="53">
        <f t="shared" si="15"/>
        <v>0.10000003360458445</v>
      </c>
      <c r="R103" s="80">
        <v>1636681</v>
      </c>
      <c r="S103" s="53">
        <f t="shared" si="16"/>
        <v>4.9999986252669999E-2</v>
      </c>
      <c r="T103" s="64" t="s">
        <v>420</v>
      </c>
      <c r="U103" s="48" t="s">
        <v>222</v>
      </c>
      <c r="V103" s="132" t="s">
        <v>616</v>
      </c>
      <c r="W103" s="144" t="s">
        <v>470</v>
      </c>
      <c r="X103" s="46" t="s">
        <v>317</v>
      </c>
      <c r="Y103" s="144" t="s">
        <v>470</v>
      </c>
      <c r="Z103" s="140" t="s">
        <v>323</v>
      </c>
      <c r="AA103" s="95"/>
      <c r="AB103" s="144" t="s">
        <v>470</v>
      </c>
      <c r="AC103" s="46" t="s">
        <v>317</v>
      </c>
      <c r="AD103" s="144" t="s">
        <v>543</v>
      </c>
      <c r="AE103" s="97" t="s">
        <v>316</v>
      </c>
      <c r="AF103" s="75">
        <v>2</v>
      </c>
      <c r="AG103" s="97" t="s">
        <v>316</v>
      </c>
      <c r="AH103" s="75">
        <v>4</v>
      </c>
      <c r="AI103" s="233" t="s">
        <v>471</v>
      </c>
      <c r="AJ103" s="224">
        <v>42429</v>
      </c>
    </row>
    <row r="104" spans="1:36" ht="47.25" hidden="1" customHeight="1" x14ac:dyDescent="0.2">
      <c r="A104" s="220">
        <v>63</v>
      </c>
      <c r="B104" s="234" t="s">
        <v>182</v>
      </c>
      <c r="C104" s="36" t="s">
        <v>185</v>
      </c>
      <c r="D104" s="25" t="s">
        <v>7</v>
      </c>
      <c r="E104" s="26" t="s">
        <v>12</v>
      </c>
      <c r="F104" s="25" t="s">
        <v>4</v>
      </c>
      <c r="G104" s="80">
        <f t="shared" si="18"/>
        <v>4000000</v>
      </c>
      <c r="H104" s="80">
        <f t="shared" si="19"/>
        <v>3400000</v>
      </c>
      <c r="I104" s="55">
        <v>0</v>
      </c>
      <c r="J104" s="80">
        <v>3400000</v>
      </c>
      <c r="K104" s="55">
        <v>0</v>
      </c>
      <c r="L104" s="53">
        <f t="shared" si="12"/>
        <v>0.85</v>
      </c>
      <c r="M104" s="80">
        <f t="shared" si="24"/>
        <v>600000</v>
      </c>
      <c r="N104" s="80">
        <v>0</v>
      </c>
      <c r="O104" s="53">
        <f t="shared" si="17"/>
        <v>0</v>
      </c>
      <c r="P104" s="80">
        <v>600000</v>
      </c>
      <c r="Q104" s="53">
        <f t="shared" si="15"/>
        <v>0.15</v>
      </c>
      <c r="R104" s="55">
        <v>0</v>
      </c>
      <c r="S104" s="53">
        <f t="shared" si="16"/>
        <v>0</v>
      </c>
      <c r="T104" s="23" t="s">
        <v>129</v>
      </c>
      <c r="U104" s="23" t="s">
        <v>129</v>
      </c>
      <c r="V104" s="23" t="s">
        <v>129</v>
      </c>
      <c r="W104" s="144" t="s">
        <v>470</v>
      </c>
      <c r="X104" s="46" t="s">
        <v>317</v>
      </c>
      <c r="Y104" s="144" t="s">
        <v>470</v>
      </c>
      <c r="Z104" s="140" t="s">
        <v>323</v>
      </c>
      <c r="AA104" s="95"/>
      <c r="AB104" s="144" t="s">
        <v>469</v>
      </c>
      <c r="AC104" s="46" t="s">
        <v>317</v>
      </c>
      <c r="AD104" s="144" t="s">
        <v>528</v>
      </c>
      <c r="AE104" s="97" t="s">
        <v>316</v>
      </c>
      <c r="AF104" s="75">
        <v>2</v>
      </c>
      <c r="AG104" s="97" t="s">
        <v>316</v>
      </c>
      <c r="AH104" s="75">
        <v>4</v>
      </c>
      <c r="AI104" s="233" t="s">
        <v>537</v>
      </c>
      <c r="AJ104" s="224">
        <v>42430</v>
      </c>
    </row>
    <row r="105" spans="1:36" s="27" customFormat="1" ht="39.75" hidden="1" customHeight="1" x14ac:dyDescent="0.2">
      <c r="A105" s="219">
        <v>62</v>
      </c>
      <c r="B105" s="231" t="s">
        <v>49</v>
      </c>
      <c r="C105" s="37" t="s">
        <v>94</v>
      </c>
      <c r="D105" s="25" t="s">
        <v>7</v>
      </c>
      <c r="E105" s="26" t="s">
        <v>16</v>
      </c>
      <c r="F105" s="25" t="s">
        <v>3</v>
      </c>
      <c r="G105" s="80">
        <f t="shared" si="18"/>
        <v>13511489</v>
      </c>
      <c r="H105" s="80">
        <f t="shared" si="19"/>
        <v>11484765</v>
      </c>
      <c r="I105" s="55">
        <v>11484765</v>
      </c>
      <c r="J105" s="55">
        <v>0</v>
      </c>
      <c r="K105" s="55">
        <v>0</v>
      </c>
      <c r="L105" s="53">
        <f t="shared" si="12"/>
        <v>0.84999995189279287</v>
      </c>
      <c r="M105" s="80">
        <f t="shared" si="24"/>
        <v>2026724</v>
      </c>
      <c r="N105" s="55">
        <v>0</v>
      </c>
      <c r="O105" s="53">
        <f t="shared" si="17"/>
        <v>0</v>
      </c>
      <c r="P105" s="55">
        <v>0</v>
      </c>
      <c r="Q105" s="53">
        <f t="shared" si="15"/>
        <v>0</v>
      </c>
      <c r="R105" s="55">
        <v>2026724</v>
      </c>
      <c r="S105" s="53">
        <f t="shared" si="16"/>
        <v>0.15000004810720713</v>
      </c>
      <c r="T105" s="20" t="s">
        <v>423</v>
      </c>
      <c r="U105" s="177"/>
      <c r="V105" s="182"/>
      <c r="W105" s="144" t="s">
        <v>214</v>
      </c>
      <c r="X105" s="140" t="s">
        <v>447</v>
      </c>
      <c r="Y105" s="144" t="s">
        <v>214</v>
      </c>
      <c r="Z105" s="140" t="s">
        <v>447</v>
      </c>
      <c r="AA105" s="154" t="s">
        <v>716</v>
      </c>
      <c r="AB105" s="144" t="s">
        <v>469</v>
      </c>
      <c r="AC105" s="46" t="s">
        <v>317</v>
      </c>
      <c r="AD105" s="144" t="s">
        <v>575</v>
      </c>
      <c r="AE105" s="97" t="s">
        <v>316</v>
      </c>
      <c r="AF105" s="75">
        <v>2</v>
      </c>
      <c r="AG105" s="97" t="s">
        <v>316</v>
      </c>
      <c r="AH105" s="75">
        <v>4</v>
      </c>
      <c r="AI105" s="233" t="s">
        <v>547</v>
      </c>
      <c r="AJ105" s="224">
        <v>42551</v>
      </c>
    </row>
    <row r="106" spans="1:36" ht="37.5" hidden="1" customHeight="1" x14ac:dyDescent="0.2">
      <c r="A106" s="220">
        <v>125</v>
      </c>
      <c r="B106" s="234" t="s">
        <v>201</v>
      </c>
      <c r="C106" s="36" t="s">
        <v>202</v>
      </c>
      <c r="D106" s="25" t="s">
        <v>7</v>
      </c>
      <c r="E106" s="26" t="s">
        <v>16</v>
      </c>
      <c r="F106" s="25" t="s">
        <v>3</v>
      </c>
      <c r="G106" s="80">
        <f t="shared" si="18"/>
        <v>44357210</v>
      </c>
      <c r="H106" s="80">
        <f t="shared" si="19"/>
        <v>37703628</v>
      </c>
      <c r="I106" s="55">
        <v>37703628</v>
      </c>
      <c r="J106" s="55">
        <v>0</v>
      </c>
      <c r="K106" s="55">
        <v>0</v>
      </c>
      <c r="L106" s="53">
        <f t="shared" si="12"/>
        <v>0.84999998872787541</v>
      </c>
      <c r="M106" s="80">
        <f t="shared" si="24"/>
        <v>6653582</v>
      </c>
      <c r="N106" s="80">
        <v>4620148</v>
      </c>
      <c r="O106" s="53">
        <f t="shared" si="17"/>
        <v>0.1041577682636036</v>
      </c>
      <c r="P106" s="80">
        <v>2033434</v>
      </c>
      <c r="Q106" s="53">
        <f t="shared" si="15"/>
        <v>4.584224300852105E-2</v>
      </c>
      <c r="R106" s="55">
        <v>0</v>
      </c>
      <c r="S106" s="53">
        <f t="shared" si="16"/>
        <v>0</v>
      </c>
      <c r="T106" s="21" t="s">
        <v>424</v>
      </c>
      <c r="U106" s="24" t="s">
        <v>384</v>
      </c>
      <c r="V106" s="138" t="s">
        <v>608</v>
      </c>
      <c r="W106" s="144" t="s">
        <v>215</v>
      </c>
      <c r="X106" s="140" t="s">
        <v>494</v>
      </c>
      <c r="Y106" s="144" t="s">
        <v>469</v>
      </c>
      <c r="Z106" s="51" t="s">
        <v>753</v>
      </c>
      <c r="AA106" s="77"/>
      <c r="AB106" s="144" t="s">
        <v>544</v>
      </c>
      <c r="AC106" s="97" t="s">
        <v>316</v>
      </c>
      <c r="AD106" s="144" t="s">
        <v>476</v>
      </c>
      <c r="AE106" s="97" t="s">
        <v>316</v>
      </c>
      <c r="AF106" s="75">
        <v>2</v>
      </c>
      <c r="AG106" s="97" t="s">
        <v>316</v>
      </c>
      <c r="AH106" s="75">
        <v>4</v>
      </c>
      <c r="AI106" s="233" t="s">
        <v>547</v>
      </c>
      <c r="AJ106" s="224">
        <v>42613</v>
      </c>
    </row>
    <row r="107" spans="1:36" s="27" customFormat="1" ht="48.75" hidden="1" customHeight="1" x14ac:dyDescent="0.2">
      <c r="A107" s="220">
        <v>11</v>
      </c>
      <c r="B107" s="231" t="s">
        <v>40</v>
      </c>
      <c r="C107" s="37" t="s">
        <v>88</v>
      </c>
      <c r="D107" s="25" t="s">
        <v>7</v>
      </c>
      <c r="E107" s="26" t="s">
        <v>11</v>
      </c>
      <c r="F107" s="25" t="s">
        <v>3</v>
      </c>
      <c r="G107" s="80">
        <f t="shared" si="18"/>
        <v>38300036</v>
      </c>
      <c r="H107" s="80">
        <f t="shared" si="19"/>
        <v>32555030</v>
      </c>
      <c r="I107" s="55">
        <v>32555030</v>
      </c>
      <c r="J107" s="55">
        <v>0</v>
      </c>
      <c r="K107" s="55">
        <v>0</v>
      </c>
      <c r="L107" s="53">
        <f t="shared" si="12"/>
        <v>0.84999998433421842</v>
      </c>
      <c r="M107" s="80">
        <f t="shared" si="24"/>
        <v>5745006</v>
      </c>
      <c r="N107" s="55">
        <v>5745006</v>
      </c>
      <c r="O107" s="53">
        <f t="shared" si="17"/>
        <v>0.15000001566578161</v>
      </c>
      <c r="P107" s="55">
        <v>0</v>
      </c>
      <c r="Q107" s="53">
        <f t="shared" si="15"/>
        <v>0</v>
      </c>
      <c r="R107" s="55">
        <v>0</v>
      </c>
      <c r="S107" s="53">
        <f t="shared" si="16"/>
        <v>0</v>
      </c>
      <c r="T107" s="34" t="s">
        <v>414</v>
      </c>
      <c r="U107" s="207" t="s">
        <v>514</v>
      </c>
      <c r="V107" s="132" t="s">
        <v>632</v>
      </c>
      <c r="W107" s="144" t="s">
        <v>470</v>
      </c>
      <c r="X107" s="46" t="s">
        <v>317</v>
      </c>
      <c r="Y107" s="144" t="s">
        <v>470</v>
      </c>
      <c r="Z107" s="51" t="s">
        <v>752</v>
      </c>
      <c r="AA107" s="95"/>
      <c r="AB107" s="144" t="s">
        <v>543</v>
      </c>
      <c r="AC107" s="97" t="s">
        <v>316</v>
      </c>
      <c r="AD107" s="144" t="s">
        <v>548</v>
      </c>
      <c r="AE107" s="97" t="s">
        <v>316</v>
      </c>
      <c r="AF107" s="75">
        <v>2</v>
      </c>
      <c r="AG107" s="97" t="s">
        <v>316</v>
      </c>
      <c r="AH107" s="75">
        <v>4</v>
      </c>
      <c r="AI107" s="233" t="s">
        <v>541</v>
      </c>
      <c r="AJ107" s="224">
        <v>42430</v>
      </c>
    </row>
    <row r="108" spans="1:36" ht="44.25" hidden="1" customHeight="1" x14ac:dyDescent="0.2">
      <c r="A108" s="219">
        <v>6</v>
      </c>
      <c r="B108" s="240" t="s">
        <v>166</v>
      </c>
      <c r="C108" s="35" t="s">
        <v>245</v>
      </c>
      <c r="D108" s="29" t="s">
        <v>7</v>
      </c>
      <c r="E108" s="14" t="s">
        <v>17</v>
      </c>
      <c r="F108" s="29" t="s">
        <v>4</v>
      </c>
      <c r="G108" s="52">
        <f t="shared" si="18"/>
        <v>32552786</v>
      </c>
      <c r="H108" s="52">
        <f t="shared" si="19"/>
        <v>27669868</v>
      </c>
      <c r="I108" s="52">
        <v>0</v>
      </c>
      <c r="J108" s="52">
        <v>27669868</v>
      </c>
      <c r="K108" s="52">
        <v>0</v>
      </c>
      <c r="L108" s="79">
        <f t="shared" si="12"/>
        <v>0.84999999692806627</v>
      </c>
      <c r="M108" s="78">
        <f t="shared" si="24"/>
        <v>4882918</v>
      </c>
      <c r="N108" s="52">
        <v>4882918</v>
      </c>
      <c r="O108" s="79">
        <f t="shared" si="17"/>
        <v>0.1500000030719337</v>
      </c>
      <c r="P108" s="52">
        <v>0</v>
      </c>
      <c r="Q108" s="79">
        <f t="shared" si="15"/>
        <v>0</v>
      </c>
      <c r="R108" s="52">
        <v>0</v>
      </c>
      <c r="S108" s="79">
        <f t="shared" si="16"/>
        <v>0</v>
      </c>
      <c r="T108" s="16" t="s">
        <v>407</v>
      </c>
      <c r="U108" s="168"/>
      <c r="V108" s="181"/>
      <c r="W108" s="95" t="s">
        <v>468</v>
      </c>
      <c r="X108" s="46" t="s">
        <v>317</v>
      </c>
      <c r="Y108" s="95" t="s">
        <v>468</v>
      </c>
      <c r="Z108" s="46" t="s">
        <v>317</v>
      </c>
      <c r="AA108" s="95"/>
      <c r="AB108" s="95" t="s">
        <v>468</v>
      </c>
      <c r="AC108" s="46" t="s">
        <v>317</v>
      </c>
      <c r="AD108" s="95" t="s">
        <v>528</v>
      </c>
      <c r="AE108" s="97" t="s">
        <v>316</v>
      </c>
      <c r="AF108" s="73">
        <v>2</v>
      </c>
      <c r="AG108" s="97" t="s">
        <v>316</v>
      </c>
      <c r="AH108" s="73">
        <v>4</v>
      </c>
      <c r="AI108" s="230" t="s">
        <v>536</v>
      </c>
      <c r="AJ108" s="223">
        <v>42429</v>
      </c>
    </row>
    <row r="109" spans="1:36" ht="48" hidden="1" customHeight="1" x14ac:dyDescent="0.2">
      <c r="A109" s="219">
        <v>124</v>
      </c>
      <c r="B109" s="229" t="s">
        <v>34</v>
      </c>
      <c r="C109" s="38" t="s">
        <v>103</v>
      </c>
      <c r="D109" s="30" t="s">
        <v>7</v>
      </c>
      <c r="E109" s="28" t="s">
        <v>17</v>
      </c>
      <c r="F109" s="30" t="s">
        <v>4</v>
      </c>
      <c r="G109" s="52">
        <f t="shared" si="18"/>
        <v>44641656</v>
      </c>
      <c r="H109" s="52">
        <f t="shared" si="19"/>
        <v>37945407</v>
      </c>
      <c r="I109" s="56">
        <v>0</v>
      </c>
      <c r="J109" s="60">
        <v>37945407</v>
      </c>
      <c r="K109" s="56">
        <v>0</v>
      </c>
      <c r="L109" s="79">
        <f t="shared" si="12"/>
        <v>0.84999998655963838</v>
      </c>
      <c r="M109" s="78">
        <f t="shared" si="24"/>
        <v>6696249</v>
      </c>
      <c r="N109" s="56">
        <v>6696249</v>
      </c>
      <c r="O109" s="79">
        <f t="shared" si="17"/>
        <v>0.15000001344036162</v>
      </c>
      <c r="P109" s="56">
        <v>0</v>
      </c>
      <c r="Q109" s="79">
        <f t="shared" si="15"/>
        <v>0</v>
      </c>
      <c r="R109" s="56">
        <v>0</v>
      </c>
      <c r="S109" s="79">
        <f t="shared" si="16"/>
        <v>0</v>
      </c>
      <c r="T109" s="67" t="s">
        <v>426</v>
      </c>
      <c r="U109" s="15" t="s">
        <v>282</v>
      </c>
      <c r="V109" s="137" t="s">
        <v>637</v>
      </c>
      <c r="W109" s="95" t="s">
        <v>470</v>
      </c>
      <c r="X109" s="46" t="s">
        <v>317</v>
      </c>
      <c r="Y109" s="95" t="s">
        <v>470</v>
      </c>
      <c r="Z109" s="46" t="s">
        <v>317</v>
      </c>
      <c r="AA109" s="187"/>
      <c r="AB109" s="95" t="s">
        <v>470</v>
      </c>
      <c r="AC109" s="46" t="s">
        <v>317</v>
      </c>
      <c r="AD109" s="95" t="s">
        <v>476</v>
      </c>
      <c r="AE109" s="97" t="s">
        <v>316</v>
      </c>
      <c r="AF109" s="73">
        <v>2</v>
      </c>
      <c r="AG109" s="98" t="s">
        <v>316</v>
      </c>
      <c r="AH109" s="73">
        <v>4</v>
      </c>
      <c r="AI109" s="230" t="s">
        <v>537</v>
      </c>
      <c r="AJ109" s="223">
        <v>42429</v>
      </c>
    </row>
    <row r="110" spans="1:36" ht="37.5" hidden="1" customHeight="1" x14ac:dyDescent="0.2">
      <c r="A110" s="220">
        <v>15</v>
      </c>
      <c r="B110" s="232" t="s">
        <v>152</v>
      </c>
      <c r="C110" s="40" t="s">
        <v>153</v>
      </c>
      <c r="D110" s="30" t="s">
        <v>7</v>
      </c>
      <c r="E110" s="28" t="s">
        <v>16</v>
      </c>
      <c r="F110" s="30" t="s">
        <v>3</v>
      </c>
      <c r="G110" s="52">
        <f t="shared" si="18"/>
        <v>8345106</v>
      </c>
      <c r="H110" s="52">
        <f t="shared" si="19"/>
        <v>7093340</v>
      </c>
      <c r="I110" s="56">
        <v>7093340</v>
      </c>
      <c r="J110" s="56">
        <v>0</v>
      </c>
      <c r="K110" s="56">
        <v>0</v>
      </c>
      <c r="L110" s="79">
        <f t="shared" si="12"/>
        <v>0.84999998801692878</v>
      </c>
      <c r="M110" s="78">
        <f t="shared" si="24"/>
        <v>1251766</v>
      </c>
      <c r="N110" s="56">
        <v>0</v>
      </c>
      <c r="O110" s="79">
        <f t="shared" si="17"/>
        <v>0</v>
      </c>
      <c r="P110" s="56">
        <v>1251766</v>
      </c>
      <c r="Q110" s="79">
        <f t="shared" si="15"/>
        <v>0.15000001198307128</v>
      </c>
      <c r="R110" s="56">
        <v>0</v>
      </c>
      <c r="S110" s="79">
        <f t="shared" si="16"/>
        <v>0</v>
      </c>
      <c r="T110" s="12" t="s">
        <v>423</v>
      </c>
      <c r="U110" s="177"/>
      <c r="V110" s="182"/>
      <c r="W110" s="93" t="s">
        <v>470</v>
      </c>
      <c r="X110" s="46" t="s">
        <v>317</v>
      </c>
      <c r="Y110" s="93" t="s">
        <v>470</v>
      </c>
      <c r="Z110" s="46" t="s">
        <v>317</v>
      </c>
      <c r="AA110" s="155"/>
      <c r="AB110" s="93" t="s">
        <v>469</v>
      </c>
      <c r="AC110" s="46" t="s">
        <v>317</v>
      </c>
      <c r="AD110" s="93" t="s">
        <v>544</v>
      </c>
      <c r="AE110" s="97" t="s">
        <v>316</v>
      </c>
      <c r="AF110" s="73">
        <v>2</v>
      </c>
      <c r="AG110" s="97" t="s">
        <v>316</v>
      </c>
      <c r="AH110" s="73">
        <v>4</v>
      </c>
      <c r="AI110" s="230" t="s">
        <v>547</v>
      </c>
      <c r="AJ110" s="223">
        <v>42430</v>
      </c>
    </row>
    <row r="111" spans="1:36" ht="36.75" hidden="1" customHeight="1" x14ac:dyDescent="0.2">
      <c r="A111" s="220">
        <v>27</v>
      </c>
      <c r="B111" s="231" t="s">
        <v>101</v>
      </c>
      <c r="C111" s="37" t="s">
        <v>121</v>
      </c>
      <c r="D111" s="25" t="s">
        <v>7</v>
      </c>
      <c r="E111" s="26" t="s">
        <v>19</v>
      </c>
      <c r="F111" s="25" t="s">
        <v>5</v>
      </c>
      <c r="G111" s="80">
        <f t="shared" si="18"/>
        <v>22765950</v>
      </c>
      <c r="H111" s="80">
        <f t="shared" si="19"/>
        <v>19351057</v>
      </c>
      <c r="I111" s="55">
        <v>0</v>
      </c>
      <c r="J111" s="55">
        <v>0</v>
      </c>
      <c r="K111" s="55">
        <v>19351057</v>
      </c>
      <c r="L111" s="53">
        <f t="shared" si="12"/>
        <v>0.84999997803737604</v>
      </c>
      <c r="M111" s="80">
        <f t="shared" si="24"/>
        <v>3414893</v>
      </c>
      <c r="N111" s="55">
        <v>3414893</v>
      </c>
      <c r="O111" s="53">
        <f t="shared" si="17"/>
        <v>0.15000002196262402</v>
      </c>
      <c r="P111" s="55">
        <v>0</v>
      </c>
      <c r="Q111" s="53">
        <f t="shared" si="15"/>
        <v>0</v>
      </c>
      <c r="R111" s="55">
        <v>0</v>
      </c>
      <c r="S111" s="53">
        <f t="shared" si="16"/>
        <v>0</v>
      </c>
      <c r="T111" s="20" t="s">
        <v>430</v>
      </c>
      <c r="U111" s="20" t="s">
        <v>220</v>
      </c>
      <c r="V111" s="46" t="s">
        <v>636</v>
      </c>
      <c r="W111" s="144" t="s">
        <v>469</v>
      </c>
      <c r="X111" s="97" t="s">
        <v>316</v>
      </c>
      <c r="Y111" s="144" t="s">
        <v>469</v>
      </c>
      <c r="Z111" s="46" t="s">
        <v>317</v>
      </c>
      <c r="AA111" s="30"/>
      <c r="AB111" s="144" t="s">
        <v>469</v>
      </c>
      <c r="AC111" s="46" t="s">
        <v>317</v>
      </c>
      <c r="AD111" s="144" t="s">
        <v>639</v>
      </c>
      <c r="AE111" s="97" t="s">
        <v>316</v>
      </c>
      <c r="AF111" s="75">
        <v>2</v>
      </c>
      <c r="AG111" s="97" t="s">
        <v>316</v>
      </c>
      <c r="AH111" s="75">
        <v>4</v>
      </c>
      <c r="AI111" s="233" t="s">
        <v>542</v>
      </c>
      <c r="AJ111" s="224">
        <v>42551</v>
      </c>
    </row>
    <row r="112" spans="1:36" s="27" customFormat="1" ht="39" hidden="1" customHeight="1" x14ac:dyDescent="0.2">
      <c r="A112" s="219">
        <v>38</v>
      </c>
      <c r="B112" s="229" t="s">
        <v>100</v>
      </c>
      <c r="C112" s="38" t="s">
        <v>120</v>
      </c>
      <c r="D112" s="30" t="s">
        <v>7</v>
      </c>
      <c r="E112" s="28" t="s">
        <v>19</v>
      </c>
      <c r="F112" s="30" t="s">
        <v>5</v>
      </c>
      <c r="G112" s="52">
        <f t="shared" si="18"/>
        <v>9960103</v>
      </c>
      <c r="H112" s="52">
        <f t="shared" si="19"/>
        <v>8466087</v>
      </c>
      <c r="I112" s="56">
        <v>0</v>
      </c>
      <c r="J112" s="56">
        <v>0</v>
      </c>
      <c r="K112" s="56">
        <v>8466087</v>
      </c>
      <c r="L112" s="79">
        <f t="shared" si="12"/>
        <v>0.84999994477968754</v>
      </c>
      <c r="M112" s="78">
        <f t="shared" si="24"/>
        <v>1494016</v>
      </c>
      <c r="N112" s="56">
        <v>1494016</v>
      </c>
      <c r="O112" s="79">
        <f t="shared" si="17"/>
        <v>0.15000005522031248</v>
      </c>
      <c r="P112" s="56">
        <v>0</v>
      </c>
      <c r="Q112" s="79">
        <f t="shared" si="15"/>
        <v>0</v>
      </c>
      <c r="R112" s="56">
        <v>0</v>
      </c>
      <c r="S112" s="79">
        <f t="shared" si="16"/>
        <v>0</v>
      </c>
      <c r="T112" s="12" t="s">
        <v>430</v>
      </c>
      <c r="U112" s="12" t="s">
        <v>220</v>
      </c>
      <c r="V112" s="46" t="s">
        <v>635</v>
      </c>
      <c r="W112" s="95" t="s">
        <v>469</v>
      </c>
      <c r="X112" s="97" t="s">
        <v>316</v>
      </c>
      <c r="Y112" s="95" t="s">
        <v>469</v>
      </c>
      <c r="Z112" s="46" t="s">
        <v>317</v>
      </c>
      <c r="AA112" s="187"/>
      <c r="AB112" s="95" t="s">
        <v>469</v>
      </c>
      <c r="AC112" s="46" t="s">
        <v>317</v>
      </c>
      <c r="AD112" s="95" t="s">
        <v>544</v>
      </c>
      <c r="AE112" s="97" t="s">
        <v>316</v>
      </c>
      <c r="AF112" s="73">
        <v>2</v>
      </c>
      <c r="AG112" s="97" t="s">
        <v>316</v>
      </c>
      <c r="AH112" s="73">
        <v>4</v>
      </c>
      <c r="AI112" s="230" t="s">
        <v>542</v>
      </c>
      <c r="AJ112" s="223">
        <v>42551</v>
      </c>
    </row>
    <row r="113" spans="1:36" ht="54" hidden="1" customHeight="1" x14ac:dyDescent="0.2">
      <c r="A113" s="220">
        <v>109</v>
      </c>
      <c r="B113" s="246" t="s">
        <v>524</v>
      </c>
      <c r="C113" s="121" t="s">
        <v>525</v>
      </c>
      <c r="D113" s="123" t="s">
        <v>7</v>
      </c>
      <c r="E113" s="122" t="s">
        <v>17</v>
      </c>
      <c r="F113" s="123" t="s">
        <v>4</v>
      </c>
      <c r="G113" s="103" t="s">
        <v>526</v>
      </c>
      <c r="H113" s="103" t="s">
        <v>526</v>
      </c>
      <c r="I113" s="103">
        <v>0</v>
      </c>
      <c r="J113" s="103" t="s">
        <v>526</v>
      </c>
      <c r="K113" s="103">
        <v>0</v>
      </c>
      <c r="L113" s="104">
        <v>0.85</v>
      </c>
      <c r="M113" s="103" t="s">
        <v>526</v>
      </c>
      <c r="N113" s="103" t="s">
        <v>526</v>
      </c>
      <c r="O113" s="104">
        <v>0.15</v>
      </c>
      <c r="P113" s="103">
        <v>0</v>
      </c>
      <c r="Q113" s="104">
        <v>0</v>
      </c>
      <c r="R113" s="103">
        <v>0</v>
      </c>
      <c r="S113" s="104">
        <v>0</v>
      </c>
      <c r="T113" s="16" t="s">
        <v>540</v>
      </c>
      <c r="U113" s="168"/>
      <c r="V113" s="181"/>
      <c r="W113" s="95" t="s">
        <v>470</v>
      </c>
      <c r="X113" s="46" t="s">
        <v>317</v>
      </c>
      <c r="Y113" s="95" t="s">
        <v>469</v>
      </c>
      <c r="Z113" s="46" t="s">
        <v>317</v>
      </c>
      <c r="AA113" s="95"/>
      <c r="AB113" s="95" t="s">
        <v>527</v>
      </c>
      <c r="AC113" s="46" t="s">
        <v>317</v>
      </c>
      <c r="AD113" s="95" t="s">
        <v>528</v>
      </c>
      <c r="AE113" s="97" t="s">
        <v>316</v>
      </c>
      <c r="AF113" s="73">
        <v>2</v>
      </c>
      <c r="AG113" s="97" t="s">
        <v>316</v>
      </c>
      <c r="AH113" s="73">
        <v>4</v>
      </c>
      <c r="AI113" s="230" t="s">
        <v>536</v>
      </c>
      <c r="AJ113" s="223">
        <v>42582</v>
      </c>
    </row>
    <row r="114" spans="1:36" ht="50.25" hidden="1" customHeight="1" x14ac:dyDescent="0.2">
      <c r="A114" s="220">
        <v>99</v>
      </c>
      <c r="B114" s="231" t="s">
        <v>102</v>
      </c>
      <c r="C114" s="37" t="s">
        <v>84</v>
      </c>
      <c r="D114" s="25" t="s">
        <v>7</v>
      </c>
      <c r="E114" s="26" t="s">
        <v>19</v>
      </c>
      <c r="F114" s="25" t="s">
        <v>4</v>
      </c>
      <c r="G114" s="80">
        <f t="shared" ref="G114" si="25">H114+M114</f>
        <v>178983828</v>
      </c>
      <c r="H114" s="80">
        <f t="shared" ref="H114" si="26">I114+J114+K114</f>
        <v>152136253</v>
      </c>
      <c r="I114" s="55">
        <v>0</v>
      </c>
      <c r="J114" s="55">
        <v>152136253</v>
      </c>
      <c r="K114" s="55">
        <v>0</v>
      </c>
      <c r="L114" s="53">
        <f t="shared" ref="L114" si="27">H114/G114</f>
        <v>0.84999999553032246</v>
      </c>
      <c r="M114" s="80">
        <f t="shared" ref="M114" si="28">N114+P114+R114</f>
        <v>26847575</v>
      </c>
      <c r="N114" s="55">
        <v>16199965</v>
      </c>
      <c r="O114" s="53">
        <f t="shared" ref="O114" si="29">N114/G114</f>
        <v>9.0510775085221665E-2</v>
      </c>
      <c r="P114" s="55">
        <v>0</v>
      </c>
      <c r="Q114" s="53">
        <f t="shared" ref="Q114" si="30">P114/G114</f>
        <v>0</v>
      </c>
      <c r="R114" s="55">
        <v>10647610</v>
      </c>
      <c r="S114" s="53">
        <f t="shared" ref="S114" si="31">R114/G114</f>
        <v>5.9489229384455895E-2</v>
      </c>
      <c r="T114" s="20" t="s">
        <v>430</v>
      </c>
      <c r="U114" s="203" t="s">
        <v>220</v>
      </c>
      <c r="V114" s="209" t="s">
        <v>636</v>
      </c>
      <c r="W114" s="144" t="s">
        <v>469</v>
      </c>
      <c r="X114" s="97" t="s">
        <v>316</v>
      </c>
      <c r="Y114" s="144" t="s">
        <v>469</v>
      </c>
      <c r="Z114" s="46" t="s">
        <v>317</v>
      </c>
      <c r="AA114" s="30"/>
      <c r="AB114" s="144" t="s">
        <v>469</v>
      </c>
      <c r="AC114" s="46" t="s">
        <v>317</v>
      </c>
      <c r="AD114" s="144" t="s">
        <v>548</v>
      </c>
      <c r="AE114" s="97" t="s">
        <v>316</v>
      </c>
      <c r="AF114" s="75">
        <v>2</v>
      </c>
      <c r="AG114" s="97" t="s">
        <v>316</v>
      </c>
      <c r="AH114" s="75">
        <v>4</v>
      </c>
      <c r="AI114" s="233" t="s">
        <v>469</v>
      </c>
      <c r="AJ114" s="224">
        <v>42643</v>
      </c>
    </row>
    <row r="115" spans="1:36" ht="48.75" hidden="1" customHeight="1" x14ac:dyDescent="0.2">
      <c r="A115" s="219">
        <v>24</v>
      </c>
      <c r="B115" s="234" t="s">
        <v>269</v>
      </c>
      <c r="C115" s="36" t="s">
        <v>302</v>
      </c>
      <c r="D115" s="25" t="s">
        <v>155</v>
      </c>
      <c r="E115" s="26" t="s">
        <v>17</v>
      </c>
      <c r="F115" s="25" t="s">
        <v>5</v>
      </c>
      <c r="G115" s="80">
        <f t="shared" si="18"/>
        <v>17172695</v>
      </c>
      <c r="H115" s="80">
        <f>I115+J115+K115</f>
        <v>14596790</v>
      </c>
      <c r="I115" s="55">
        <v>0</v>
      </c>
      <c r="J115" s="55">
        <v>0</v>
      </c>
      <c r="K115" s="55">
        <f>10722723+3874067</f>
        <v>14596790</v>
      </c>
      <c r="L115" s="53">
        <f t="shared" si="12"/>
        <v>0.84999995632601644</v>
      </c>
      <c r="M115" s="80">
        <f>N115+P115+R115</f>
        <v>2575905</v>
      </c>
      <c r="N115" s="55">
        <f>1892246+683659</f>
        <v>2575905</v>
      </c>
      <c r="O115" s="53">
        <f t="shared" si="17"/>
        <v>0.15000004367398362</v>
      </c>
      <c r="P115" s="55">
        <v>0</v>
      </c>
      <c r="Q115" s="53">
        <f t="shared" si="15"/>
        <v>0</v>
      </c>
      <c r="R115" s="55">
        <v>0</v>
      </c>
      <c r="S115" s="53">
        <f t="shared" si="16"/>
        <v>0</v>
      </c>
      <c r="T115" s="23" t="s">
        <v>129</v>
      </c>
      <c r="U115" s="23" t="s">
        <v>129</v>
      </c>
      <c r="V115" s="23" t="s">
        <v>129</v>
      </c>
      <c r="W115" s="144" t="s">
        <v>470</v>
      </c>
      <c r="X115" s="98" t="s">
        <v>316</v>
      </c>
      <c r="Y115" s="144" t="s">
        <v>470</v>
      </c>
      <c r="Z115" s="46" t="s">
        <v>317</v>
      </c>
      <c r="AA115" s="30"/>
      <c r="AB115" s="144" t="s">
        <v>470</v>
      </c>
      <c r="AC115" s="98" t="s">
        <v>316</v>
      </c>
      <c r="AD115" s="144" t="s">
        <v>543</v>
      </c>
      <c r="AE115" s="97" t="s">
        <v>316</v>
      </c>
      <c r="AF115" s="75">
        <v>2</v>
      </c>
      <c r="AG115" s="98" t="s">
        <v>316</v>
      </c>
      <c r="AH115" s="75">
        <v>4</v>
      </c>
      <c r="AI115" s="233" t="s">
        <v>537</v>
      </c>
      <c r="AJ115" s="224">
        <v>42430</v>
      </c>
    </row>
    <row r="116" spans="1:36" ht="47.25" hidden="1" customHeight="1" x14ac:dyDescent="0.2">
      <c r="A116" s="220">
        <v>79</v>
      </c>
      <c r="B116" s="229" t="s">
        <v>41</v>
      </c>
      <c r="C116" s="38" t="s">
        <v>89</v>
      </c>
      <c r="D116" s="30" t="s">
        <v>7</v>
      </c>
      <c r="E116" s="28" t="s">
        <v>11</v>
      </c>
      <c r="F116" s="30" t="s">
        <v>3</v>
      </c>
      <c r="G116" s="52">
        <f t="shared" si="18"/>
        <v>62581758</v>
      </c>
      <c r="H116" s="52">
        <f t="shared" ref="H116:H121" si="32">I116+J116+K116</f>
        <v>53194494</v>
      </c>
      <c r="I116" s="56">
        <v>53194494</v>
      </c>
      <c r="J116" s="56">
        <v>0</v>
      </c>
      <c r="K116" s="56">
        <v>0</v>
      </c>
      <c r="L116" s="79">
        <f t="shared" si="12"/>
        <v>0.84999999520627079</v>
      </c>
      <c r="M116" s="78">
        <f t="shared" ref="M116:M121" si="33">N116+P116+R116</f>
        <v>9387264</v>
      </c>
      <c r="N116" s="56">
        <v>0</v>
      </c>
      <c r="O116" s="79">
        <f t="shared" si="17"/>
        <v>0</v>
      </c>
      <c r="P116" s="56">
        <v>0</v>
      </c>
      <c r="Q116" s="79">
        <f t="shared" si="15"/>
        <v>0</v>
      </c>
      <c r="R116" s="56">
        <v>9387264</v>
      </c>
      <c r="S116" s="79">
        <f t="shared" si="16"/>
        <v>0.15000000479372919</v>
      </c>
      <c r="T116" s="100">
        <v>42490</v>
      </c>
      <c r="U116" s="15" t="s">
        <v>252</v>
      </c>
      <c r="V116" s="134" t="s">
        <v>316</v>
      </c>
      <c r="W116" s="95" t="s">
        <v>469</v>
      </c>
      <c r="X116" s="98" t="s">
        <v>316</v>
      </c>
      <c r="Y116" s="95" t="s">
        <v>469</v>
      </c>
      <c r="Z116" s="46" t="s">
        <v>317</v>
      </c>
      <c r="AA116" s="155"/>
      <c r="AB116" s="95" t="s">
        <v>543</v>
      </c>
      <c r="AC116" s="97" t="s">
        <v>316</v>
      </c>
      <c r="AD116" s="95" t="s">
        <v>476</v>
      </c>
      <c r="AE116" s="97" t="s">
        <v>316</v>
      </c>
      <c r="AF116" s="73">
        <v>2</v>
      </c>
      <c r="AG116" s="97" t="s">
        <v>316</v>
      </c>
      <c r="AH116" s="73">
        <v>4</v>
      </c>
      <c r="AI116" s="230" t="s">
        <v>537</v>
      </c>
      <c r="AJ116" s="223">
        <v>42613</v>
      </c>
    </row>
    <row r="117" spans="1:36" s="27" customFormat="1" ht="50.25" hidden="1" customHeight="1" x14ac:dyDescent="0.2">
      <c r="A117" s="220">
        <v>81</v>
      </c>
      <c r="B117" s="231" t="s">
        <v>54</v>
      </c>
      <c r="C117" s="37" t="s">
        <v>122</v>
      </c>
      <c r="D117" s="25" t="s">
        <v>7</v>
      </c>
      <c r="E117" s="26" t="s">
        <v>18</v>
      </c>
      <c r="F117" s="25" t="s">
        <v>5</v>
      </c>
      <c r="G117" s="80">
        <f t="shared" si="18"/>
        <v>10596211</v>
      </c>
      <c r="H117" s="80">
        <f t="shared" si="32"/>
        <v>9006779</v>
      </c>
      <c r="I117" s="55">
        <v>0</v>
      </c>
      <c r="J117" s="55">
        <v>0</v>
      </c>
      <c r="K117" s="55">
        <v>9006779</v>
      </c>
      <c r="L117" s="53">
        <f t="shared" si="12"/>
        <v>0.84999996696932512</v>
      </c>
      <c r="M117" s="80">
        <f t="shared" si="33"/>
        <v>1589432</v>
      </c>
      <c r="N117" s="55">
        <v>1589432</v>
      </c>
      <c r="O117" s="53">
        <f t="shared" si="17"/>
        <v>0.15000003303067483</v>
      </c>
      <c r="P117" s="55">
        <v>0</v>
      </c>
      <c r="Q117" s="53">
        <f t="shared" si="15"/>
        <v>0</v>
      </c>
      <c r="R117" s="55">
        <v>0</v>
      </c>
      <c r="S117" s="53">
        <f t="shared" si="16"/>
        <v>0</v>
      </c>
      <c r="T117" s="23" t="s">
        <v>129</v>
      </c>
      <c r="U117" s="197" t="s">
        <v>129</v>
      </c>
      <c r="V117" s="197" t="s">
        <v>129</v>
      </c>
      <c r="W117" s="144" t="s">
        <v>544</v>
      </c>
      <c r="X117" s="97" t="s">
        <v>316</v>
      </c>
      <c r="Y117" s="144" t="s">
        <v>584</v>
      </c>
      <c r="Z117" s="97" t="s">
        <v>316</v>
      </c>
      <c r="AA117" s="30"/>
      <c r="AB117" s="144" t="s">
        <v>544</v>
      </c>
      <c r="AC117" s="97" t="s">
        <v>316</v>
      </c>
      <c r="AD117" s="144" t="s">
        <v>476</v>
      </c>
      <c r="AE117" s="97" t="s">
        <v>316</v>
      </c>
      <c r="AF117" s="75">
        <v>2</v>
      </c>
      <c r="AG117" s="97" t="s">
        <v>316</v>
      </c>
      <c r="AH117" s="75">
        <v>4</v>
      </c>
      <c r="AI117" s="233" t="s">
        <v>537</v>
      </c>
      <c r="AJ117" s="224">
        <v>42613</v>
      </c>
    </row>
    <row r="118" spans="1:36" s="27" customFormat="1" ht="39.75" hidden="1" customHeight="1" x14ac:dyDescent="0.2">
      <c r="A118" s="219">
        <v>16</v>
      </c>
      <c r="B118" s="232" t="s">
        <v>27</v>
      </c>
      <c r="C118" s="35" t="s">
        <v>24</v>
      </c>
      <c r="D118" s="30" t="s">
        <v>7</v>
      </c>
      <c r="E118" s="28" t="s">
        <v>18</v>
      </c>
      <c r="F118" s="30" t="s">
        <v>4</v>
      </c>
      <c r="G118" s="52">
        <f t="shared" si="18"/>
        <v>44441977</v>
      </c>
      <c r="H118" s="52">
        <f t="shared" si="32"/>
        <v>37775681</v>
      </c>
      <c r="I118" s="56">
        <v>0</v>
      </c>
      <c r="J118" s="56">
        <v>37775681</v>
      </c>
      <c r="K118" s="56">
        <v>0</v>
      </c>
      <c r="L118" s="79">
        <f t="shared" si="12"/>
        <v>0.85000001237568712</v>
      </c>
      <c r="M118" s="78">
        <f t="shared" si="33"/>
        <v>6666296</v>
      </c>
      <c r="N118" s="56">
        <v>4188081</v>
      </c>
      <c r="O118" s="79">
        <f t="shared" si="17"/>
        <v>9.4237054305662413E-2</v>
      </c>
      <c r="P118" s="56">
        <v>2478215</v>
      </c>
      <c r="Q118" s="79">
        <f t="shared" si="15"/>
        <v>5.5762933318650516E-2</v>
      </c>
      <c r="R118" s="56">
        <v>0</v>
      </c>
      <c r="S118" s="79">
        <f t="shared" si="16"/>
        <v>0</v>
      </c>
      <c r="T118" s="12" t="s">
        <v>129</v>
      </c>
      <c r="U118" s="22" t="s">
        <v>626</v>
      </c>
      <c r="V118" s="32" t="s">
        <v>129</v>
      </c>
      <c r="W118" s="95" t="s">
        <v>544</v>
      </c>
      <c r="X118" s="97" t="s">
        <v>316</v>
      </c>
      <c r="Y118" s="95" t="s">
        <v>544</v>
      </c>
      <c r="Z118" s="97" t="s">
        <v>316</v>
      </c>
      <c r="AA118" s="187"/>
      <c r="AB118" s="95" t="s">
        <v>528</v>
      </c>
      <c r="AC118" s="97" t="s">
        <v>316</v>
      </c>
      <c r="AD118" s="95" t="s">
        <v>548</v>
      </c>
      <c r="AE118" s="97" t="s">
        <v>316</v>
      </c>
      <c r="AF118" s="120">
        <v>2</v>
      </c>
      <c r="AG118" s="97" t="s">
        <v>316</v>
      </c>
      <c r="AH118" s="73">
        <v>4</v>
      </c>
      <c r="AI118" s="230" t="s">
        <v>542</v>
      </c>
      <c r="AJ118" s="223">
        <v>42643</v>
      </c>
    </row>
    <row r="119" spans="1:36" s="27" customFormat="1" ht="60" hidden="1" customHeight="1" x14ac:dyDescent="0.2">
      <c r="A119" s="220">
        <v>55</v>
      </c>
      <c r="B119" s="232" t="s">
        <v>183</v>
      </c>
      <c r="C119" s="35" t="s">
        <v>278</v>
      </c>
      <c r="D119" s="30" t="s">
        <v>7</v>
      </c>
      <c r="E119" s="28" t="s">
        <v>12</v>
      </c>
      <c r="F119" s="30" t="s">
        <v>3</v>
      </c>
      <c r="G119" s="52">
        <f t="shared" si="18"/>
        <v>16643483</v>
      </c>
      <c r="H119" s="52">
        <f t="shared" si="32"/>
        <v>14146960</v>
      </c>
      <c r="I119" s="56">
        <v>14146960</v>
      </c>
      <c r="J119" s="58">
        <v>0</v>
      </c>
      <c r="K119" s="56">
        <v>0</v>
      </c>
      <c r="L119" s="79">
        <f t="shared" si="12"/>
        <v>0.84999996695403235</v>
      </c>
      <c r="M119" s="78">
        <f t="shared" si="33"/>
        <v>2496523</v>
      </c>
      <c r="N119" s="56">
        <v>2496523</v>
      </c>
      <c r="O119" s="79">
        <f t="shared" si="17"/>
        <v>0.1500000330459676</v>
      </c>
      <c r="P119" s="56">
        <v>0</v>
      </c>
      <c r="Q119" s="79">
        <f t="shared" si="15"/>
        <v>0</v>
      </c>
      <c r="R119" s="56">
        <v>0</v>
      </c>
      <c r="S119" s="79">
        <f t="shared" si="16"/>
        <v>0</v>
      </c>
      <c r="T119" s="15" t="s">
        <v>129</v>
      </c>
      <c r="U119" s="15" t="s">
        <v>129</v>
      </c>
      <c r="V119" s="15" t="s">
        <v>129</v>
      </c>
      <c r="W119" s="95" t="s">
        <v>528</v>
      </c>
      <c r="X119" s="97" t="s">
        <v>316</v>
      </c>
      <c r="Y119" s="95" t="s">
        <v>528</v>
      </c>
      <c r="Z119" s="97" t="s">
        <v>316</v>
      </c>
      <c r="AA119" s="95"/>
      <c r="AB119" s="95" t="s">
        <v>528</v>
      </c>
      <c r="AC119" s="97" t="s">
        <v>316</v>
      </c>
      <c r="AD119" s="99" t="s">
        <v>548</v>
      </c>
      <c r="AE119" s="97" t="s">
        <v>316</v>
      </c>
      <c r="AF119" s="73">
        <v>2</v>
      </c>
      <c r="AG119" s="97" t="s">
        <v>316</v>
      </c>
      <c r="AH119" s="73">
        <v>4</v>
      </c>
      <c r="AI119" s="230" t="s">
        <v>537</v>
      </c>
      <c r="AJ119" s="223">
        <v>42643</v>
      </c>
    </row>
    <row r="120" spans="1:36" s="27" customFormat="1" ht="37.5" hidden="1" customHeight="1" x14ac:dyDescent="0.2">
      <c r="A120" s="220">
        <v>3</v>
      </c>
      <c r="B120" s="232" t="s">
        <v>205</v>
      </c>
      <c r="C120" s="35" t="s">
        <v>91</v>
      </c>
      <c r="D120" s="30" t="s">
        <v>7</v>
      </c>
      <c r="E120" s="28" t="s">
        <v>16</v>
      </c>
      <c r="F120" s="30" t="s">
        <v>3</v>
      </c>
      <c r="G120" s="52">
        <f t="shared" si="18"/>
        <v>14725609</v>
      </c>
      <c r="H120" s="52">
        <f t="shared" si="32"/>
        <v>12516768</v>
      </c>
      <c r="I120" s="56">
        <v>12516768</v>
      </c>
      <c r="J120" s="56">
        <v>0</v>
      </c>
      <c r="K120" s="56">
        <v>0</v>
      </c>
      <c r="L120" s="79">
        <f t="shared" si="12"/>
        <v>0.85000002376811712</v>
      </c>
      <c r="M120" s="78">
        <f t="shared" si="33"/>
        <v>2208841</v>
      </c>
      <c r="N120" s="56">
        <v>0</v>
      </c>
      <c r="O120" s="79">
        <f t="shared" si="17"/>
        <v>0</v>
      </c>
      <c r="P120" s="56">
        <v>2208841</v>
      </c>
      <c r="Q120" s="79">
        <f t="shared" si="15"/>
        <v>0.14999997623188283</v>
      </c>
      <c r="R120" s="56">
        <v>0</v>
      </c>
      <c r="S120" s="79">
        <f t="shared" si="16"/>
        <v>0</v>
      </c>
      <c r="T120" s="66">
        <v>42369</v>
      </c>
      <c r="U120" s="15" t="s">
        <v>231</v>
      </c>
      <c r="V120" s="136" t="s">
        <v>615</v>
      </c>
      <c r="W120" s="93" t="s">
        <v>215</v>
      </c>
      <c r="X120" s="140" t="s">
        <v>494</v>
      </c>
      <c r="Y120" s="93" t="s">
        <v>528</v>
      </c>
      <c r="Z120" s="97" t="s">
        <v>316</v>
      </c>
      <c r="AA120" s="154" t="s">
        <v>712</v>
      </c>
      <c r="AB120" s="93" t="s">
        <v>476</v>
      </c>
      <c r="AC120" s="97" t="s">
        <v>316</v>
      </c>
      <c r="AD120" s="93" t="s">
        <v>548</v>
      </c>
      <c r="AE120" s="97" t="s">
        <v>316</v>
      </c>
      <c r="AF120" s="73">
        <v>2</v>
      </c>
      <c r="AG120" s="97" t="s">
        <v>316</v>
      </c>
      <c r="AH120" s="73">
        <v>4</v>
      </c>
      <c r="AI120" s="230" t="s">
        <v>542</v>
      </c>
      <c r="AJ120" s="223">
        <v>42643</v>
      </c>
    </row>
    <row r="121" spans="1:36" s="27" customFormat="1" ht="40.5" hidden="1" customHeight="1" x14ac:dyDescent="0.2">
      <c r="A121" s="219">
        <v>44</v>
      </c>
      <c r="B121" s="234" t="s">
        <v>196</v>
      </c>
      <c r="C121" s="36" t="s">
        <v>197</v>
      </c>
      <c r="D121" s="25" t="s">
        <v>7</v>
      </c>
      <c r="E121" s="26" t="s">
        <v>16</v>
      </c>
      <c r="F121" s="25" t="s">
        <v>3</v>
      </c>
      <c r="G121" s="80">
        <f t="shared" si="18"/>
        <v>407810999</v>
      </c>
      <c r="H121" s="80">
        <f t="shared" si="32"/>
        <v>346639348</v>
      </c>
      <c r="I121" s="55">
        <v>346639348</v>
      </c>
      <c r="J121" s="55">
        <v>0</v>
      </c>
      <c r="K121" s="55">
        <v>0</v>
      </c>
      <c r="L121" s="53">
        <f t="shared" si="12"/>
        <v>0.84999999718006625</v>
      </c>
      <c r="M121" s="80">
        <f t="shared" si="33"/>
        <v>61171651</v>
      </c>
      <c r="N121" s="55">
        <v>0</v>
      </c>
      <c r="O121" s="53">
        <f t="shared" si="17"/>
        <v>0</v>
      </c>
      <c r="P121" s="55">
        <v>0</v>
      </c>
      <c r="Q121" s="53">
        <f t="shared" si="15"/>
        <v>0</v>
      </c>
      <c r="R121" s="55">
        <v>61171651</v>
      </c>
      <c r="S121" s="53">
        <f t="shared" si="16"/>
        <v>0.15000000281993375</v>
      </c>
      <c r="T121" s="20" t="s">
        <v>423</v>
      </c>
      <c r="U121" s="177"/>
      <c r="V121" s="183"/>
      <c r="W121" s="144" t="s">
        <v>476</v>
      </c>
      <c r="X121" s="97" t="s">
        <v>316</v>
      </c>
      <c r="Y121" s="144" t="s">
        <v>572</v>
      </c>
      <c r="Z121" s="97" t="s">
        <v>316</v>
      </c>
      <c r="AA121" s="77"/>
      <c r="AB121" s="144" t="s">
        <v>574</v>
      </c>
      <c r="AC121" s="97" t="s">
        <v>316</v>
      </c>
      <c r="AD121" s="144" t="s">
        <v>521</v>
      </c>
      <c r="AE121" s="97" t="s">
        <v>316</v>
      </c>
      <c r="AF121" s="75">
        <v>2</v>
      </c>
      <c r="AG121" s="97" t="s">
        <v>316</v>
      </c>
      <c r="AH121" s="75" t="s">
        <v>630</v>
      </c>
      <c r="AI121" s="233" t="s">
        <v>547</v>
      </c>
      <c r="AJ121" s="224">
        <v>42674</v>
      </c>
    </row>
    <row r="122" spans="1:36" ht="40.5" hidden="1" customHeight="1" x14ac:dyDescent="0.2">
      <c r="A122" s="220">
        <v>69</v>
      </c>
      <c r="B122" s="234" t="s">
        <v>269</v>
      </c>
      <c r="C122" s="36" t="s">
        <v>303</v>
      </c>
      <c r="D122" s="25" t="s">
        <v>155</v>
      </c>
      <c r="E122" s="26" t="s">
        <v>17</v>
      </c>
      <c r="F122" s="25" t="s">
        <v>5</v>
      </c>
      <c r="G122" s="80">
        <f>H122+M122</f>
        <v>17172696</v>
      </c>
      <c r="H122" s="80">
        <v>14596791</v>
      </c>
      <c r="I122" s="55">
        <v>0</v>
      </c>
      <c r="J122" s="55">
        <v>0</v>
      </c>
      <c r="K122" s="55">
        <f>10722724+3874067</f>
        <v>14596791</v>
      </c>
      <c r="L122" s="53">
        <f t="shared" si="12"/>
        <v>0.8499999650608151</v>
      </c>
      <c r="M122" s="80">
        <f>M115</f>
        <v>2575905</v>
      </c>
      <c r="N122" s="55">
        <f>M122</f>
        <v>2575905</v>
      </c>
      <c r="O122" s="53">
        <f t="shared" si="17"/>
        <v>0.15000003493918485</v>
      </c>
      <c r="P122" s="55">
        <v>0</v>
      </c>
      <c r="Q122" s="53">
        <f t="shared" si="15"/>
        <v>0</v>
      </c>
      <c r="R122" s="55">
        <v>0</v>
      </c>
      <c r="S122" s="53">
        <f t="shared" si="16"/>
        <v>0</v>
      </c>
      <c r="T122" s="23" t="s">
        <v>129</v>
      </c>
      <c r="U122" s="23" t="s">
        <v>129</v>
      </c>
      <c r="V122" s="23" t="s">
        <v>129</v>
      </c>
      <c r="W122" s="144" t="s">
        <v>470</v>
      </c>
      <c r="X122" s="98" t="s">
        <v>316</v>
      </c>
      <c r="Y122" s="144" t="s">
        <v>476</v>
      </c>
      <c r="Z122" s="98" t="s">
        <v>316</v>
      </c>
      <c r="AA122" s="30"/>
      <c r="AB122" s="144" t="s">
        <v>585</v>
      </c>
      <c r="AC122" s="98" t="s">
        <v>316</v>
      </c>
      <c r="AD122" s="144" t="s">
        <v>567</v>
      </c>
      <c r="AE122" s="97" t="s">
        <v>316</v>
      </c>
      <c r="AF122" s="75">
        <v>2</v>
      </c>
      <c r="AG122" s="98" t="s">
        <v>316</v>
      </c>
      <c r="AH122" s="75">
        <v>4</v>
      </c>
      <c r="AI122" s="233" t="s">
        <v>542</v>
      </c>
      <c r="AJ122" s="224">
        <v>42735</v>
      </c>
    </row>
    <row r="123" spans="1:36" ht="40.5" hidden="1" customHeight="1" x14ac:dyDescent="0.2">
      <c r="A123" s="219">
        <v>96</v>
      </c>
      <c r="B123" s="231" t="s">
        <v>167</v>
      </c>
      <c r="C123" s="36" t="s">
        <v>698</v>
      </c>
      <c r="D123" s="24" t="s">
        <v>155</v>
      </c>
      <c r="E123" s="13" t="s">
        <v>11</v>
      </c>
      <c r="F123" s="24" t="s">
        <v>4</v>
      </c>
      <c r="G123" s="80">
        <f>H123+M123</f>
        <v>25018615</v>
      </c>
      <c r="H123" s="80">
        <f>I123+J123+K123</f>
        <v>20014892</v>
      </c>
      <c r="I123" s="80">
        <v>0</v>
      </c>
      <c r="J123" s="80">
        <v>20014892</v>
      </c>
      <c r="K123" s="80">
        <v>0</v>
      </c>
      <c r="L123" s="53">
        <f t="shared" si="12"/>
        <v>0.8</v>
      </c>
      <c r="M123" s="80">
        <f>N123+P123+R123</f>
        <v>5003723</v>
      </c>
      <c r="N123" s="80">
        <v>0</v>
      </c>
      <c r="O123" s="53">
        <f t="shared" si="17"/>
        <v>0</v>
      </c>
      <c r="P123" s="80">
        <v>0</v>
      </c>
      <c r="Q123" s="53">
        <f t="shared" si="15"/>
        <v>0</v>
      </c>
      <c r="R123" s="80">
        <v>5003723</v>
      </c>
      <c r="S123" s="53">
        <f t="shared" si="16"/>
        <v>0.2</v>
      </c>
      <c r="T123" s="63" t="s">
        <v>407</v>
      </c>
      <c r="U123" s="168"/>
      <c r="V123" s="181"/>
      <c r="W123" s="144" t="s">
        <v>283</v>
      </c>
      <c r="X123" s="140" t="s">
        <v>320</v>
      </c>
      <c r="Y123" s="144" t="s">
        <v>213</v>
      </c>
      <c r="Z123" s="140" t="s">
        <v>320</v>
      </c>
      <c r="AA123" s="95"/>
      <c r="AB123" s="144" t="s">
        <v>521</v>
      </c>
      <c r="AC123" s="97" t="s">
        <v>316</v>
      </c>
      <c r="AD123" s="144" t="s">
        <v>665</v>
      </c>
      <c r="AE123" s="97" t="s">
        <v>316</v>
      </c>
      <c r="AF123" s="144" t="s">
        <v>707</v>
      </c>
      <c r="AG123" s="97" t="s">
        <v>316</v>
      </c>
      <c r="AH123" s="75">
        <v>4</v>
      </c>
      <c r="AI123" s="233" t="s">
        <v>707</v>
      </c>
      <c r="AJ123" s="224">
        <v>42766</v>
      </c>
    </row>
    <row r="124" spans="1:36" ht="45.75" hidden="1" customHeight="1" x14ac:dyDescent="0.2">
      <c r="A124" s="220">
        <v>101</v>
      </c>
      <c r="B124" s="234" t="s">
        <v>178</v>
      </c>
      <c r="C124" s="36" t="s">
        <v>249</v>
      </c>
      <c r="D124" s="24" t="s">
        <v>7</v>
      </c>
      <c r="E124" s="13" t="s">
        <v>11</v>
      </c>
      <c r="F124" s="24" t="s">
        <v>4</v>
      </c>
      <c r="G124" s="80">
        <f>H124+M124</f>
        <v>15784135</v>
      </c>
      <c r="H124" s="80">
        <f>I124+J124+K124</f>
        <v>13416515</v>
      </c>
      <c r="I124" s="80">
        <v>0</v>
      </c>
      <c r="J124" s="80">
        <v>13416515</v>
      </c>
      <c r="K124" s="80">
        <v>0</v>
      </c>
      <c r="L124" s="53">
        <f t="shared" si="12"/>
        <v>0.85000001583868867</v>
      </c>
      <c r="M124" s="80">
        <f>N124+P124+R124</f>
        <v>2367620</v>
      </c>
      <c r="N124" s="80">
        <v>2367620</v>
      </c>
      <c r="O124" s="53">
        <f t="shared" si="17"/>
        <v>0.14999998416131133</v>
      </c>
      <c r="P124" s="80">
        <v>0</v>
      </c>
      <c r="Q124" s="53">
        <f t="shared" si="15"/>
        <v>0</v>
      </c>
      <c r="R124" s="80">
        <v>0</v>
      </c>
      <c r="S124" s="53">
        <f t="shared" si="16"/>
        <v>0</v>
      </c>
      <c r="T124" s="25" t="s">
        <v>410</v>
      </c>
      <c r="U124" s="174"/>
      <c r="V124" s="183"/>
      <c r="W124" s="144" t="s">
        <v>216</v>
      </c>
      <c r="X124" s="140" t="s">
        <v>328</v>
      </c>
      <c r="Y124" s="144" t="s">
        <v>65</v>
      </c>
      <c r="Z124" s="144" t="s">
        <v>65</v>
      </c>
      <c r="AA124" s="144" t="s">
        <v>65</v>
      </c>
      <c r="AB124" s="144" t="s">
        <v>468</v>
      </c>
      <c r="AC124" s="46" t="s">
        <v>317</v>
      </c>
      <c r="AD124" s="144" t="s">
        <v>665</v>
      </c>
      <c r="AE124" s="97" t="s">
        <v>316</v>
      </c>
      <c r="AF124" s="75">
        <v>2</v>
      </c>
      <c r="AG124" s="97" t="s">
        <v>316</v>
      </c>
      <c r="AH124" s="117">
        <v>6</v>
      </c>
      <c r="AI124" s="233" t="s">
        <v>667</v>
      </c>
      <c r="AJ124" s="224">
        <v>42766</v>
      </c>
    </row>
    <row r="125" spans="1:36" s="27" customFormat="1" ht="56.25" hidden="1" customHeight="1" x14ac:dyDescent="0.2">
      <c r="A125" s="220">
        <v>9</v>
      </c>
      <c r="B125" s="240" t="s">
        <v>163</v>
      </c>
      <c r="C125" s="96" t="s">
        <v>164</v>
      </c>
      <c r="D125" s="94" t="s">
        <v>155</v>
      </c>
      <c r="E125" s="19" t="s">
        <v>17</v>
      </c>
      <c r="F125" s="94" t="s">
        <v>4</v>
      </c>
      <c r="G125" s="52">
        <f>H125+M125</f>
        <v>34000000</v>
      </c>
      <c r="H125" s="52">
        <f>I125+J125+K125</f>
        <v>28900000</v>
      </c>
      <c r="I125" s="78">
        <v>0</v>
      </c>
      <c r="J125" s="78">
        <v>28900000</v>
      </c>
      <c r="K125" s="78">
        <v>0</v>
      </c>
      <c r="L125" s="79">
        <f t="shared" si="12"/>
        <v>0.85</v>
      </c>
      <c r="M125" s="78">
        <f>N125+P125+R125</f>
        <v>5100000</v>
      </c>
      <c r="N125" s="78">
        <v>1972000</v>
      </c>
      <c r="O125" s="79">
        <f t="shared" si="17"/>
        <v>5.8000000000000003E-2</v>
      </c>
      <c r="P125" s="78">
        <v>0</v>
      </c>
      <c r="Q125" s="79">
        <f t="shared" si="15"/>
        <v>0</v>
      </c>
      <c r="R125" s="52">
        <v>3128000</v>
      </c>
      <c r="S125" s="79">
        <f t="shared" si="16"/>
        <v>9.1999999999999998E-2</v>
      </c>
      <c r="T125" s="62" t="s">
        <v>407</v>
      </c>
      <c r="U125" s="168"/>
      <c r="V125" s="181"/>
      <c r="W125" s="95" t="s">
        <v>476</v>
      </c>
      <c r="X125" s="97" t="s">
        <v>316</v>
      </c>
      <c r="Y125" s="95" t="s">
        <v>476</v>
      </c>
      <c r="Z125" s="97" t="s">
        <v>316</v>
      </c>
      <c r="AA125" s="95"/>
      <c r="AB125" s="95" t="s">
        <v>581</v>
      </c>
      <c r="AC125" s="97" t="s">
        <v>316</v>
      </c>
      <c r="AD125" s="95" t="s">
        <v>582</v>
      </c>
      <c r="AE125" s="97" t="s">
        <v>316</v>
      </c>
      <c r="AF125" s="73">
        <v>2</v>
      </c>
      <c r="AG125" s="97" t="s">
        <v>316</v>
      </c>
      <c r="AH125" s="73">
        <v>4</v>
      </c>
      <c r="AI125" s="230" t="s">
        <v>537</v>
      </c>
      <c r="AJ125" s="223">
        <v>42825</v>
      </c>
    </row>
    <row r="126" spans="1:36" s="27" customFormat="1" ht="36" hidden="1" customHeight="1" x14ac:dyDescent="0.2">
      <c r="A126" s="219">
        <v>50</v>
      </c>
      <c r="B126" s="234" t="s">
        <v>255</v>
      </c>
      <c r="C126" s="36" t="s">
        <v>315</v>
      </c>
      <c r="D126" s="25" t="s">
        <v>7</v>
      </c>
      <c r="E126" s="26" t="s">
        <v>17</v>
      </c>
      <c r="F126" s="25" t="s">
        <v>5</v>
      </c>
      <c r="G126" s="55">
        <f>H126+M126</f>
        <v>4874359</v>
      </c>
      <c r="H126" s="80">
        <f>I126+J126+K126</f>
        <v>4092205</v>
      </c>
      <c r="I126" s="55">
        <v>0</v>
      </c>
      <c r="J126" s="55">
        <v>0</v>
      </c>
      <c r="K126" s="55">
        <v>4092205</v>
      </c>
      <c r="L126" s="53">
        <f t="shared" si="12"/>
        <v>0.83953705502610698</v>
      </c>
      <c r="M126" s="80">
        <f>N126+P126+R126</f>
        <v>782154</v>
      </c>
      <c r="N126" s="80">
        <v>782154</v>
      </c>
      <c r="O126" s="53">
        <f t="shared" si="17"/>
        <v>0.16046294497389299</v>
      </c>
      <c r="P126" s="55">
        <v>0</v>
      </c>
      <c r="Q126" s="53">
        <f t="shared" si="15"/>
        <v>0</v>
      </c>
      <c r="R126" s="55">
        <v>0</v>
      </c>
      <c r="S126" s="53">
        <f t="shared" si="16"/>
        <v>0</v>
      </c>
      <c r="T126" s="23" t="s">
        <v>129</v>
      </c>
      <c r="U126" s="23" t="s">
        <v>129</v>
      </c>
      <c r="V126" s="23" t="s">
        <v>129</v>
      </c>
      <c r="W126" s="141" t="s">
        <v>150</v>
      </c>
      <c r="X126" s="98" t="s">
        <v>316</v>
      </c>
      <c r="Y126" s="141" t="s">
        <v>154</v>
      </c>
      <c r="Z126" s="98" t="s">
        <v>316</v>
      </c>
      <c r="AA126" s="30"/>
      <c r="AB126" s="141" t="s">
        <v>154</v>
      </c>
      <c r="AC126" s="98" t="s">
        <v>316</v>
      </c>
      <c r="AD126" s="141" t="s">
        <v>149</v>
      </c>
      <c r="AE126" s="97" t="s">
        <v>316</v>
      </c>
      <c r="AF126" s="75">
        <v>2</v>
      </c>
      <c r="AG126" s="98" t="s">
        <v>316</v>
      </c>
      <c r="AH126" s="75">
        <v>4</v>
      </c>
      <c r="AI126" s="233" t="s">
        <v>542</v>
      </c>
      <c r="AJ126" s="224">
        <v>42825</v>
      </c>
    </row>
    <row r="127" spans="1:36" ht="43.5" hidden="1" customHeight="1" x14ac:dyDescent="0.2">
      <c r="A127" s="219">
        <v>22</v>
      </c>
      <c r="B127" s="234" t="s">
        <v>663</v>
      </c>
      <c r="C127" s="36" t="s">
        <v>664</v>
      </c>
      <c r="D127" s="25" t="s">
        <v>155</v>
      </c>
      <c r="E127" s="26" t="s">
        <v>12</v>
      </c>
      <c r="F127" s="25" t="s">
        <v>3</v>
      </c>
      <c r="G127" s="80">
        <v>26240711</v>
      </c>
      <c r="H127" s="80">
        <v>9184249</v>
      </c>
      <c r="I127" s="80">
        <v>9184249</v>
      </c>
      <c r="J127" s="55">
        <v>0</v>
      </c>
      <c r="K127" s="55">
        <v>0</v>
      </c>
      <c r="L127" s="53">
        <f t="shared" si="12"/>
        <v>0.35000000571630852</v>
      </c>
      <c r="M127" s="80">
        <v>17056462</v>
      </c>
      <c r="N127" s="55">
        <v>0</v>
      </c>
      <c r="O127" s="53">
        <f t="shared" si="17"/>
        <v>0</v>
      </c>
      <c r="P127" s="80">
        <v>0</v>
      </c>
      <c r="Q127" s="53">
        <f t="shared" si="15"/>
        <v>0</v>
      </c>
      <c r="R127" s="80">
        <v>17056462</v>
      </c>
      <c r="S127" s="53">
        <f t="shared" si="16"/>
        <v>0.64999999428369148</v>
      </c>
      <c r="T127" s="20" t="s">
        <v>421</v>
      </c>
      <c r="U127" s="170"/>
      <c r="V127" s="182"/>
      <c r="W127" s="144" t="s">
        <v>470</v>
      </c>
      <c r="X127" s="46" t="s">
        <v>317</v>
      </c>
      <c r="Y127" s="144" t="s">
        <v>521</v>
      </c>
      <c r="Z127" s="97" t="s">
        <v>316</v>
      </c>
      <c r="AA127" s="95"/>
      <c r="AB127" s="144" t="s">
        <v>521</v>
      </c>
      <c r="AC127" s="97" t="s">
        <v>316</v>
      </c>
      <c r="AD127" s="144" t="s">
        <v>149</v>
      </c>
      <c r="AE127" s="97" t="s">
        <v>316</v>
      </c>
      <c r="AF127" s="75">
        <v>5</v>
      </c>
      <c r="AG127" s="97" t="s">
        <v>316</v>
      </c>
      <c r="AH127" s="75">
        <v>4</v>
      </c>
      <c r="AI127" s="233" t="s">
        <v>149</v>
      </c>
      <c r="AJ127" s="224">
        <v>42825</v>
      </c>
    </row>
    <row r="128" spans="1:36" s="27" customFormat="1" ht="39" hidden="1" customHeight="1" x14ac:dyDescent="0.2">
      <c r="A128" s="219">
        <v>84</v>
      </c>
      <c r="B128" s="229" t="s">
        <v>33</v>
      </c>
      <c r="C128" s="38" t="s">
        <v>295</v>
      </c>
      <c r="D128" s="30" t="s">
        <v>155</v>
      </c>
      <c r="E128" s="28" t="s">
        <v>17</v>
      </c>
      <c r="F128" s="30" t="s">
        <v>5</v>
      </c>
      <c r="G128" s="52">
        <f>H128+M128</f>
        <v>5407500</v>
      </c>
      <c r="H128" s="52">
        <f>I128+J128+K128</f>
        <v>4596375</v>
      </c>
      <c r="I128" s="56">
        <v>0</v>
      </c>
      <c r="J128" s="56">
        <v>0</v>
      </c>
      <c r="K128" s="78">
        <v>4596375</v>
      </c>
      <c r="L128" s="79">
        <f t="shared" si="12"/>
        <v>0.85</v>
      </c>
      <c r="M128" s="78">
        <f>N128+P128+R128</f>
        <v>811125</v>
      </c>
      <c r="N128" s="78">
        <v>811125</v>
      </c>
      <c r="O128" s="79">
        <f t="shared" si="17"/>
        <v>0.15</v>
      </c>
      <c r="P128" s="56">
        <v>0</v>
      </c>
      <c r="Q128" s="79">
        <f t="shared" si="15"/>
        <v>0</v>
      </c>
      <c r="R128" s="56">
        <v>0</v>
      </c>
      <c r="S128" s="79">
        <f t="shared" si="16"/>
        <v>0</v>
      </c>
      <c r="T128" s="15" t="s">
        <v>129</v>
      </c>
      <c r="U128" s="15" t="s">
        <v>129</v>
      </c>
      <c r="V128" s="15" t="s">
        <v>129</v>
      </c>
      <c r="W128" s="95" t="s">
        <v>567</v>
      </c>
      <c r="X128" s="98" t="s">
        <v>316</v>
      </c>
      <c r="Y128" s="31" t="s">
        <v>149</v>
      </c>
      <c r="Z128" s="98" t="s">
        <v>316</v>
      </c>
      <c r="AA128" s="187"/>
      <c r="AB128" s="31" t="s">
        <v>149</v>
      </c>
      <c r="AC128" s="98" t="s">
        <v>316</v>
      </c>
      <c r="AD128" s="31" t="s">
        <v>156</v>
      </c>
      <c r="AE128" s="97" t="s">
        <v>316</v>
      </c>
      <c r="AF128" s="120">
        <v>2</v>
      </c>
      <c r="AG128" s="98" t="s">
        <v>316</v>
      </c>
      <c r="AH128" s="73">
        <v>4</v>
      </c>
      <c r="AI128" s="230" t="s">
        <v>542</v>
      </c>
      <c r="AJ128" s="223">
        <v>42916</v>
      </c>
    </row>
    <row r="129" spans="1:36" s="27" customFormat="1" ht="31.5" hidden="1" customHeight="1" x14ac:dyDescent="0.2">
      <c r="A129" s="220">
        <v>85</v>
      </c>
      <c r="B129" s="247" t="s">
        <v>33</v>
      </c>
      <c r="C129" s="147" t="s">
        <v>296</v>
      </c>
      <c r="D129" s="30" t="s">
        <v>155</v>
      </c>
      <c r="E129" s="28" t="s">
        <v>17</v>
      </c>
      <c r="F129" s="30" t="s">
        <v>5</v>
      </c>
      <c r="G129" s="52">
        <f t="shared" ref="G129:G132" si="34">H129+M129</f>
        <v>5407500</v>
      </c>
      <c r="H129" s="52">
        <v>4596375</v>
      </c>
      <c r="I129" s="56">
        <v>0</v>
      </c>
      <c r="J129" s="56">
        <v>0</v>
      </c>
      <c r="K129" s="78">
        <v>4596375</v>
      </c>
      <c r="L129" s="79">
        <f t="shared" si="12"/>
        <v>0.85</v>
      </c>
      <c r="M129" s="78">
        <f>N129</f>
        <v>811125</v>
      </c>
      <c r="N129" s="78">
        <v>811125</v>
      </c>
      <c r="O129" s="79">
        <f t="shared" si="17"/>
        <v>0.15</v>
      </c>
      <c r="P129" s="56">
        <v>0</v>
      </c>
      <c r="Q129" s="79">
        <f t="shared" si="15"/>
        <v>0</v>
      </c>
      <c r="R129" s="56">
        <v>0</v>
      </c>
      <c r="S129" s="79">
        <f t="shared" si="16"/>
        <v>0</v>
      </c>
      <c r="T129" s="15" t="s">
        <v>129</v>
      </c>
      <c r="U129" s="15" t="s">
        <v>129</v>
      </c>
      <c r="V129" s="15" t="s">
        <v>129</v>
      </c>
      <c r="W129" s="95" t="s">
        <v>567</v>
      </c>
      <c r="X129" s="98" t="s">
        <v>316</v>
      </c>
      <c r="Y129" s="31" t="s">
        <v>149</v>
      </c>
      <c r="Z129" s="98" t="s">
        <v>316</v>
      </c>
      <c r="AA129" s="187"/>
      <c r="AB129" s="31" t="s">
        <v>149</v>
      </c>
      <c r="AC129" s="98" t="s">
        <v>316</v>
      </c>
      <c r="AD129" s="31" t="s">
        <v>156</v>
      </c>
      <c r="AE129" s="97" t="s">
        <v>316</v>
      </c>
      <c r="AF129" s="120">
        <v>2</v>
      </c>
      <c r="AG129" s="98" t="s">
        <v>316</v>
      </c>
      <c r="AH129" s="73">
        <v>4</v>
      </c>
      <c r="AI129" s="230" t="s">
        <v>542</v>
      </c>
      <c r="AJ129" s="223">
        <v>42916</v>
      </c>
    </row>
    <row r="130" spans="1:36" ht="39.75" hidden="1" customHeight="1" x14ac:dyDescent="0.2">
      <c r="A130" s="219">
        <v>86</v>
      </c>
      <c r="B130" s="231" t="s">
        <v>67</v>
      </c>
      <c r="C130" s="37" t="s">
        <v>297</v>
      </c>
      <c r="D130" s="25" t="s">
        <v>155</v>
      </c>
      <c r="E130" s="26" t="s">
        <v>17</v>
      </c>
      <c r="F130" s="25" t="s">
        <v>5</v>
      </c>
      <c r="G130" s="25">
        <f t="shared" si="34"/>
        <v>11446897</v>
      </c>
      <c r="H130" s="80">
        <f>I130+J130+K130</f>
        <v>9729862</v>
      </c>
      <c r="I130" s="55">
        <v>0</v>
      </c>
      <c r="J130" s="55">
        <v>0</v>
      </c>
      <c r="K130" s="55">
        <v>9729862</v>
      </c>
      <c r="L130" s="53">
        <f>H130/G130</f>
        <v>0.84999996068803629</v>
      </c>
      <c r="M130" s="80">
        <f t="shared" ref="M130:M135" si="35">N130+P130+R130</f>
        <v>1717035</v>
      </c>
      <c r="N130" s="55">
        <v>1717035</v>
      </c>
      <c r="O130" s="53">
        <f>N130/G130</f>
        <v>0.15000003931196376</v>
      </c>
      <c r="P130" s="55">
        <v>0</v>
      </c>
      <c r="Q130" s="53">
        <f>P130/G130</f>
        <v>0</v>
      </c>
      <c r="R130" s="55">
        <v>0</v>
      </c>
      <c r="S130" s="53">
        <f>R130/G130</f>
        <v>0</v>
      </c>
      <c r="T130" s="23" t="s">
        <v>129</v>
      </c>
      <c r="U130" s="23" t="s">
        <v>129</v>
      </c>
      <c r="V130" s="23" t="s">
        <v>129</v>
      </c>
      <c r="W130" s="144" t="s">
        <v>567</v>
      </c>
      <c r="X130" s="98" t="s">
        <v>316</v>
      </c>
      <c r="Y130" s="141" t="s">
        <v>149</v>
      </c>
      <c r="Z130" s="98" t="s">
        <v>316</v>
      </c>
      <c r="AA130" s="30"/>
      <c r="AB130" s="141" t="s">
        <v>149</v>
      </c>
      <c r="AC130" s="98" t="s">
        <v>316</v>
      </c>
      <c r="AD130" s="141" t="s">
        <v>156</v>
      </c>
      <c r="AE130" s="97" t="s">
        <v>316</v>
      </c>
      <c r="AF130" s="116">
        <v>2</v>
      </c>
      <c r="AG130" s="98" t="s">
        <v>316</v>
      </c>
      <c r="AH130" s="75">
        <v>4</v>
      </c>
      <c r="AI130" s="233" t="s">
        <v>542</v>
      </c>
      <c r="AJ130" s="224">
        <v>42916</v>
      </c>
    </row>
    <row r="131" spans="1:36" s="27" customFormat="1" ht="39" hidden="1" customHeight="1" x14ac:dyDescent="0.2">
      <c r="A131" s="220">
        <v>87</v>
      </c>
      <c r="B131" s="248" t="s">
        <v>67</v>
      </c>
      <c r="C131" s="148" t="s">
        <v>298</v>
      </c>
      <c r="D131" s="25" t="s">
        <v>155</v>
      </c>
      <c r="E131" s="26" t="s">
        <v>17</v>
      </c>
      <c r="F131" s="25" t="s">
        <v>5</v>
      </c>
      <c r="G131" s="25">
        <f t="shared" si="34"/>
        <v>11446895</v>
      </c>
      <c r="H131" s="80">
        <v>9729861</v>
      </c>
      <c r="I131" s="55">
        <v>0</v>
      </c>
      <c r="J131" s="55">
        <v>0</v>
      </c>
      <c r="K131" s="55">
        <v>9729861</v>
      </c>
      <c r="L131" s="53">
        <f t="shared" ref="L131:L141" si="36">H131/G131</f>
        <v>0.85000002183998369</v>
      </c>
      <c r="M131" s="80">
        <f t="shared" si="35"/>
        <v>1717034</v>
      </c>
      <c r="N131" s="55">
        <v>1717034</v>
      </c>
      <c r="O131" s="53">
        <f t="shared" ref="O131:O141" si="37">N131/G131</f>
        <v>0.14999997816001631</v>
      </c>
      <c r="P131" s="55">
        <v>0</v>
      </c>
      <c r="Q131" s="53">
        <f t="shared" ref="Q131:Q141" si="38">P131/G131</f>
        <v>0</v>
      </c>
      <c r="R131" s="55">
        <v>0</v>
      </c>
      <c r="S131" s="53">
        <f t="shared" ref="S131:S132" si="39">R131/G131</f>
        <v>0</v>
      </c>
      <c r="T131" s="23" t="s">
        <v>129</v>
      </c>
      <c r="U131" s="23" t="s">
        <v>129</v>
      </c>
      <c r="V131" s="23" t="s">
        <v>129</v>
      </c>
      <c r="W131" s="144" t="s">
        <v>567</v>
      </c>
      <c r="X131" s="98" t="s">
        <v>316</v>
      </c>
      <c r="Y131" s="141" t="s">
        <v>149</v>
      </c>
      <c r="Z131" s="98" t="s">
        <v>316</v>
      </c>
      <c r="AA131" s="30"/>
      <c r="AB131" s="141" t="s">
        <v>149</v>
      </c>
      <c r="AC131" s="98" t="s">
        <v>316</v>
      </c>
      <c r="AD131" s="141" t="s">
        <v>156</v>
      </c>
      <c r="AE131" s="97" t="s">
        <v>316</v>
      </c>
      <c r="AF131" s="116">
        <v>2</v>
      </c>
      <c r="AG131" s="98" t="s">
        <v>316</v>
      </c>
      <c r="AH131" s="75">
        <v>4</v>
      </c>
      <c r="AI131" s="233" t="s">
        <v>542</v>
      </c>
      <c r="AJ131" s="224">
        <v>42916</v>
      </c>
    </row>
    <row r="132" spans="1:36" ht="42" hidden="1" customHeight="1" x14ac:dyDescent="0.2">
      <c r="A132" s="219">
        <v>88</v>
      </c>
      <c r="B132" s="248" t="s">
        <v>67</v>
      </c>
      <c r="C132" s="148" t="s">
        <v>299</v>
      </c>
      <c r="D132" s="25" t="s">
        <v>155</v>
      </c>
      <c r="E132" s="26" t="s">
        <v>17</v>
      </c>
      <c r="F132" s="25" t="s">
        <v>5</v>
      </c>
      <c r="G132" s="25">
        <f t="shared" si="34"/>
        <v>11446893</v>
      </c>
      <c r="H132" s="80">
        <v>9729860</v>
      </c>
      <c r="I132" s="55">
        <v>0</v>
      </c>
      <c r="J132" s="55">
        <v>0</v>
      </c>
      <c r="K132" s="55">
        <v>9729860</v>
      </c>
      <c r="L132" s="53">
        <f t="shared" si="36"/>
        <v>0.85000008299195251</v>
      </c>
      <c r="M132" s="80">
        <f t="shared" si="35"/>
        <v>1717033</v>
      </c>
      <c r="N132" s="55">
        <v>1717033</v>
      </c>
      <c r="O132" s="53">
        <f t="shared" si="37"/>
        <v>0.14999991700804752</v>
      </c>
      <c r="P132" s="55">
        <v>0</v>
      </c>
      <c r="Q132" s="53">
        <f t="shared" si="38"/>
        <v>0</v>
      </c>
      <c r="R132" s="55">
        <v>0</v>
      </c>
      <c r="S132" s="53">
        <f t="shared" si="39"/>
        <v>0</v>
      </c>
      <c r="T132" s="23" t="s">
        <v>129</v>
      </c>
      <c r="U132" s="23" t="s">
        <v>129</v>
      </c>
      <c r="V132" s="23" t="s">
        <v>129</v>
      </c>
      <c r="W132" s="144" t="s">
        <v>567</v>
      </c>
      <c r="X132" s="98" t="s">
        <v>316</v>
      </c>
      <c r="Y132" s="141" t="s">
        <v>149</v>
      </c>
      <c r="Z132" s="98" t="s">
        <v>316</v>
      </c>
      <c r="AA132" s="30"/>
      <c r="AB132" s="141" t="s">
        <v>149</v>
      </c>
      <c r="AC132" s="98" t="s">
        <v>316</v>
      </c>
      <c r="AD132" s="141" t="s">
        <v>156</v>
      </c>
      <c r="AE132" s="97" t="s">
        <v>316</v>
      </c>
      <c r="AF132" s="116">
        <v>2</v>
      </c>
      <c r="AG132" s="98" t="s">
        <v>316</v>
      </c>
      <c r="AH132" s="75">
        <v>4</v>
      </c>
      <c r="AI132" s="233" t="s">
        <v>542</v>
      </c>
      <c r="AJ132" s="224">
        <v>42916</v>
      </c>
    </row>
    <row r="133" spans="1:36" ht="45.75" hidden="1" customHeight="1" x14ac:dyDescent="0.2">
      <c r="A133" s="220">
        <v>89</v>
      </c>
      <c r="B133" s="249" t="s">
        <v>104</v>
      </c>
      <c r="C133" s="42" t="s">
        <v>113</v>
      </c>
      <c r="D133" s="30" t="s">
        <v>155</v>
      </c>
      <c r="E133" s="28" t="s">
        <v>17</v>
      </c>
      <c r="F133" s="30" t="s">
        <v>5</v>
      </c>
      <c r="G133" s="52">
        <f>H133+M133</f>
        <v>20000000</v>
      </c>
      <c r="H133" s="52">
        <f>I133+J133+K133</f>
        <v>17000000</v>
      </c>
      <c r="I133" s="56">
        <v>0</v>
      </c>
      <c r="J133" s="56">
        <v>0</v>
      </c>
      <c r="K133" s="78">
        <v>17000000</v>
      </c>
      <c r="L133" s="79">
        <f t="shared" si="36"/>
        <v>0.85</v>
      </c>
      <c r="M133" s="78">
        <f t="shared" si="35"/>
        <v>3000000</v>
      </c>
      <c r="N133" s="78">
        <v>3000000</v>
      </c>
      <c r="O133" s="79">
        <f t="shared" si="37"/>
        <v>0.15</v>
      </c>
      <c r="P133" s="56">
        <v>0</v>
      </c>
      <c r="Q133" s="79">
        <f t="shared" si="38"/>
        <v>0</v>
      </c>
      <c r="R133" s="56">
        <v>0</v>
      </c>
      <c r="S133" s="79">
        <f>R133/G133</f>
        <v>0</v>
      </c>
      <c r="T133" s="32" t="s">
        <v>129</v>
      </c>
      <c r="U133" s="15" t="s">
        <v>129</v>
      </c>
      <c r="V133" s="15" t="s">
        <v>129</v>
      </c>
      <c r="W133" s="95" t="s">
        <v>149</v>
      </c>
      <c r="X133" s="98" t="s">
        <v>316</v>
      </c>
      <c r="Y133" s="95" t="s">
        <v>149</v>
      </c>
      <c r="Z133" s="98" t="s">
        <v>316</v>
      </c>
      <c r="AA133" s="187"/>
      <c r="AB133" s="95" t="s">
        <v>149</v>
      </c>
      <c r="AC133" s="98" t="s">
        <v>316</v>
      </c>
      <c r="AD133" s="95" t="s">
        <v>156</v>
      </c>
      <c r="AE133" s="97" t="s">
        <v>316</v>
      </c>
      <c r="AF133" s="73">
        <v>2</v>
      </c>
      <c r="AG133" s="98" t="s">
        <v>316</v>
      </c>
      <c r="AH133" s="73">
        <v>4</v>
      </c>
      <c r="AI133" s="230" t="s">
        <v>542</v>
      </c>
      <c r="AJ133" s="223">
        <v>42916</v>
      </c>
    </row>
    <row r="134" spans="1:36" s="27" customFormat="1" ht="49.5" hidden="1" customHeight="1" x14ac:dyDescent="0.2">
      <c r="A134" s="220">
        <v>53</v>
      </c>
      <c r="B134" s="234" t="s">
        <v>184</v>
      </c>
      <c r="C134" s="36" t="s">
        <v>186</v>
      </c>
      <c r="D134" s="25" t="s">
        <v>7</v>
      </c>
      <c r="E134" s="26" t="s">
        <v>12</v>
      </c>
      <c r="F134" s="25" t="s">
        <v>4</v>
      </c>
      <c r="G134" s="80">
        <f>H134+M134</f>
        <v>13647059</v>
      </c>
      <c r="H134" s="80">
        <f>I134+J134+K134</f>
        <v>11600000</v>
      </c>
      <c r="I134" s="55">
        <v>0</v>
      </c>
      <c r="J134" s="80">
        <v>11600000</v>
      </c>
      <c r="K134" s="55">
        <v>0</v>
      </c>
      <c r="L134" s="53">
        <f t="shared" si="36"/>
        <v>0.84999998900862084</v>
      </c>
      <c r="M134" s="80">
        <f t="shared" si="35"/>
        <v>2047059</v>
      </c>
      <c r="N134" s="80">
        <v>2047059</v>
      </c>
      <c r="O134" s="53">
        <f t="shared" si="37"/>
        <v>0.15000001099137916</v>
      </c>
      <c r="P134" s="55">
        <v>0</v>
      </c>
      <c r="Q134" s="53">
        <f t="shared" si="38"/>
        <v>0</v>
      </c>
      <c r="R134" s="55">
        <v>0</v>
      </c>
      <c r="S134" s="53">
        <f>R134/G134</f>
        <v>0</v>
      </c>
      <c r="T134" s="23" t="s">
        <v>645</v>
      </c>
      <c r="U134" s="34" t="s">
        <v>644</v>
      </c>
      <c r="V134" s="23" t="s">
        <v>129</v>
      </c>
      <c r="W134" s="144" t="s">
        <v>156</v>
      </c>
      <c r="X134" s="97" t="s">
        <v>316</v>
      </c>
      <c r="Y134" s="144" t="s">
        <v>157</v>
      </c>
      <c r="Z134" s="97" t="s">
        <v>316</v>
      </c>
      <c r="AA134" s="95"/>
      <c r="AB134" s="144" t="s">
        <v>157</v>
      </c>
      <c r="AC134" s="97" t="s">
        <v>316</v>
      </c>
      <c r="AD134" s="144" t="s">
        <v>160</v>
      </c>
      <c r="AE134" s="97" t="s">
        <v>316</v>
      </c>
      <c r="AF134" s="75">
        <v>2</v>
      </c>
      <c r="AG134" s="97" t="s">
        <v>316</v>
      </c>
      <c r="AH134" s="75">
        <v>4</v>
      </c>
      <c r="AI134" s="233" t="s">
        <v>542</v>
      </c>
      <c r="AJ134" s="224">
        <v>43100</v>
      </c>
    </row>
    <row r="135" spans="1:36" ht="47.25" hidden="1" customHeight="1" x14ac:dyDescent="0.2">
      <c r="A135" s="219">
        <v>92</v>
      </c>
      <c r="B135" s="232" t="s">
        <v>264</v>
      </c>
      <c r="C135" s="35" t="s">
        <v>300</v>
      </c>
      <c r="D135" s="30" t="s">
        <v>155</v>
      </c>
      <c r="E135" s="28" t="s">
        <v>17</v>
      </c>
      <c r="F135" s="30" t="s">
        <v>5</v>
      </c>
      <c r="G135" s="52">
        <f t="shared" ref="G135:G136" si="40">H135+M135</f>
        <v>3090262</v>
      </c>
      <c r="H135" s="52">
        <f>I135+J135+K135</f>
        <v>2626723</v>
      </c>
      <c r="I135" s="56">
        <v>0</v>
      </c>
      <c r="J135" s="56">
        <v>0</v>
      </c>
      <c r="K135" s="56">
        <v>2626723</v>
      </c>
      <c r="L135" s="54">
        <f t="shared" si="36"/>
        <v>0.85000009707914737</v>
      </c>
      <c r="M135" s="52">
        <f t="shared" si="35"/>
        <v>463539</v>
      </c>
      <c r="N135" s="56">
        <v>0</v>
      </c>
      <c r="O135" s="54">
        <f t="shared" si="37"/>
        <v>0</v>
      </c>
      <c r="P135" s="56">
        <v>0</v>
      </c>
      <c r="Q135" s="54">
        <f t="shared" si="38"/>
        <v>0</v>
      </c>
      <c r="R135" s="56">
        <v>463539</v>
      </c>
      <c r="S135" s="54">
        <f>R135/G135</f>
        <v>0.14999990292085266</v>
      </c>
      <c r="T135" s="32" t="s">
        <v>129</v>
      </c>
      <c r="U135" s="32" t="s">
        <v>129</v>
      </c>
      <c r="V135" s="15" t="s">
        <v>129</v>
      </c>
      <c r="W135" s="95" t="s">
        <v>157</v>
      </c>
      <c r="X135" s="98" t="s">
        <v>316</v>
      </c>
      <c r="Y135" s="95" t="s">
        <v>157</v>
      </c>
      <c r="Z135" s="98" t="s">
        <v>316</v>
      </c>
      <c r="AA135" s="187"/>
      <c r="AB135" s="95" t="s">
        <v>157</v>
      </c>
      <c r="AC135" s="98" t="s">
        <v>316</v>
      </c>
      <c r="AD135" s="95" t="s">
        <v>160</v>
      </c>
      <c r="AE135" s="98" t="s">
        <v>316</v>
      </c>
      <c r="AF135" s="73">
        <v>2</v>
      </c>
      <c r="AG135" s="98" t="s">
        <v>316</v>
      </c>
      <c r="AH135" s="73">
        <v>4</v>
      </c>
      <c r="AI135" s="230" t="s">
        <v>542</v>
      </c>
      <c r="AJ135" s="223">
        <v>43100</v>
      </c>
    </row>
    <row r="136" spans="1:36" ht="44.25" hidden="1" customHeight="1" x14ac:dyDescent="0.2">
      <c r="A136" s="220">
        <v>93</v>
      </c>
      <c r="B136" s="232" t="s">
        <v>264</v>
      </c>
      <c r="C136" s="35" t="s">
        <v>301</v>
      </c>
      <c r="D136" s="30" t="s">
        <v>155</v>
      </c>
      <c r="E136" s="28" t="s">
        <v>17</v>
      </c>
      <c r="F136" s="30" t="s">
        <v>5</v>
      </c>
      <c r="G136" s="52">
        <f t="shared" si="40"/>
        <v>1130925</v>
      </c>
      <c r="H136" s="52">
        <v>961286</v>
      </c>
      <c r="I136" s="56">
        <v>0</v>
      </c>
      <c r="J136" s="56">
        <v>0</v>
      </c>
      <c r="K136" s="56">
        <v>961286</v>
      </c>
      <c r="L136" s="54">
        <f t="shared" si="36"/>
        <v>0.8499997789420165</v>
      </c>
      <c r="M136" s="52">
        <f>N136+R136</f>
        <v>169639</v>
      </c>
      <c r="N136" s="56">
        <v>0</v>
      </c>
      <c r="O136" s="54">
        <f t="shared" si="37"/>
        <v>0</v>
      </c>
      <c r="P136" s="56">
        <v>0</v>
      </c>
      <c r="Q136" s="54">
        <f t="shared" si="38"/>
        <v>0</v>
      </c>
      <c r="R136" s="56">
        <v>169639</v>
      </c>
      <c r="S136" s="54">
        <f>R136/G136</f>
        <v>0.1500002210579835</v>
      </c>
      <c r="T136" s="32" t="s">
        <v>129</v>
      </c>
      <c r="U136" s="32" t="s">
        <v>129</v>
      </c>
      <c r="V136" s="15" t="s">
        <v>129</v>
      </c>
      <c r="W136" s="95" t="s">
        <v>157</v>
      </c>
      <c r="X136" s="98" t="s">
        <v>316</v>
      </c>
      <c r="Y136" s="95" t="s">
        <v>157</v>
      </c>
      <c r="Z136" s="98" t="s">
        <v>316</v>
      </c>
      <c r="AA136" s="187"/>
      <c r="AB136" s="95" t="s">
        <v>157</v>
      </c>
      <c r="AC136" s="98" t="s">
        <v>316</v>
      </c>
      <c r="AD136" s="95" t="s">
        <v>160</v>
      </c>
      <c r="AE136" s="98" t="s">
        <v>316</v>
      </c>
      <c r="AF136" s="73">
        <v>2</v>
      </c>
      <c r="AG136" s="98" t="s">
        <v>316</v>
      </c>
      <c r="AH136" s="73">
        <v>4</v>
      </c>
      <c r="AI136" s="230" t="s">
        <v>542</v>
      </c>
      <c r="AJ136" s="223">
        <v>43100</v>
      </c>
    </row>
    <row r="137" spans="1:36" s="27" customFormat="1" ht="48" hidden="1" customHeight="1" x14ac:dyDescent="0.2">
      <c r="A137" s="220">
        <v>77</v>
      </c>
      <c r="B137" s="234" t="s">
        <v>206</v>
      </c>
      <c r="C137" s="36" t="s">
        <v>207</v>
      </c>
      <c r="D137" s="25" t="s">
        <v>7</v>
      </c>
      <c r="E137" s="26" t="s">
        <v>18</v>
      </c>
      <c r="F137" s="25" t="s">
        <v>5</v>
      </c>
      <c r="G137" s="80">
        <f>H137+M137</f>
        <v>3258896</v>
      </c>
      <c r="H137" s="80">
        <f>I137+J137+K137</f>
        <v>2770061</v>
      </c>
      <c r="I137" s="55">
        <v>0</v>
      </c>
      <c r="J137" s="55">
        <v>0</v>
      </c>
      <c r="K137" s="55">
        <v>2770061</v>
      </c>
      <c r="L137" s="53">
        <f t="shared" si="36"/>
        <v>0.84999981588857088</v>
      </c>
      <c r="M137" s="80">
        <f>N137+P137+R137</f>
        <v>488835</v>
      </c>
      <c r="N137" s="55">
        <v>488835</v>
      </c>
      <c r="O137" s="53">
        <f t="shared" si="37"/>
        <v>0.15000018411142915</v>
      </c>
      <c r="P137" s="55">
        <v>0</v>
      </c>
      <c r="Q137" s="53">
        <f t="shared" si="38"/>
        <v>0</v>
      </c>
      <c r="R137" s="55">
        <v>0</v>
      </c>
      <c r="S137" s="53">
        <f t="shared" ref="S137:S142" si="41">R137/G137</f>
        <v>0</v>
      </c>
      <c r="T137" s="23" t="s">
        <v>129</v>
      </c>
      <c r="U137" s="23" t="s">
        <v>129</v>
      </c>
      <c r="V137" s="23" t="s">
        <v>129</v>
      </c>
      <c r="W137" s="144" t="s">
        <v>160</v>
      </c>
      <c r="X137" s="97" t="s">
        <v>316</v>
      </c>
      <c r="Y137" s="144" t="s">
        <v>160</v>
      </c>
      <c r="Z137" s="97" t="s">
        <v>316</v>
      </c>
      <c r="AA137" s="187"/>
      <c r="AB137" s="144" t="s">
        <v>160</v>
      </c>
      <c r="AC137" s="97" t="s">
        <v>316</v>
      </c>
      <c r="AD137" s="144" t="s">
        <v>162</v>
      </c>
      <c r="AE137" s="97" t="s">
        <v>316</v>
      </c>
      <c r="AF137" s="75">
        <v>2</v>
      </c>
      <c r="AG137" s="97" t="s">
        <v>316</v>
      </c>
      <c r="AH137" s="75">
        <v>4</v>
      </c>
      <c r="AI137" s="233" t="s">
        <v>542</v>
      </c>
      <c r="AJ137" s="224">
        <v>43190</v>
      </c>
    </row>
    <row r="138" spans="1:36" s="27" customFormat="1" ht="63" hidden="1" customHeight="1" x14ac:dyDescent="0.2">
      <c r="A138" s="220">
        <v>135</v>
      </c>
      <c r="B138" s="231" t="s">
        <v>125</v>
      </c>
      <c r="C138" s="37" t="s">
        <v>311</v>
      </c>
      <c r="D138" s="25" t="s">
        <v>7</v>
      </c>
      <c r="E138" s="26" t="s">
        <v>13</v>
      </c>
      <c r="F138" s="25" t="s">
        <v>3</v>
      </c>
      <c r="G138" s="80">
        <f>H138+M138</f>
        <v>23950418</v>
      </c>
      <c r="H138" s="80">
        <f>I138+J138+K138</f>
        <v>20357855</v>
      </c>
      <c r="I138" s="55">
        <v>20357855</v>
      </c>
      <c r="J138" s="55">
        <v>0</v>
      </c>
      <c r="K138" s="55">
        <v>0</v>
      </c>
      <c r="L138" s="53">
        <f t="shared" si="36"/>
        <v>0.84999998747412253</v>
      </c>
      <c r="M138" s="80">
        <f>N138+P138+R138</f>
        <v>3592563</v>
      </c>
      <c r="N138" s="55">
        <v>3592563</v>
      </c>
      <c r="O138" s="53">
        <f t="shared" si="37"/>
        <v>0.15000001252587741</v>
      </c>
      <c r="P138" s="55">
        <v>0</v>
      </c>
      <c r="Q138" s="53">
        <f t="shared" si="38"/>
        <v>0</v>
      </c>
      <c r="R138" s="55">
        <v>0</v>
      </c>
      <c r="S138" s="53">
        <f t="shared" si="41"/>
        <v>0</v>
      </c>
      <c r="T138" s="25" t="s">
        <v>129</v>
      </c>
      <c r="U138" s="25" t="s">
        <v>129</v>
      </c>
      <c r="V138" s="25" t="s">
        <v>129</v>
      </c>
      <c r="W138" s="25" t="s">
        <v>129</v>
      </c>
      <c r="X138" s="97" t="s">
        <v>316</v>
      </c>
      <c r="Y138" s="25" t="s">
        <v>131</v>
      </c>
      <c r="Z138" s="97" t="s">
        <v>316</v>
      </c>
      <c r="AA138" s="95"/>
      <c r="AB138" s="25" t="s">
        <v>132</v>
      </c>
      <c r="AC138" s="97" t="s">
        <v>316</v>
      </c>
      <c r="AD138" s="25" t="s">
        <v>133</v>
      </c>
      <c r="AE138" s="97" t="s">
        <v>316</v>
      </c>
      <c r="AF138" s="116">
        <v>2</v>
      </c>
      <c r="AG138" s="97" t="s">
        <v>316</v>
      </c>
      <c r="AH138" s="75">
        <v>4</v>
      </c>
      <c r="AI138" s="233" t="s">
        <v>542</v>
      </c>
      <c r="AJ138" s="224">
        <v>43373</v>
      </c>
    </row>
    <row r="139" spans="1:36" ht="61.5" hidden="1" customHeight="1" x14ac:dyDescent="0.2">
      <c r="A139" s="220">
        <v>131</v>
      </c>
      <c r="B139" s="231" t="s">
        <v>127</v>
      </c>
      <c r="C139" s="37" t="s">
        <v>307</v>
      </c>
      <c r="D139" s="25" t="s">
        <v>7</v>
      </c>
      <c r="E139" s="26" t="s">
        <v>13</v>
      </c>
      <c r="F139" s="25" t="s">
        <v>5</v>
      </c>
      <c r="G139" s="80">
        <f>H139+M139</f>
        <v>4900048</v>
      </c>
      <c r="H139" s="80">
        <f>I139+J139+K139</f>
        <v>4165040</v>
      </c>
      <c r="I139" s="55">
        <v>0</v>
      </c>
      <c r="J139" s="55">
        <v>0</v>
      </c>
      <c r="K139" s="55">
        <v>4165040</v>
      </c>
      <c r="L139" s="53">
        <f t="shared" si="36"/>
        <v>0.8499998367362932</v>
      </c>
      <c r="M139" s="80">
        <f>N139+P139+R139</f>
        <v>735008</v>
      </c>
      <c r="N139" s="55">
        <v>735008</v>
      </c>
      <c r="O139" s="53">
        <f t="shared" si="37"/>
        <v>0.1500001632637068</v>
      </c>
      <c r="P139" s="55">
        <v>0</v>
      </c>
      <c r="Q139" s="53">
        <f t="shared" si="38"/>
        <v>0</v>
      </c>
      <c r="R139" s="55">
        <v>0</v>
      </c>
      <c r="S139" s="53">
        <f t="shared" si="41"/>
        <v>0</v>
      </c>
      <c r="T139" s="25" t="s">
        <v>129</v>
      </c>
      <c r="U139" s="25" t="s">
        <v>129</v>
      </c>
      <c r="V139" s="25" t="s">
        <v>129</v>
      </c>
      <c r="W139" s="25" t="s">
        <v>129</v>
      </c>
      <c r="X139" s="97" t="s">
        <v>316</v>
      </c>
      <c r="Y139" s="25" t="s">
        <v>131</v>
      </c>
      <c r="Z139" s="97" t="s">
        <v>316</v>
      </c>
      <c r="AA139" s="95"/>
      <c r="AB139" s="25" t="s">
        <v>132</v>
      </c>
      <c r="AC139" s="97" t="s">
        <v>316</v>
      </c>
      <c r="AD139" s="25" t="s">
        <v>133</v>
      </c>
      <c r="AE139" s="97" t="s">
        <v>316</v>
      </c>
      <c r="AF139" s="116">
        <v>2</v>
      </c>
      <c r="AG139" s="97" t="s">
        <v>316</v>
      </c>
      <c r="AH139" s="75">
        <v>4</v>
      </c>
      <c r="AI139" s="233" t="s">
        <v>542</v>
      </c>
      <c r="AJ139" s="224">
        <v>43373</v>
      </c>
    </row>
    <row r="140" spans="1:36" ht="56.25" hidden="1" customHeight="1" x14ac:dyDescent="0.2">
      <c r="A140" s="220">
        <v>133</v>
      </c>
      <c r="B140" s="229" t="s">
        <v>126</v>
      </c>
      <c r="C140" s="38" t="s">
        <v>309</v>
      </c>
      <c r="D140" s="30" t="s">
        <v>7</v>
      </c>
      <c r="E140" s="28" t="s">
        <v>13</v>
      </c>
      <c r="F140" s="30" t="s">
        <v>4</v>
      </c>
      <c r="G140" s="52">
        <f>H140+M140</f>
        <v>23047385</v>
      </c>
      <c r="H140" s="52">
        <f>I140+J140+K140</f>
        <v>19590277</v>
      </c>
      <c r="I140" s="56">
        <v>0</v>
      </c>
      <c r="J140" s="56">
        <v>19590277</v>
      </c>
      <c r="K140" s="56">
        <v>0</v>
      </c>
      <c r="L140" s="79">
        <f t="shared" si="36"/>
        <v>0.84999998915278241</v>
      </c>
      <c r="M140" s="78">
        <f>N140+P140+R140</f>
        <v>3457108</v>
      </c>
      <c r="N140" s="56">
        <v>3457108</v>
      </c>
      <c r="O140" s="79">
        <f t="shared" si="37"/>
        <v>0.15000001084721759</v>
      </c>
      <c r="P140" s="56">
        <v>0</v>
      </c>
      <c r="Q140" s="79">
        <f t="shared" si="38"/>
        <v>0</v>
      </c>
      <c r="R140" s="56">
        <v>0</v>
      </c>
      <c r="S140" s="79">
        <f t="shared" si="41"/>
        <v>0</v>
      </c>
      <c r="T140" s="32" t="s">
        <v>129</v>
      </c>
      <c r="U140" s="32" t="s">
        <v>129</v>
      </c>
      <c r="V140" s="32" t="s">
        <v>129</v>
      </c>
      <c r="W140" s="30" t="s">
        <v>129</v>
      </c>
      <c r="X140" s="97" t="s">
        <v>316</v>
      </c>
      <c r="Y140" s="30" t="s">
        <v>131</v>
      </c>
      <c r="Z140" s="97" t="s">
        <v>316</v>
      </c>
      <c r="AA140" s="95"/>
      <c r="AB140" s="30" t="s">
        <v>132</v>
      </c>
      <c r="AC140" s="97" t="s">
        <v>316</v>
      </c>
      <c r="AD140" s="30" t="s">
        <v>133</v>
      </c>
      <c r="AE140" s="97" t="s">
        <v>316</v>
      </c>
      <c r="AF140" s="120">
        <v>2</v>
      </c>
      <c r="AG140" s="97" t="s">
        <v>316</v>
      </c>
      <c r="AH140" s="73">
        <v>4</v>
      </c>
      <c r="AI140" s="230" t="s">
        <v>542</v>
      </c>
      <c r="AJ140" s="223">
        <v>43373</v>
      </c>
    </row>
    <row r="141" spans="1:36" ht="74.25" hidden="1" customHeight="1" x14ac:dyDescent="0.2">
      <c r="A141" s="220">
        <v>129</v>
      </c>
      <c r="B141" s="229" t="s">
        <v>128</v>
      </c>
      <c r="C141" s="38" t="s">
        <v>305</v>
      </c>
      <c r="D141" s="30" t="s">
        <v>7</v>
      </c>
      <c r="E141" s="28" t="s">
        <v>13</v>
      </c>
      <c r="F141" s="30" t="s">
        <v>5</v>
      </c>
      <c r="G141" s="52">
        <f>H141+M141</f>
        <v>13500000</v>
      </c>
      <c r="H141" s="52">
        <f>I141+J141+K141</f>
        <v>11475000</v>
      </c>
      <c r="I141" s="56">
        <v>0</v>
      </c>
      <c r="J141" s="56">
        <v>0</v>
      </c>
      <c r="K141" s="56">
        <v>11475000</v>
      </c>
      <c r="L141" s="79">
        <f t="shared" si="36"/>
        <v>0.85</v>
      </c>
      <c r="M141" s="78">
        <f>N141+P141+R141</f>
        <v>2025000</v>
      </c>
      <c r="N141" s="56">
        <v>2025000</v>
      </c>
      <c r="O141" s="79">
        <f t="shared" si="37"/>
        <v>0.15</v>
      </c>
      <c r="P141" s="56">
        <v>0</v>
      </c>
      <c r="Q141" s="79">
        <f t="shared" si="38"/>
        <v>0</v>
      </c>
      <c r="R141" s="56">
        <v>0</v>
      </c>
      <c r="S141" s="79">
        <f t="shared" si="41"/>
        <v>0</v>
      </c>
      <c r="T141" s="32" t="s">
        <v>129</v>
      </c>
      <c r="U141" s="32" t="s">
        <v>129</v>
      </c>
      <c r="V141" s="32" t="s">
        <v>129</v>
      </c>
      <c r="W141" s="30" t="s">
        <v>129</v>
      </c>
      <c r="X141" s="97" t="s">
        <v>316</v>
      </c>
      <c r="Y141" s="30" t="s">
        <v>131</v>
      </c>
      <c r="Z141" s="97" t="s">
        <v>316</v>
      </c>
      <c r="AA141" s="77"/>
      <c r="AB141" s="30" t="s">
        <v>132</v>
      </c>
      <c r="AC141" s="97" t="s">
        <v>316</v>
      </c>
      <c r="AD141" s="30" t="s">
        <v>133</v>
      </c>
      <c r="AE141" s="97" t="s">
        <v>316</v>
      </c>
      <c r="AF141" s="120">
        <v>2</v>
      </c>
      <c r="AG141" s="97" t="s">
        <v>316</v>
      </c>
      <c r="AH141" s="73">
        <v>4</v>
      </c>
      <c r="AI141" s="230" t="s">
        <v>542</v>
      </c>
      <c r="AJ141" s="223">
        <v>43373</v>
      </c>
    </row>
    <row r="142" spans="1:36" s="27" customFormat="1" ht="61.5" hidden="1" customHeight="1" thickBot="1" x14ac:dyDescent="0.25">
      <c r="A142" s="219">
        <v>12</v>
      </c>
      <c r="B142" s="250" t="s">
        <v>169</v>
      </c>
      <c r="C142" s="251" t="s">
        <v>705</v>
      </c>
      <c r="D142" s="252"/>
      <c r="E142" s="253"/>
      <c r="F142" s="252"/>
      <c r="G142" s="254"/>
      <c r="H142" s="254"/>
      <c r="I142" s="254">
        <v>0</v>
      </c>
      <c r="J142" s="254">
        <v>0</v>
      </c>
      <c r="K142" s="254">
        <v>0</v>
      </c>
      <c r="L142" s="255">
        <v>0</v>
      </c>
      <c r="M142" s="254">
        <v>0</v>
      </c>
      <c r="N142" s="254">
        <v>0</v>
      </c>
      <c r="O142" s="255">
        <v>0</v>
      </c>
      <c r="P142" s="254">
        <v>0</v>
      </c>
      <c r="Q142" s="255">
        <v>0</v>
      </c>
      <c r="R142" s="254">
        <v>0</v>
      </c>
      <c r="S142" s="255" t="e">
        <f t="shared" si="41"/>
        <v>#DIV/0!</v>
      </c>
      <c r="T142" s="256" t="s">
        <v>407</v>
      </c>
      <c r="U142" s="257"/>
      <c r="V142" s="258"/>
      <c r="W142" s="259" t="s">
        <v>215</v>
      </c>
      <c r="X142" s="259" t="s">
        <v>475</v>
      </c>
      <c r="Y142" s="260"/>
      <c r="Z142" s="261"/>
      <c r="AA142" s="261"/>
      <c r="AB142" s="261"/>
      <c r="AC142" s="262"/>
      <c r="AD142" s="261"/>
      <c r="AE142" s="262"/>
      <c r="AF142" s="263"/>
      <c r="AG142" s="262"/>
      <c r="AH142" s="263"/>
      <c r="AI142" s="264"/>
      <c r="AJ142" s="224"/>
    </row>
    <row r="143" spans="1:36" s="114" customFormat="1" ht="35.25" hidden="1" customHeight="1" x14ac:dyDescent="0.2">
      <c r="A143" s="105"/>
      <c r="B143" s="204" t="s">
        <v>695</v>
      </c>
      <c r="D143" s="108"/>
      <c r="E143" s="109"/>
      <c r="F143" s="108"/>
      <c r="G143" s="110"/>
      <c r="H143" s="110"/>
      <c r="I143" s="110"/>
      <c r="J143" s="110"/>
      <c r="K143" s="110"/>
      <c r="L143" s="110"/>
      <c r="M143" s="110"/>
      <c r="N143" s="110"/>
      <c r="O143" s="110"/>
      <c r="P143" s="110"/>
      <c r="Q143" s="110"/>
      <c r="R143" s="110"/>
      <c r="S143" s="111"/>
      <c r="T143" s="108"/>
      <c r="U143" s="108"/>
      <c r="V143" s="108"/>
      <c r="W143" s="108"/>
      <c r="X143" s="50"/>
      <c r="Y143" s="108"/>
      <c r="Z143" s="50"/>
      <c r="AA143" s="50"/>
      <c r="AB143" s="108"/>
      <c r="AC143" s="50"/>
      <c r="AD143" s="108"/>
      <c r="AE143" s="50"/>
      <c r="AF143" s="112"/>
      <c r="AG143" s="108"/>
      <c r="AH143" s="113"/>
      <c r="AI143" s="108"/>
      <c r="AJ143" s="108"/>
    </row>
    <row r="144" spans="1:36" s="115" customFormat="1" ht="21.75" hidden="1" customHeight="1" x14ac:dyDescent="0.2">
      <c r="A144" s="105"/>
      <c r="B144" s="106"/>
      <c r="C144" s="107"/>
      <c r="D144" s="108"/>
      <c r="E144" s="109"/>
      <c r="F144" s="108"/>
      <c r="G144" s="110"/>
      <c r="H144" s="110"/>
      <c r="I144" s="110"/>
      <c r="J144" s="110"/>
      <c r="K144" s="110"/>
      <c r="L144" s="110"/>
      <c r="M144" s="110"/>
      <c r="N144" s="110"/>
      <c r="O144" s="110"/>
      <c r="P144" s="110"/>
      <c r="Q144" s="110"/>
      <c r="R144" s="110"/>
      <c r="S144" s="111"/>
      <c r="T144" s="108"/>
      <c r="U144" s="108"/>
      <c r="V144" s="108"/>
      <c r="W144" s="108"/>
      <c r="X144" s="50"/>
      <c r="Y144" s="108"/>
      <c r="Z144" s="50"/>
      <c r="AA144" s="50"/>
      <c r="AB144" s="108"/>
      <c r="AC144" s="50"/>
      <c r="AD144" s="108"/>
      <c r="AE144" s="50"/>
      <c r="AF144" s="112"/>
      <c r="AG144" s="108"/>
      <c r="AH144" s="113"/>
      <c r="AI144" s="108"/>
      <c r="AJ144" s="108"/>
    </row>
    <row r="145" spans="1:49" s="115" customFormat="1" ht="21.75" customHeight="1" x14ac:dyDescent="0.2">
      <c r="A145" s="105"/>
      <c r="B145" s="106"/>
      <c r="C145" s="107"/>
      <c r="D145" s="108"/>
      <c r="E145" s="109"/>
      <c r="F145" s="108"/>
      <c r="G145" s="110"/>
      <c r="H145" s="110"/>
      <c r="I145" s="110"/>
      <c r="J145" s="110"/>
      <c r="K145" s="110"/>
      <c r="L145" s="110"/>
      <c r="M145" s="110"/>
      <c r="N145" s="110"/>
      <c r="O145" s="110"/>
      <c r="P145" s="110"/>
      <c r="Q145" s="110"/>
      <c r="R145" s="110"/>
      <c r="S145" s="111"/>
      <c r="T145" s="108"/>
      <c r="U145" s="108"/>
      <c r="V145" s="108"/>
      <c r="W145" s="108"/>
      <c r="X145" s="50"/>
      <c r="Y145" s="108"/>
      <c r="Z145" s="50"/>
      <c r="AA145" s="50"/>
      <c r="AB145" s="108"/>
      <c r="AC145" s="50"/>
      <c r="AD145" s="108"/>
      <c r="AE145" s="50"/>
      <c r="AF145" s="112"/>
      <c r="AG145" s="108"/>
      <c r="AH145" s="113"/>
      <c r="AI145" s="108"/>
      <c r="AJ145" s="108"/>
    </row>
    <row r="146" spans="1:49" ht="17.25" customHeight="1" x14ac:dyDescent="0.2">
      <c r="B146" s="124" t="s">
        <v>604</v>
      </c>
      <c r="C146" s="124"/>
      <c r="S146" s="72"/>
      <c r="T146" s="72"/>
      <c r="U146" s="72"/>
    </row>
    <row r="147" spans="1:49" ht="17.25" customHeight="1" x14ac:dyDescent="0.2">
      <c r="B147" s="124" t="s">
        <v>603</v>
      </c>
      <c r="S147" s="72"/>
      <c r="T147" s="72"/>
      <c r="U147" s="72"/>
    </row>
    <row r="148" spans="1:49" ht="17.25" customHeight="1" x14ac:dyDescent="0.2">
      <c r="B148" s="124" t="s">
        <v>605</v>
      </c>
      <c r="S148" s="72"/>
      <c r="T148" s="72"/>
      <c r="U148" s="72"/>
    </row>
    <row r="149" spans="1:49" ht="17.25" customHeight="1" x14ac:dyDescent="0.2">
      <c r="B149" s="217" t="s">
        <v>746</v>
      </c>
      <c r="S149" s="72"/>
      <c r="T149" s="72"/>
      <c r="U149" s="72"/>
    </row>
    <row r="150" spans="1:49" ht="17.25" customHeight="1" x14ac:dyDescent="0.2">
      <c r="B150" s="130" t="s">
        <v>607</v>
      </c>
      <c r="C150" s="130"/>
      <c r="D150" s="130"/>
      <c r="E150" s="130"/>
      <c r="F150" s="130"/>
      <c r="G150" s="130"/>
      <c r="H150" s="130"/>
      <c r="I150" s="130"/>
      <c r="J150" s="130"/>
      <c r="K150" s="130"/>
      <c r="L150" s="130"/>
      <c r="M150" s="130"/>
      <c r="N150" s="130"/>
      <c r="O150" s="130"/>
      <c r="P150" s="130"/>
      <c r="Q150" s="130"/>
      <c r="R150" s="130"/>
      <c r="S150" s="130"/>
      <c r="T150" s="130"/>
      <c r="U150" s="130"/>
    </row>
    <row r="151" spans="1:49" ht="17.25" customHeight="1" x14ac:dyDescent="0.2">
      <c r="B151" s="130" t="s">
        <v>631</v>
      </c>
      <c r="C151" s="130"/>
      <c r="D151" s="130"/>
      <c r="E151" s="130"/>
      <c r="F151" s="130"/>
      <c r="G151" s="130"/>
      <c r="H151" s="130"/>
      <c r="I151" s="130"/>
      <c r="J151" s="130"/>
      <c r="K151" s="130"/>
      <c r="L151" s="130"/>
      <c r="M151" s="130"/>
      <c r="N151" s="130"/>
      <c r="O151" s="130"/>
      <c r="P151" s="130"/>
      <c r="Q151" s="130"/>
      <c r="R151" s="130"/>
      <c r="S151" s="130"/>
      <c r="T151" s="130"/>
      <c r="U151" s="130"/>
    </row>
    <row r="152" spans="1:49" ht="31.5" customHeight="1" x14ac:dyDescent="0.45">
      <c r="Z152" s="17" t="s">
        <v>763</v>
      </c>
      <c r="AB152" s="127" t="s">
        <v>661</v>
      </c>
      <c r="AC152" s="128"/>
      <c r="AD152" s="128"/>
      <c r="AE152" s="129"/>
      <c r="AF152" s="129"/>
      <c r="AG152" s="127" t="s">
        <v>662</v>
      </c>
      <c r="AH152" s="125"/>
      <c r="AI152" s="125"/>
      <c r="AJ152" s="125"/>
      <c r="AM152" s="126"/>
      <c r="AN152" s="126"/>
      <c r="AO152" s="126"/>
      <c r="AP152" s="126"/>
      <c r="AQ152" s="126"/>
      <c r="AR152" s="126"/>
      <c r="AS152" s="126"/>
      <c r="AT152" s="126"/>
      <c r="AU152" s="126"/>
      <c r="AV152" s="126"/>
      <c r="AW152" s="2"/>
    </row>
    <row r="153" spans="1:49" ht="9" customHeight="1" x14ac:dyDescent="0.2">
      <c r="B153" s="145"/>
      <c r="C153" s="145"/>
      <c r="D153" s="145"/>
      <c r="E153" s="145"/>
      <c r="F153" s="145"/>
      <c r="G153" s="145"/>
      <c r="H153" s="145"/>
      <c r="I153" s="145"/>
      <c r="J153" s="145"/>
      <c r="K153" s="145"/>
      <c r="L153" s="145"/>
      <c r="M153" s="145"/>
      <c r="N153" s="145"/>
      <c r="O153" s="145"/>
      <c r="P153" s="145"/>
      <c r="Q153" s="145"/>
      <c r="R153" s="145"/>
      <c r="S153" s="145"/>
      <c r="T153" s="145"/>
      <c r="U153" s="145"/>
    </row>
    <row r="154" spans="1:49" ht="15" customHeight="1" x14ac:dyDescent="0.2">
      <c r="B154" s="140"/>
      <c r="C154" s="72" t="s">
        <v>593</v>
      </c>
    </row>
    <row r="155" spans="1:49" ht="15" customHeight="1" x14ac:dyDescent="0.2">
      <c r="B155" s="46"/>
      <c r="C155" s="72" t="s">
        <v>391</v>
      </c>
    </row>
    <row r="156" spans="1:49" ht="15" customHeight="1" x14ac:dyDescent="0.2">
      <c r="B156" s="97"/>
      <c r="C156" s="72" t="s">
        <v>392</v>
      </c>
    </row>
    <row r="157" spans="1:49" ht="36" customHeight="1" x14ac:dyDescent="0.2">
      <c r="B157" s="50"/>
    </row>
    <row r="158" spans="1:49" ht="15" customHeight="1" x14ac:dyDescent="0.2">
      <c r="B158" s="125" t="s">
        <v>769</v>
      </c>
    </row>
    <row r="159" spans="1:49" ht="12.75" customHeight="1" x14ac:dyDescent="0.2">
      <c r="B159" s="125" t="s">
        <v>732</v>
      </c>
      <c r="H159" s="70"/>
      <c r="S159" s="72"/>
      <c r="T159" s="72"/>
      <c r="U159" s="72"/>
      <c r="V159" s="72"/>
    </row>
    <row r="160" spans="1:49" ht="12.75" customHeight="1" x14ac:dyDescent="0.2">
      <c r="B160" s="125" t="s">
        <v>733</v>
      </c>
      <c r="S160" s="72"/>
      <c r="T160" s="72"/>
      <c r="U160" s="72"/>
      <c r="V160" s="72"/>
    </row>
    <row r="161" spans="4:32" x14ac:dyDescent="0.2">
      <c r="S161" s="72"/>
      <c r="T161" s="72"/>
      <c r="U161" s="72"/>
      <c r="V161" s="72"/>
    </row>
    <row r="162" spans="4:32" collapsed="1" x14ac:dyDescent="0.2">
      <c r="S162" s="72"/>
      <c r="T162" s="72"/>
      <c r="U162" s="72"/>
      <c r="V162" s="72"/>
    </row>
    <row r="163" spans="4:32" hidden="1" x14ac:dyDescent="0.2">
      <c r="D163" s="10"/>
      <c r="S163" s="72"/>
      <c r="T163" s="72"/>
      <c r="U163" s="72"/>
      <c r="V163" s="72"/>
      <c r="AF163" s="17"/>
    </row>
    <row r="164" spans="4:32" hidden="1" x14ac:dyDescent="0.2">
      <c r="D164" s="10"/>
      <c r="S164" s="18"/>
      <c r="T164" s="18"/>
      <c r="U164" s="18"/>
      <c r="V164" s="47"/>
      <c r="AF164" s="17"/>
    </row>
    <row r="165" spans="4:32" hidden="1" x14ac:dyDescent="0.2">
      <c r="D165" s="10"/>
      <c r="S165" s="18"/>
      <c r="T165" s="18"/>
      <c r="U165" s="18"/>
      <c r="V165" s="47"/>
      <c r="AF165" s="17"/>
    </row>
    <row r="166" spans="4:32" hidden="1" x14ac:dyDescent="0.2">
      <c r="D166" s="10"/>
      <c r="S166" s="18"/>
      <c r="T166" s="18"/>
      <c r="U166" s="18"/>
      <c r="V166" s="47"/>
      <c r="AF166" s="17"/>
    </row>
    <row r="167" spans="4:32" hidden="1" x14ac:dyDescent="0.2">
      <c r="D167" s="10"/>
      <c r="S167" s="18"/>
      <c r="T167" s="18"/>
      <c r="U167" s="18"/>
      <c r="V167" s="47"/>
      <c r="AF167" s="17"/>
    </row>
    <row r="168" spans="4:32" hidden="1" x14ac:dyDescent="0.2">
      <c r="D168" s="10"/>
      <c r="AF168" s="17"/>
    </row>
    <row r="169" spans="4:32" hidden="1" x14ac:dyDescent="0.2">
      <c r="D169" s="10"/>
      <c r="AF169" s="17"/>
    </row>
    <row r="170" spans="4:32" hidden="1" x14ac:dyDescent="0.2">
      <c r="D170" s="10"/>
      <c r="AF170" s="17"/>
    </row>
    <row r="171" spans="4:32" hidden="1" x14ac:dyDescent="0.2">
      <c r="D171" s="10"/>
      <c r="AF171" s="17"/>
    </row>
    <row r="172" spans="4:32" hidden="1" x14ac:dyDescent="0.2">
      <c r="D172" s="10"/>
      <c r="AF172" s="17"/>
    </row>
    <row r="173" spans="4:32" hidden="1" x14ac:dyDescent="0.2">
      <c r="D173" s="10"/>
      <c r="AF173" s="17"/>
    </row>
    <row r="174" spans="4:32" hidden="1" x14ac:dyDescent="0.2">
      <c r="D174" s="10"/>
      <c r="AF174" s="17"/>
    </row>
    <row r="175" spans="4:32" hidden="1" x14ac:dyDescent="0.2">
      <c r="D175" s="10"/>
      <c r="AF175" s="17"/>
    </row>
    <row r="176" spans="4:32" hidden="1" x14ac:dyDescent="0.2">
      <c r="D176" s="10"/>
      <c r="AF176" s="17"/>
    </row>
    <row r="177" spans="4:32" hidden="1" x14ac:dyDescent="0.2">
      <c r="D177" s="10"/>
      <c r="AF177" s="17"/>
    </row>
    <row r="178" spans="4:32" hidden="1" x14ac:dyDescent="0.2">
      <c r="D178" s="10"/>
      <c r="AF178" s="17"/>
    </row>
    <row r="179" spans="4:32" hidden="1" x14ac:dyDescent="0.2">
      <c r="D179" s="10"/>
      <c r="AF179" s="17"/>
    </row>
    <row r="180" spans="4:32" hidden="1" x14ac:dyDescent="0.2">
      <c r="D180" s="10"/>
      <c r="AF180" s="17"/>
    </row>
    <row r="181" spans="4:32" hidden="1" x14ac:dyDescent="0.2">
      <c r="D181" s="10"/>
      <c r="AF181" s="17"/>
    </row>
    <row r="182" spans="4:32" hidden="1" x14ac:dyDescent="0.2">
      <c r="D182" s="10"/>
      <c r="AF182" s="17"/>
    </row>
    <row r="183" spans="4:32" hidden="1" x14ac:dyDescent="0.2">
      <c r="D183" s="10"/>
      <c r="AF183" s="17"/>
    </row>
    <row r="184" spans="4:32" hidden="1" x14ac:dyDescent="0.2">
      <c r="D184" s="10"/>
      <c r="AF184" s="17"/>
    </row>
    <row r="185" spans="4:32" hidden="1" x14ac:dyDescent="0.2">
      <c r="D185" s="10"/>
      <c r="AF185" s="17"/>
    </row>
    <row r="186" spans="4:32" hidden="1" x14ac:dyDescent="0.2">
      <c r="D186" s="10"/>
      <c r="AF186" s="17"/>
    </row>
    <row r="187" spans="4:32" hidden="1" x14ac:dyDescent="0.2">
      <c r="D187" s="10"/>
      <c r="AF187" s="17"/>
    </row>
    <row r="188" spans="4:32" hidden="1" x14ac:dyDescent="0.2">
      <c r="D188" s="10"/>
      <c r="AF188" s="17"/>
    </row>
    <row r="189" spans="4:32" hidden="1" x14ac:dyDescent="0.2">
      <c r="D189" s="10"/>
      <c r="AF189" s="17"/>
    </row>
    <row r="190" spans="4:32" hidden="1" x14ac:dyDescent="0.2">
      <c r="D190" s="10"/>
      <c r="AF190" s="17"/>
    </row>
    <row r="191" spans="4:32" hidden="1" x14ac:dyDescent="0.2">
      <c r="D191" s="10"/>
      <c r="AF191" s="17"/>
    </row>
    <row r="192" spans="4:32" hidden="1" x14ac:dyDescent="0.2">
      <c r="D192" s="77"/>
      <c r="AF192" s="17"/>
    </row>
    <row r="193" spans="32:32" hidden="1" x14ac:dyDescent="0.2">
      <c r="AF193" s="17"/>
    </row>
    <row r="194" spans="32:32" hidden="1" x14ac:dyDescent="0.2">
      <c r="AF194" s="17"/>
    </row>
    <row r="195" spans="32:32" hidden="1" x14ac:dyDescent="0.2">
      <c r="AF195" s="17"/>
    </row>
  </sheetData>
  <autoFilter ref="B7:AJ143">
    <filterColumn colId="3">
      <filters>
        <filter val="KM"/>
      </filters>
    </filterColumn>
  </autoFilter>
  <dataConsolidate/>
  <mergeCells count="32">
    <mergeCell ref="Z1:AI1"/>
    <mergeCell ref="B2:AE2"/>
    <mergeCell ref="C3:AE3"/>
    <mergeCell ref="C4:AE4"/>
    <mergeCell ref="A5:A6"/>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 ref="P5:P6"/>
    <mergeCell ref="Q5:Q6"/>
    <mergeCell ref="AF5:AG5"/>
    <mergeCell ref="AH5:AH6"/>
    <mergeCell ref="AI5:AI6"/>
    <mergeCell ref="AJ5:AJ6"/>
    <mergeCell ref="S5:S6"/>
    <mergeCell ref="T5:V5"/>
    <mergeCell ref="W5:X5"/>
    <mergeCell ref="Y5:Z5"/>
    <mergeCell ref="AA5:AA6"/>
    <mergeCell ref="AB5:AD5"/>
  </mergeCells>
  <conditionalFormatting sqref="AH84">
    <cfRule type="iconSet" priority="1">
      <iconSet iconSet="3Arrows">
        <cfvo type="percent" val="0"/>
        <cfvo type="percent" val="33"/>
        <cfvo type="percent" val="67"/>
      </iconSet>
    </cfRule>
  </conditionalFormatting>
  <dataValidations disablePrompts="1" count="1">
    <dataValidation type="list" errorStyle="warning" allowBlank="1" showInputMessage="1" showErrorMessage="1" errorTitle="Izvēle tikai no saraksta!" error="Lūdzu izvēlēties vienu no vērtībām sarakstā." sqref="T45:V45">
      <formula1>$D$169:$D$197</formula1>
    </dataValidation>
  </dataValidations>
  <pageMargins left="0.25" right="0.25" top="0.75" bottom="0.75" header="0.3" footer="0.3"/>
  <pageSetup paperSize="9" scale="37" fitToHeight="0" orientation="portrait" r:id="rId1"/>
  <headerFooter>
    <oddFooter>&amp;L&amp;F&amp;C&amp;P no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outlinePr summaryBelow="0" summaryRight="0"/>
    <pageSetUpPr fitToPage="1"/>
  </sheetPr>
  <dimension ref="A1:AW195"/>
  <sheetViews>
    <sheetView view="pageLayout" topLeftCell="B1" zoomScale="70" zoomScaleNormal="80" zoomScalePageLayoutView="70" workbookViewId="0">
      <selection activeCell="Z1" sqref="Z1:AI1"/>
    </sheetView>
  </sheetViews>
  <sheetFormatPr defaultColWidth="9" defaultRowHeight="12.75" x14ac:dyDescent="0.2"/>
  <cols>
    <col min="1" max="1" width="4.625" style="72" hidden="1" customWidth="1"/>
    <col min="2" max="2" width="8" style="72" customWidth="1"/>
    <col min="3" max="3" width="34.875" style="72" customWidth="1"/>
    <col min="4" max="4" width="7.375" style="72" customWidth="1"/>
    <col min="5" max="5" width="7.5" style="72" customWidth="1"/>
    <col min="6" max="6" width="7" style="72" customWidth="1"/>
    <col min="7" max="7" width="13.5" style="72" customWidth="1"/>
    <col min="8" max="8" width="15" style="72" bestFit="1" customWidth="1"/>
    <col min="9" max="9" width="10.125" style="72" hidden="1" customWidth="1"/>
    <col min="10" max="10" width="10.875" style="72" hidden="1" customWidth="1"/>
    <col min="11" max="11" width="9.25" style="72" hidden="1" customWidth="1"/>
    <col min="12" max="12" width="12.625" style="72" hidden="1" customWidth="1"/>
    <col min="13" max="13" width="14.25" style="72" hidden="1" customWidth="1"/>
    <col min="14" max="15" width="11.875" style="72" hidden="1" customWidth="1"/>
    <col min="16" max="16" width="10.125" style="72" hidden="1" customWidth="1"/>
    <col min="17" max="17" width="10.25" style="72" hidden="1" customWidth="1"/>
    <col min="18" max="18" width="12.75" style="72" hidden="1" customWidth="1"/>
    <col min="19" max="19" width="13" style="9" hidden="1" customWidth="1"/>
    <col min="20" max="20" width="14.25" style="9" hidden="1" customWidth="1"/>
    <col min="21" max="21" width="27.375" style="9" hidden="1" customWidth="1"/>
    <col min="22" max="22" width="17.375" style="9" hidden="1" customWidth="1"/>
    <col min="23" max="23" width="15.5" style="17" hidden="1" customWidth="1"/>
    <col min="24" max="24" width="19.375" style="17" hidden="1" customWidth="1"/>
    <col min="25" max="27" width="14" style="17" customWidth="1"/>
    <col min="28" max="28" width="13.375" style="17" customWidth="1"/>
    <col min="29" max="29" width="15.125" style="17" customWidth="1"/>
    <col min="30" max="31" width="13.375" style="17" customWidth="1"/>
    <col min="32" max="32" width="13.75" style="92" customWidth="1"/>
    <col min="33" max="33" width="13.75" style="17" customWidth="1"/>
    <col min="34" max="34" width="13.75" style="86" customWidth="1"/>
    <col min="35" max="35" width="15.5" style="17" customWidth="1"/>
    <col min="36" max="36" width="15.5" style="17" hidden="1" customWidth="1"/>
    <col min="37" max="16384" width="9" style="72"/>
  </cols>
  <sheetData>
    <row r="1" spans="1:36" ht="33.75" customHeight="1" x14ac:dyDescent="0.35">
      <c r="Z1" s="400" t="s">
        <v>774</v>
      </c>
      <c r="AA1" s="400"/>
      <c r="AB1" s="400"/>
      <c r="AC1" s="400"/>
      <c r="AD1" s="400"/>
      <c r="AE1" s="400"/>
      <c r="AF1" s="400"/>
      <c r="AG1" s="400"/>
      <c r="AH1" s="400"/>
      <c r="AI1" s="400"/>
      <c r="AJ1" s="72"/>
    </row>
    <row r="2" spans="1:36" ht="16.5" customHeight="1" x14ac:dyDescent="0.2">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87"/>
      <c r="AG2" s="275"/>
      <c r="AH2" s="84"/>
      <c r="AI2" s="275"/>
      <c r="AJ2" s="275"/>
    </row>
    <row r="3" spans="1:36" ht="16.5" customHeight="1" x14ac:dyDescent="0.25">
      <c r="B3" s="276"/>
      <c r="C3" s="390" t="s">
        <v>764</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267"/>
      <c r="AG3" s="276"/>
      <c r="AH3" s="268"/>
      <c r="AI3" s="276"/>
      <c r="AJ3" s="275"/>
    </row>
    <row r="4" spans="1:36" ht="30" customHeight="1" thickBot="1" x14ac:dyDescent="0.25">
      <c r="B4" s="216"/>
      <c r="C4" s="391" t="s">
        <v>762</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88"/>
      <c r="AG4" s="214"/>
      <c r="AH4" s="85"/>
      <c r="AI4" s="214"/>
      <c r="AJ4" s="214"/>
    </row>
    <row r="5" spans="1:36" s="6" customFormat="1" ht="50.25" customHeight="1" x14ac:dyDescent="0.2">
      <c r="A5" s="366" t="s">
        <v>440</v>
      </c>
      <c r="B5" s="384" t="s">
        <v>602</v>
      </c>
      <c r="C5" s="368" t="s">
        <v>285</v>
      </c>
      <c r="D5" s="368" t="s">
        <v>595</v>
      </c>
      <c r="E5" s="368" t="s">
        <v>596</v>
      </c>
      <c r="F5" s="371" t="s">
        <v>597</v>
      </c>
      <c r="G5" s="382" t="s">
        <v>734</v>
      </c>
      <c r="H5" s="382" t="s">
        <v>599</v>
      </c>
      <c r="I5" s="382" t="s">
        <v>395</v>
      </c>
      <c r="J5" s="382" t="s">
        <v>396</v>
      </c>
      <c r="K5" s="382" t="s">
        <v>397</v>
      </c>
      <c r="L5" s="382" t="s">
        <v>398</v>
      </c>
      <c r="M5" s="382" t="s">
        <v>399</v>
      </c>
      <c r="N5" s="382" t="s">
        <v>400</v>
      </c>
      <c r="O5" s="382" t="s">
        <v>401</v>
      </c>
      <c r="P5" s="382" t="s">
        <v>402</v>
      </c>
      <c r="Q5" s="382" t="s">
        <v>403</v>
      </c>
      <c r="R5" s="382" t="s">
        <v>404</v>
      </c>
      <c r="S5" s="382" t="s">
        <v>405</v>
      </c>
      <c r="T5" s="387" t="s">
        <v>372</v>
      </c>
      <c r="U5" s="388"/>
      <c r="V5" s="389"/>
      <c r="W5" s="380" t="s">
        <v>598</v>
      </c>
      <c r="X5" s="377"/>
      <c r="Y5" s="380" t="s">
        <v>576</v>
      </c>
      <c r="Z5" s="377"/>
      <c r="AA5" s="368" t="s">
        <v>711</v>
      </c>
      <c r="AB5" s="380" t="s">
        <v>388</v>
      </c>
      <c r="AC5" s="381"/>
      <c r="AD5" s="381"/>
      <c r="AE5" s="283"/>
      <c r="AF5" s="376" t="s">
        <v>518</v>
      </c>
      <c r="AG5" s="377"/>
      <c r="AH5" s="378" t="s">
        <v>765</v>
      </c>
      <c r="AI5" s="374" t="s">
        <v>766</v>
      </c>
      <c r="AJ5" s="386" t="s">
        <v>728</v>
      </c>
    </row>
    <row r="6" spans="1:36" s="6" customFormat="1" ht="99" customHeight="1" x14ac:dyDescent="0.2">
      <c r="A6" s="367" t="s">
        <v>440</v>
      </c>
      <c r="B6" s="385"/>
      <c r="C6" s="369"/>
      <c r="D6" s="369"/>
      <c r="E6" s="369"/>
      <c r="F6" s="372"/>
      <c r="G6" s="383"/>
      <c r="H6" s="383"/>
      <c r="I6" s="383"/>
      <c r="J6" s="383"/>
      <c r="K6" s="383"/>
      <c r="L6" s="383"/>
      <c r="M6" s="383"/>
      <c r="N6" s="383"/>
      <c r="O6" s="383"/>
      <c r="P6" s="383"/>
      <c r="Q6" s="383"/>
      <c r="R6" s="383"/>
      <c r="S6" s="383"/>
      <c r="T6" s="299" t="s">
        <v>406</v>
      </c>
      <c r="U6" s="300" t="s">
        <v>373</v>
      </c>
      <c r="V6" s="300" t="s">
        <v>374</v>
      </c>
      <c r="W6" s="284" t="s">
        <v>466</v>
      </c>
      <c r="X6" s="284" t="s">
        <v>370</v>
      </c>
      <c r="Y6" s="284" t="s">
        <v>467</v>
      </c>
      <c r="Z6" s="284" t="s">
        <v>370</v>
      </c>
      <c r="AA6" s="369"/>
      <c r="AB6" s="284" t="s">
        <v>577</v>
      </c>
      <c r="AC6" s="284" t="s">
        <v>371</v>
      </c>
      <c r="AD6" s="284" t="s">
        <v>539</v>
      </c>
      <c r="AE6" s="284" t="s">
        <v>450</v>
      </c>
      <c r="AF6" s="285" t="s">
        <v>767</v>
      </c>
      <c r="AG6" s="284" t="s">
        <v>768</v>
      </c>
      <c r="AH6" s="379"/>
      <c r="AI6" s="375"/>
      <c r="AJ6" s="386" t="s">
        <v>728</v>
      </c>
    </row>
    <row r="7" spans="1:36" s="6" customFormat="1" ht="20.25" customHeight="1" x14ac:dyDescent="0.2">
      <c r="A7" s="274">
        <v>1</v>
      </c>
      <c r="B7" s="281">
        <v>1</v>
      </c>
      <c r="C7" s="282">
        <v>2</v>
      </c>
      <c r="D7" s="282">
        <v>3</v>
      </c>
      <c r="E7" s="282">
        <v>4</v>
      </c>
      <c r="F7" s="282">
        <v>5</v>
      </c>
      <c r="G7" s="282">
        <v>6</v>
      </c>
      <c r="H7" s="282">
        <v>7</v>
      </c>
      <c r="I7" s="282">
        <v>9</v>
      </c>
      <c r="J7" s="282">
        <v>10</v>
      </c>
      <c r="K7" s="282">
        <v>11</v>
      </c>
      <c r="L7" s="282">
        <v>12</v>
      </c>
      <c r="M7" s="282">
        <v>13</v>
      </c>
      <c r="N7" s="282">
        <v>14</v>
      </c>
      <c r="O7" s="282">
        <v>15</v>
      </c>
      <c r="P7" s="282">
        <v>16</v>
      </c>
      <c r="Q7" s="282">
        <v>17</v>
      </c>
      <c r="R7" s="282">
        <v>18</v>
      </c>
      <c r="S7" s="282">
        <v>19</v>
      </c>
      <c r="T7" s="282">
        <v>9</v>
      </c>
      <c r="U7" s="282">
        <v>10</v>
      </c>
      <c r="V7" s="282">
        <v>11</v>
      </c>
      <c r="W7" s="282">
        <v>12</v>
      </c>
      <c r="X7" s="282">
        <v>13</v>
      </c>
      <c r="Y7" s="282">
        <v>8</v>
      </c>
      <c r="Z7" s="282">
        <v>9</v>
      </c>
      <c r="AA7" s="282">
        <v>10</v>
      </c>
      <c r="AB7" s="282">
        <v>11</v>
      </c>
      <c r="AC7" s="282">
        <v>12</v>
      </c>
      <c r="AD7" s="282">
        <v>13</v>
      </c>
      <c r="AE7" s="282">
        <v>14</v>
      </c>
      <c r="AF7" s="282">
        <v>15</v>
      </c>
      <c r="AG7" s="282">
        <v>16</v>
      </c>
      <c r="AH7" s="282">
        <v>17</v>
      </c>
      <c r="AI7" s="286">
        <v>18</v>
      </c>
      <c r="AJ7" s="222" t="s">
        <v>729</v>
      </c>
    </row>
    <row r="8" spans="1:36" ht="103.5" hidden="1" customHeight="1" x14ac:dyDescent="0.2">
      <c r="A8" s="219">
        <v>120</v>
      </c>
      <c r="B8" s="229" t="s">
        <v>99</v>
      </c>
      <c r="C8" s="38" t="s">
        <v>111</v>
      </c>
      <c r="D8" s="30" t="s">
        <v>7</v>
      </c>
      <c r="E8" s="28" t="s">
        <v>19</v>
      </c>
      <c r="F8" s="30" t="s">
        <v>5</v>
      </c>
      <c r="G8" s="52">
        <f t="shared" ref="G8:G71" si="0">H8+M8</f>
        <v>4609777</v>
      </c>
      <c r="H8" s="52">
        <f t="shared" ref="H8:H71" si="1">I8+J8+K8</f>
        <v>3918310</v>
      </c>
      <c r="I8" s="56">
        <v>0</v>
      </c>
      <c r="J8" s="56">
        <v>0</v>
      </c>
      <c r="K8" s="266">
        <v>3918310</v>
      </c>
      <c r="L8" s="79">
        <f t="shared" ref="L8:L71" si="2">H8/G8</f>
        <v>0.849999902381395</v>
      </c>
      <c r="M8" s="78">
        <f t="shared" ref="M8:M71" si="3">N8+P8+R8</f>
        <v>691467</v>
      </c>
      <c r="N8" s="56">
        <v>691467</v>
      </c>
      <c r="O8" s="79">
        <f t="shared" ref="O8:O71" si="4">N8/G8</f>
        <v>0.15000009761860497</v>
      </c>
      <c r="P8" s="56">
        <v>0</v>
      </c>
      <c r="Q8" s="79">
        <f t="shared" ref="Q8:Q71" si="5">P8/G8</f>
        <v>0</v>
      </c>
      <c r="R8" s="56">
        <v>0</v>
      </c>
      <c r="S8" s="79">
        <f t="shared" ref="S8:S71" si="6">R8/G8</f>
        <v>0</v>
      </c>
      <c r="T8" s="12" t="s">
        <v>129</v>
      </c>
      <c r="U8" s="167" t="s">
        <v>129</v>
      </c>
      <c r="V8" s="167" t="s">
        <v>129</v>
      </c>
      <c r="W8" s="31" t="s">
        <v>129</v>
      </c>
      <c r="X8" s="31" t="s">
        <v>129</v>
      </c>
      <c r="Y8" s="31" t="s">
        <v>129</v>
      </c>
      <c r="Z8" s="31" t="s">
        <v>129</v>
      </c>
      <c r="AA8" s="269" t="s">
        <v>714</v>
      </c>
      <c r="AB8" s="31" t="s">
        <v>146</v>
      </c>
      <c r="AC8" s="140" t="s">
        <v>510</v>
      </c>
      <c r="AD8" s="93" t="s">
        <v>130</v>
      </c>
      <c r="AE8" s="140" t="s">
        <v>509</v>
      </c>
      <c r="AF8" s="89" t="s">
        <v>229</v>
      </c>
      <c r="AG8" s="140" t="s">
        <v>458</v>
      </c>
      <c r="AH8" s="119" t="s">
        <v>215</v>
      </c>
      <c r="AI8" s="230" t="s">
        <v>564</v>
      </c>
      <c r="AJ8" s="223">
        <v>41940</v>
      </c>
    </row>
    <row r="9" spans="1:36" ht="41.25" customHeight="1" x14ac:dyDescent="0.2">
      <c r="A9" s="219">
        <v>72</v>
      </c>
      <c r="B9" s="229" t="s">
        <v>36</v>
      </c>
      <c r="C9" s="38" t="s">
        <v>82</v>
      </c>
      <c r="D9" s="30" t="s">
        <v>7</v>
      </c>
      <c r="E9" s="28" t="s">
        <v>18</v>
      </c>
      <c r="F9" s="30" t="s">
        <v>5</v>
      </c>
      <c r="G9" s="52">
        <f t="shared" si="0"/>
        <v>96428049</v>
      </c>
      <c r="H9" s="52">
        <f t="shared" si="1"/>
        <v>81963841</v>
      </c>
      <c r="I9" s="55">
        <v>0</v>
      </c>
      <c r="J9" s="55">
        <v>0</v>
      </c>
      <c r="K9" s="55">
        <v>81963841</v>
      </c>
      <c r="L9" s="53">
        <f t="shared" si="2"/>
        <v>0.84999999325922271</v>
      </c>
      <c r="M9" s="80">
        <f t="shared" si="3"/>
        <v>14464208</v>
      </c>
      <c r="N9" s="55">
        <v>12185719</v>
      </c>
      <c r="O9" s="53">
        <f t="shared" si="4"/>
        <v>0.12637110390981776</v>
      </c>
      <c r="P9" s="55">
        <v>0</v>
      </c>
      <c r="Q9" s="53">
        <f t="shared" si="5"/>
        <v>0</v>
      </c>
      <c r="R9" s="55">
        <v>2278489</v>
      </c>
      <c r="S9" s="53">
        <f t="shared" si="6"/>
        <v>2.3628902830959485E-2</v>
      </c>
      <c r="T9" s="23" t="s">
        <v>129</v>
      </c>
      <c r="U9" s="176" t="s">
        <v>129</v>
      </c>
      <c r="V9" s="176" t="s">
        <v>129</v>
      </c>
      <c r="W9" s="144" t="s">
        <v>130</v>
      </c>
      <c r="X9" s="140" t="s">
        <v>332</v>
      </c>
      <c r="Y9" s="93" t="s">
        <v>130</v>
      </c>
      <c r="Z9" s="140" t="s">
        <v>332</v>
      </c>
      <c r="AA9" s="269" t="s">
        <v>714</v>
      </c>
      <c r="AB9" s="93" t="s">
        <v>130</v>
      </c>
      <c r="AC9" s="140" t="s">
        <v>347</v>
      </c>
      <c r="AD9" s="93" t="s">
        <v>130</v>
      </c>
      <c r="AE9" s="140" t="s">
        <v>496</v>
      </c>
      <c r="AF9" s="90" t="s">
        <v>213</v>
      </c>
      <c r="AG9" s="140" t="s">
        <v>383</v>
      </c>
      <c r="AH9" s="119" t="s">
        <v>218</v>
      </c>
      <c r="AI9" s="230" t="s">
        <v>551</v>
      </c>
      <c r="AJ9" s="223">
        <v>41996</v>
      </c>
    </row>
    <row r="10" spans="1:36" ht="40.5" customHeight="1" x14ac:dyDescent="0.2">
      <c r="A10" s="219">
        <v>106</v>
      </c>
      <c r="B10" s="232" t="s">
        <v>25</v>
      </c>
      <c r="C10" s="35" t="s">
        <v>210</v>
      </c>
      <c r="D10" s="30" t="s">
        <v>7</v>
      </c>
      <c r="E10" s="28" t="s">
        <v>18</v>
      </c>
      <c r="F10" s="30" t="s">
        <v>5</v>
      </c>
      <c r="G10" s="52">
        <f t="shared" si="0"/>
        <v>29205260</v>
      </c>
      <c r="H10" s="52">
        <f t="shared" si="1"/>
        <v>24824471</v>
      </c>
      <c r="I10" s="56">
        <v>0</v>
      </c>
      <c r="J10" s="56">
        <v>0</v>
      </c>
      <c r="K10" s="56">
        <v>24824471</v>
      </c>
      <c r="L10" s="79">
        <f t="shared" si="2"/>
        <v>0.85</v>
      </c>
      <c r="M10" s="78">
        <f t="shared" si="3"/>
        <v>4380789</v>
      </c>
      <c r="N10" s="56">
        <v>2625393</v>
      </c>
      <c r="O10" s="79">
        <f t="shared" si="4"/>
        <v>8.9894525849110743E-2</v>
      </c>
      <c r="P10" s="56">
        <v>0</v>
      </c>
      <c r="Q10" s="79">
        <f t="shared" si="5"/>
        <v>0</v>
      </c>
      <c r="R10" s="56">
        <v>1755396</v>
      </c>
      <c r="S10" s="79">
        <f t="shared" si="6"/>
        <v>6.0105474150889258E-2</v>
      </c>
      <c r="T10" s="32" t="s">
        <v>129</v>
      </c>
      <c r="U10" s="169" t="s">
        <v>129</v>
      </c>
      <c r="V10" s="169" t="s">
        <v>129</v>
      </c>
      <c r="W10" s="31" t="s">
        <v>147</v>
      </c>
      <c r="X10" s="140" t="s">
        <v>355</v>
      </c>
      <c r="Y10" s="31" t="s">
        <v>147</v>
      </c>
      <c r="Z10" s="140" t="s">
        <v>355</v>
      </c>
      <c r="AA10" s="269" t="s">
        <v>714</v>
      </c>
      <c r="AB10" s="31" t="s">
        <v>147</v>
      </c>
      <c r="AC10" s="140" t="s">
        <v>348</v>
      </c>
      <c r="AD10" s="93" t="s">
        <v>213</v>
      </c>
      <c r="AE10" s="140" t="s">
        <v>501</v>
      </c>
      <c r="AF10" s="90" t="s">
        <v>213</v>
      </c>
      <c r="AG10" s="140" t="s">
        <v>326</v>
      </c>
      <c r="AH10" s="119" t="s">
        <v>214</v>
      </c>
      <c r="AI10" s="230" t="s">
        <v>557</v>
      </c>
      <c r="AJ10" s="223">
        <v>41996</v>
      </c>
    </row>
    <row r="11" spans="1:36" ht="58.5" hidden="1" customHeight="1" x14ac:dyDescent="0.2">
      <c r="A11" s="220">
        <v>45</v>
      </c>
      <c r="B11" s="231" t="s">
        <v>43</v>
      </c>
      <c r="C11" s="37" t="s">
        <v>288</v>
      </c>
      <c r="D11" s="25" t="s">
        <v>7</v>
      </c>
      <c r="E11" s="26" t="s">
        <v>12</v>
      </c>
      <c r="F11" s="25" t="s">
        <v>4</v>
      </c>
      <c r="G11" s="80">
        <f t="shared" si="0"/>
        <v>1310848</v>
      </c>
      <c r="H11" s="80">
        <f t="shared" si="1"/>
        <v>1114221</v>
      </c>
      <c r="I11" s="55">
        <v>0</v>
      </c>
      <c r="J11" s="55">
        <v>1114221</v>
      </c>
      <c r="K11" s="55">
        <v>0</v>
      </c>
      <c r="L11" s="53">
        <f t="shared" si="2"/>
        <v>0.85000015257299089</v>
      </c>
      <c r="M11" s="80">
        <f t="shared" si="3"/>
        <v>196627</v>
      </c>
      <c r="N11" s="80">
        <v>0</v>
      </c>
      <c r="O11" s="53">
        <f t="shared" si="4"/>
        <v>0</v>
      </c>
      <c r="P11" s="80">
        <v>196627</v>
      </c>
      <c r="Q11" s="53">
        <f t="shared" si="5"/>
        <v>0.14999984742700909</v>
      </c>
      <c r="R11" s="80">
        <v>0</v>
      </c>
      <c r="S11" s="53">
        <f t="shared" si="6"/>
        <v>0</v>
      </c>
      <c r="T11" s="141" t="s">
        <v>129</v>
      </c>
      <c r="U11" s="171" t="s">
        <v>129</v>
      </c>
      <c r="V11" s="171" t="s">
        <v>129</v>
      </c>
      <c r="W11" s="141" t="s">
        <v>129</v>
      </c>
      <c r="X11" s="140" t="s">
        <v>332</v>
      </c>
      <c r="Y11" s="141" t="s">
        <v>129</v>
      </c>
      <c r="Z11" s="140" t="s">
        <v>332</v>
      </c>
      <c r="AA11" s="154" t="s">
        <v>714</v>
      </c>
      <c r="AB11" s="144" t="s">
        <v>225</v>
      </c>
      <c r="AC11" s="140" t="s">
        <v>333</v>
      </c>
      <c r="AD11" s="144" t="s">
        <v>226</v>
      </c>
      <c r="AE11" s="140" t="s">
        <v>493</v>
      </c>
      <c r="AF11" s="91" t="s">
        <v>227</v>
      </c>
      <c r="AG11" s="140" t="s">
        <v>334</v>
      </c>
      <c r="AH11" s="119" t="s">
        <v>213</v>
      </c>
      <c r="AI11" s="233" t="s">
        <v>547</v>
      </c>
      <c r="AJ11" s="224">
        <v>42045</v>
      </c>
    </row>
    <row r="12" spans="1:36" ht="41.25" customHeight="1" x14ac:dyDescent="0.2">
      <c r="A12" s="220">
        <v>73</v>
      </c>
      <c r="B12" s="232" t="s">
        <v>30</v>
      </c>
      <c r="C12" s="41" t="s">
        <v>0</v>
      </c>
      <c r="D12" s="30" t="s">
        <v>7</v>
      </c>
      <c r="E12" s="28" t="s">
        <v>18</v>
      </c>
      <c r="F12" s="30" t="s">
        <v>5</v>
      </c>
      <c r="G12" s="52">
        <f t="shared" si="0"/>
        <v>504300</v>
      </c>
      <c r="H12" s="52">
        <f t="shared" si="1"/>
        <v>428655</v>
      </c>
      <c r="I12" s="56">
        <v>0</v>
      </c>
      <c r="J12" s="56">
        <v>0</v>
      </c>
      <c r="K12" s="56">
        <v>428655</v>
      </c>
      <c r="L12" s="79">
        <f t="shared" si="2"/>
        <v>0.85</v>
      </c>
      <c r="M12" s="78">
        <f t="shared" si="3"/>
        <v>75645</v>
      </c>
      <c r="N12" s="56">
        <v>75645</v>
      </c>
      <c r="O12" s="79">
        <f t="shared" si="4"/>
        <v>0.15</v>
      </c>
      <c r="P12" s="56">
        <v>0</v>
      </c>
      <c r="Q12" s="79">
        <f t="shared" si="5"/>
        <v>0</v>
      </c>
      <c r="R12" s="56">
        <v>0</v>
      </c>
      <c r="S12" s="79">
        <f t="shared" si="6"/>
        <v>0</v>
      </c>
      <c r="T12" s="15" t="s">
        <v>129</v>
      </c>
      <c r="U12" s="172" t="s">
        <v>129</v>
      </c>
      <c r="V12" s="172" t="s">
        <v>129</v>
      </c>
      <c r="W12" s="93" t="s">
        <v>147</v>
      </c>
      <c r="X12" s="140" t="s">
        <v>355</v>
      </c>
      <c r="Y12" s="93" t="s">
        <v>147</v>
      </c>
      <c r="Z12" s="140" t="s">
        <v>355</v>
      </c>
      <c r="AA12" s="269" t="s">
        <v>714</v>
      </c>
      <c r="AB12" s="93" t="s">
        <v>147</v>
      </c>
      <c r="AC12" s="140" t="s">
        <v>348</v>
      </c>
      <c r="AD12" s="93" t="s">
        <v>212</v>
      </c>
      <c r="AE12" s="140" t="s">
        <v>497</v>
      </c>
      <c r="AF12" s="90" t="s">
        <v>227</v>
      </c>
      <c r="AG12" s="140" t="s">
        <v>436</v>
      </c>
      <c r="AH12" s="119" t="s">
        <v>214</v>
      </c>
      <c r="AI12" s="230" t="s">
        <v>554</v>
      </c>
      <c r="AJ12" s="223">
        <v>42080</v>
      </c>
    </row>
    <row r="13" spans="1:36" ht="43.5" customHeight="1" x14ac:dyDescent="0.2">
      <c r="A13" s="220">
        <v>115</v>
      </c>
      <c r="B13" s="232" t="s">
        <v>26</v>
      </c>
      <c r="C13" s="35" t="s">
        <v>209</v>
      </c>
      <c r="D13" s="30" t="s">
        <v>7</v>
      </c>
      <c r="E13" s="28" t="s">
        <v>18</v>
      </c>
      <c r="F13" s="30" t="s">
        <v>5</v>
      </c>
      <c r="G13" s="52">
        <f t="shared" si="0"/>
        <v>8526615</v>
      </c>
      <c r="H13" s="52">
        <f t="shared" si="1"/>
        <v>7247622</v>
      </c>
      <c r="I13" s="56">
        <v>0</v>
      </c>
      <c r="J13" s="56">
        <v>0</v>
      </c>
      <c r="K13" s="56">
        <v>7247622</v>
      </c>
      <c r="L13" s="79">
        <f t="shared" si="2"/>
        <v>0.84999991204012382</v>
      </c>
      <c r="M13" s="78">
        <f t="shared" si="3"/>
        <v>1278993</v>
      </c>
      <c r="N13" s="56">
        <v>1278993</v>
      </c>
      <c r="O13" s="79">
        <f t="shared" si="4"/>
        <v>0.15000008795987621</v>
      </c>
      <c r="P13" s="56">
        <v>0</v>
      </c>
      <c r="Q13" s="79">
        <f t="shared" si="5"/>
        <v>0</v>
      </c>
      <c r="R13" s="56">
        <v>0</v>
      </c>
      <c r="S13" s="79">
        <f t="shared" si="6"/>
        <v>0</v>
      </c>
      <c r="T13" s="32" t="s">
        <v>129</v>
      </c>
      <c r="U13" s="169" t="s">
        <v>129</v>
      </c>
      <c r="V13" s="169" t="s">
        <v>129</v>
      </c>
      <c r="W13" s="31" t="s">
        <v>130</v>
      </c>
      <c r="X13" s="140" t="s">
        <v>359</v>
      </c>
      <c r="Y13" s="31" t="s">
        <v>130</v>
      </c>
      <c r="Z13" s="140" t="s">
        <v>359</v>
      </c>
      <c r="AA13" s="269" t="s">
        <v>723</v>
      </c>
      <c r="AB13" s="31" t="s">
        <v>130</v>
      </c>
      <c r="AC13" s="140" t="s">
        <v>352</v>
      </c>
      <c r="AD13" s="93" t="s">
        <v>213</v>
      </c>
      <c r="AE13" s="140" t="s">
        <v>505</v>
      </c>
      <c r="AF13" s="90" t="s">
        <v>213</v>
      </c>
      <c r="AG13" s="140" t="s">
        <v>438</v>
      </c>
      <c r="AH13" s="119" t="s">
        <v>214</v>
      </c>
      <c r="AI13" s="230" t="s">
        <v>561</v>
      </c>
      <c r="AJ13" s="223">
        <v>42108</v>
      </c>
    </row>
    <row r="14" spans="1:36" ht="63.75" customHeight="1" x14ac:dyDescent="0.2">
      <c r="A14" s="220">
        <v>75</v>
      </c>
      <c r="B14" s="232" t="s">
        <v>31</v>
      </c>
      <c r="C14" s="35" t="s">
        <v>600</v>
      </c>
      <c r="D14" s="30" t="s">
        <v>7</v>
      </c>
      <c r="E14" s="28" t="s">
        <v>18</v>
      </c>
      <c r="F14" s="30" t="s">
        <v>5</v>
      </c>
      <c r="G14" s="52">
        <f t="shared" si="0"/>
        <v>18461601</v>
      </c>
      <c r="H14" s="52">
        <f t="shared" si="1"/>
        <v>15692361</v>
      </c>
      <c r="I14" s="55">
        <v>0</v>
      </c>
      <c r="J14" s="55">
        <v>0</v>
      </c>
      <c r="K14" s="55">
        <v>15692361</v>
      </c>
      <c r="L14" s="53">
        <f t="shared" si="2"/>
        <v>0.85000000812497245</v>
      </c>
      <c r="M14" s="80">
        <f t="shared" si="3"/>
        <v>2769240</v>
      </c>
      <c r="N14" s="55">
        <v>1625667</v>
      </c>
      <c r="O14" s="53">
        <f t="shared" si="4"/>
        <v>8.8056664208050001E-2</v>
      </c>
      <c r="P14" s="55">
        <v>0</v>
      </c>
      <c r="Q14" s="53">
        <f t="shared" si="5"/>
        <v>0</v>
      </c>
      <c r="R14" s="55">
        <v>1143573</v>
      </c>
      <c r="S14" s="53">
        <f t="shared" si="6"/>
        <v>6.1943327666977528E-2</v>
      </c>
      <c r="T14" s="23" t="s">
        <v>129</v>
      </c>
      <c r="U14" s="176" t="s">
        <v>129</v>
      </c>
      <c r="V14" s="176" t="s">
        <v>129</v>
      </c>
      <c r="W14" s="144" t="s">
        <v>129</v>
      </c>
      <c r="X14" s="144" t="s">
        <v>129</v>
      </c>
      <c r="Y14" s="93" t="s">
        <v>276</v>
      </c>
      <c r="Z14" s="140" t="s">
        <v>363</v>
      </c>
      <c r="AA14" s="269" t="s">
        <v>718</v>
      </c>
      <c r="AB14" s="93" t="s">
        <v>130</v>
      </c>
      <c r="AC14" s="140" t="s">
        <v>550</v>
      </c>
      <c r="AD14" s="93" t="s">
        <v>216</v>
      </c>
      <c r="AE14" s="140" t="s">
        <v>498</v>
      </c>
      <c r="AF14" s="90" t="s">
        <v>228</v>
      </c>
      <c r="AG14" s="140" t="s">
        <v>362</v>
      </c>
      <c r="AH14" s="119" t="s">
        <v>229</v>
      </c>
      <c r="AI14" s="280" t="s">
        <v>547</v>
      </c>
      <c r="AJ14" s="224">
        <v>42122</v>
      </c>
    </row>
    <row r="15" spans="1:36" ht="53.25" customHeight="1" x14ac:dyDescent="0.2">
      <c r="A15" s="219">
        <v>76</v>
      </c>
      <c r="B15" s="232" t="s">
        <v>32</v>
      </c>
      <c r="C15" s="35" t="s">
        <v>601</v>
      </c>
      <c r="D15" s="30" t="s">
        <v>7</v>
      </c>
      <c r="E15" s="28" t="s">
        <v>18</v>
      </c>
      <c r="F15" s="30" t="s">
        <v>5</v>
      </c>
      <c r="G15" s="52">
        <f t="shared" si="0"/>
        <v>22689140</v>
      </c>
      <c r="H15" s="52">
        <f t="shared" si="1"/>
        <v>19285769</v>
      </c>
      <c r="I15" s="55">
        <v>0</v>
      </c>
      <c r="J15" s="55">
        <v>0</v>
      </c>
      <c r="K15" s="55">
        <v>19285769</v>
      </c>
      <c r="L15" s="53">
        <f t="shared" si="2"/>
        <v>0.85</v>
      </c>
      <c r="M15" s="80">
        <f t="shared" si="3"/>
        <v>3403371</v>
      </c>
      <c r="N15" s="59">
        <v>3403371</v>
      </c>
      <c r="O15" s="53">
        <f t="shared" si="4"/>
        <v>0.15</v>
      </c>
      <c r="P15" s="55">
        <v>0</v>
      </c>
      <c r="Q15" s="53">
        <f t="shared" si="5"/>
        <v>0</v>
      </c>
      <c r="R15" s="55">
        <v>0</v>
      </c>
      <c r="S15" s="53">
        <f t="shared" si="6"/>
        <v>0</v>
      </c>
      <c r="T15" s="23" t="s">
        <v>129</v>
      </c>
      <c r="U15" s="176" t="s">
        <v>129</v>
      </c>
      <c r="V15" s="176" t="s">
        <v>129</v>
      </c>
      <c r="W15" s="144" t="s">
        <v>129</v>
      </c>
      <c r="X15" s="144" t="s">
        <v>129</v>
      </c>
      <c r="Y15" s="93" t="s">
        <v>215</v>
      </c>
      <c r="Z15" s="140" t="s">
        <v>443</v>
      </c>
      <c r="AA15" s="269" t="s">
        <v>718</v>
      </c>
      <c r="AB15" s="93" t="s">
        <v>552</v>
      </c>
      <c r="AC15" s="140" t="s">
        <v>553</v>
      </c>
      <c r="AD15" s="93" t="s">
        <v>469</v>
      </c>
      <c r="AE15" s="140" t="s">
        <v>498</v>
      </c>
      <c r="AF15" s="90" t="s">
        <v>228</v>
      </c>
      <c r="AG15" s="140" t="s">
        <v>362</v>
      </c>
      <c r="AH15" s="119" t="s">
        <v>229</v>
      </c>
      <c r="AI15" s="280" t="s">
        <v>547</v>
      </c>
      <c r="AJ15" s="224">
        <v>42122</v>
      </c>
    </row>
    <row r="16" spans="1:36" ht="35.25" hidden="1" customHeight="1" x14ac:dyDescent="0.2">
      <c r="A16" s="219">
        <v>68</v>
      </c>
      <c r="B16" s="229" t="s">
        <v>50</v>
      </c>
      <c r="C16" s="38" t="s">
        <v>95</v>
      </c>
      <c r="D16" s="30" t="s">
        <v>7</v>
      </c>
      <c r="E16" s="28" t="s">
        <v>16</v>
      </c>
      <c r="F16" s="30" t="s">
        <v>3</v>
      </c>
      <c r="G16" s="52">
        <f t="shared" si="0"/>
        <v>256999769</v>
      </c>
      <c r="H16" s="52">
        <f t="shared" si="1"/>
        <v>218449803</v>
      </c>
      <c r="I16" s="56">
        <v>218449803</v>
      </c>
      <c r="J16" s="56">
        <v>0</v>
      </c>
      <c r="K16" s="56">
        <v>0</v>
      </c>
      <c r="L16" s="79">
        <f t="shared" si="2"/>
        <v>0.84999999747081489</v>
      </c>
      <c r="M16" s="78">
        <f t="shared" si="3"/>
        <v>38549966</v>
      </c>
      <c r="N16" s="56">
        <v>38549966</v>
      </c>
      <c r="O16" s="79">
        <f t="shared" si="4"/>
        <v>0.15000000252918516</v>
      </c>
      <c r="P16" s="56">
        <v>0</v>
      </c>
      <c r="Q16" s="79">
        <f t="shared" si="5"/>
        <v>0</v>
      </c>
      <c r="R16" s="56">
        <v>0</v>
      </c>
      <c r="S16" s="79">
        <f t="shared" si="6"/>
        <v>0</v>
      </c>
      <c r="T16" s="12" t="s">
        <v>423</v>
      </c>
      <c r="U16" s="165" t="s">
        <v>219</v>
      </c>
      <c r="V16" s="160" t="s">
        <v>386</v>
      </c>
      <c r="W16" s="93" t="s">
        <v>129</v>
      </c>
      <c r="X16" s="93" t="s">
        <v>129</v>
      </c>
      <c r="Y16" s="93" t="s">
        <v>148</v>
      </c>
      <c r="Z16" s="140" t="s">
        <v>321</v>
      </c>
      <c r="AA16" s="154" t="s">
        <v>714</v>
      </c>
      <c r="AB16" s="93" t="s">
        <v>212</v>
      </c>
      <c r="AC16" s="140" t="s">
        <v>353</v>
      </c>
      <c r="AD16" s="93" t="s">
        <v>212</v>
      </c>
      <c r="AE16" s="140" t="s">
        <v>495</v>
      </c>
      <c r="AF16" s="90" t="s">
        <v>336</v>
      </c>
      <c r="AG16" s="140" t="s">
        <v>381</v>
      </c>
      <c r="AH16" s="119" t="s">
        <v>217</v>
      </c>
      <c r="AI16" s="230" t="s">
        <v>547</v>
      </c>
      <c r="AJ16" s="223">
        <v>42143</v>
      </c>
    </row>
    <row r="17" spans="1:36" ht="35.25" customHeight="1" x14ac:dyDescent="0.2">
      <c r="A17" s="219">
        <v>118</v>
      </c>
      <c r="B17" s="232" t="s">
        <v>144</v>
      </c>
      <c r="C17" s="35" t="s">
        <v>20</v>
      </c>
      <c r="D17" s="30" t="s">
        <v>7</v>
      </c>
      <c r="E17" s="28" t="s">
        <v>18</v>
      </c>
      <c r="F17" s="30" t="s">
        <v>5</v>
      </c>
      <c r="G17" s="52">
        <f t="shared" si="0"/>
        <v>47209260</v>
      </c>
      <c r="H17" s="52">
        <f t="shared" si="1"/>
        <v>40127871</v>
      </c>
      <c r="I17" s="55">
        <v>0</v>
      </c>
      <c r="J17" s="55">
        <v>0</v>
      </c>
      <c r="K17" s="55">
        <v>40127871</v>
      </c>
      <c r="L17" s="53">
        <f t="shared" si="2"/>
        <v>0.85</v>
      </c>
      <c r="M17" s="80">
        <f t="shared" si="3"/>
        <v>7081389</v>
      </c>
      <c r="N17" s="55">
        <v>7081389</v>
      </c>
      <c r="O17" s="53">
        <f t="shared" si="4"/>
        <v>0.15</v>
      </c>
      <c r="P17" s="55">
        <v>0</v>
      </c>
      <c r="Q17" s="53">
        <f t="shared" si="5"/>
        <v>0</v>
      </c>
      <c r="R17" s="55">
        <v>0</v>
      </c>
      <c r="S17" s="53">
        <f t="shared" si="6"/>
        <v>0</v>
      </c>
      <c r="T17" s="23" t="s">
        <v>129</v>
      </c>
      <c r="U17" s="173" t="s">
        <v>628</v>
      </c>
      <c r="V17" s="176" t="s">
        <v>129</v>
      </c>
      <c r="W17" s="141" t="s">
        <v>130</v>
      </c>
      <c r="X17" s="140" t="s">
        <v>361</v>
      </c>
      <c r="Y17" s="31" t="s">
        <v>130</v>
      </c>
      <c r="Z17" s="140" t="s">
        <v>361</v>
      </c>
      <c r="AA17" s="270" t="s">
        <v>722</v>
      </c>
      <c r="AB17" s="31" t="s">
        <v>130</v>
      </c>
      <c r="AC17" s="140" t="s">
        <v>354</v>
      </c>
      <c r="AD17" s="93" t="s">
        <v>228</v>
      </c>
      <c r="AE17" s="140" t="s">
        <v>508</v>
      </c>
      <c r="AF17" s="90" t="s">
        <v>214</v>
      </c>
      <c r="AG17" s="140" t="s">
        <v>389</v>
      </c>
      <c r="AH17" s="119" t="s">
        <v>229</v>
      </c>
      <c r="AI17" s="280" t="s">
        <v>563</v>
      </c>
      <c r="AJ17" s="224">
        <v>42171</v>
      </c>
    </row>
    <row r="18" spans="1:36" ht="36.75" customHeight="1" x14ac:dyDescent="0.2">
      <c r="A18" s="220">
        <v>111</v>
      </c>
      <c r="B18" s="232" t="s">
        <v>140</v>
      </c>
      <c r="C18" s="35" t="s">
        <v>273</v>
      </c>
      <c r="D18" s="30" t="s">
        <v>7</v>
      </c>
      <c r="E18" s="28" t="s">
        <v>18</v>
      </c>
      <c r="F18" s="30" t="s">
        <v>5</v>
      </c>
      <c r="G18" s="52">
        <f t="shared" si="0"/>
        <v>1252127</v>
      </c>
      <c r="H18" s="52">
        <f t="shared" si="1"/>
        <v>1064308</v>
      </c>
      <c r="I18" s="55">
        <v>0</v>
      </c>
      <c r="J18" s="55">
        <v>0</v>
      </c>
      <c r="K18" s="55">
        <v>1064308</v>
      </c>
      <c r="L18" s="53">
        <f t="shared" si="2"/>
        <v>0.85000003993205164</v>
      </c>
      <c r="M18" s="80">
        <f t="shared" si="3"/>
        <v>187819</v>
      </c>
      <c r="N18" s="55">
        <v>187819</v>
      </c>
      <c r="O18" s="53">
        <f t="shared" si="4"/>
        <v>0.14999996006794838</v>
      </c>
      <c r="P18" s="55">
        <v>0</v>
      </c>
      <c r="Q18" s="53">
        <f t="shared" si="5"/>
        <v>0</v>
      </c>
      <c r="R18" s="55">
        <v>0</v>
      </c>
      <c r="S18" s="53">
        <f t="shared" si="6"/>
        <v>0</v>
      </c>
      <c r="T18" s="23" t="s">
        <v>129</v>
      </c>
      <c r="U18" s="176" t="s">
        <v>129</v>
      </c>
      <c r="V18" s="176" t="s">
        <v>129</v>
      </c>
      <c r="W18" s="141" t="s">
        <v>226</v>
      </c>
      <c r="X18" s="140" t="s">
        <v>357</v>
      </c>
      <c r="Y18" s="31" t="s">
        <v>226</v>
      </c>
      <c r="Z18" s="140" t="s">
        <v>357</v>
      </c>
      <c r="AA18" s="269" t="s">
        <v>722</v>
      </c>
      <c r="AB18" s="305" t="s">
        <v>212</v>
      </c>
      <c r="AC18" s="188" t="s">
        <v>350</v>
      </c>
      <c r="AD18" s="305" t="s">
        <v>213</v>
      </c>
      <c r="AE18" s="188" t="s">
        <v>513</v>
      </c>
      <c r="AF18" s="306" t="s">
        <v>471</v>
      </c>
      <c r="AG18" s="188" t="s">
        <v>516</v>
      </c>
      <c r="AH18" s="305">
        <v>42502</v>
      </c>
      <c r="AI18" s="303" t="s">
        <v>560</v>
      </c>
      <c r="AJ18" s="224">
        <v>42185</v>
      </c>
    </row>
    <row r="19" spans="1:36" ht="66" hidden="1" customHeight="1" x14ac:dyDescent="0.2">
      <c r="A19" s="220">
        <v>97</v>
      </c>
      <c r="B19" s="229" t="s">
        <v>68</v>
      </c>
      <c r="C19" s="38" t="s">
        <v>114</v>
      </c>
      <c r="D19" s="30" t="s">
        <v>7</v>
      </c>
      <c r="E19" s="28" t="s">
        <v>17</v>
      </c>
      <c r="F19" s="30" t="s">
        <v>5</v>
      </c>
      <c r="G19" s="52">
        <f t="shared" si="0"/>
        <v>9000000</v>
      </c>
      <c r="H19" s="52">
        <f t="shared" si="1"/>
        <v>7650000</v>
      </c>
      <c r="I19" s="56">
        <v>0</v>
      </c>
      <c r="J19" s="56">
        <v>0</v>
      </c>
      <c r="K19" s="57">
        <v>7650000</v>
      </c>
      <c r="L19" s="79">
        <f t="shared" si="2"/>
        <v>0.85</v>
      </c>
      <c r="M19" s="78">
        <f t="shared" si="3"/>
        <v>1350000</v>
      </c>
      <c r="N19" s="56">
        <v>1350000</v>
      </c>
      <c r="O19" s="79">
        <f t="shared" si="4"/>
        <v>0.15</v>
      </c>
      <c r="P19" s="56">
        <v>0</v>
      </c>
      <c r="Q19" s="79">
        <f t="shared" si="5"/>
        <v>0</v>
      </c>
      <c r="R19" s="56">
        <v>0</v>
      </c>
      <c r="S19" s="79">
        <f t="shared" si="6"/>
        <v>0</v>
      </c>
      <c r="T19" s="32" t="s">
        <v>129</v>
      </c>
      <c r="U19" s="169" t="s">
        <v>129</v>
      </c>
      <c r="V19" s="169" t="s">
        <v>129</v>
      </c>
      <c r="W19" s="31" t="s">
        <v>129</v>
      </c>
      <c r="X19" s="31" t="s">
        <v>129</v>
      </c>
      <c r="Y19" s="31" t="s">
        <v>130</v>
      </c>
      <c r="Z19" s="140" t="s">
        <v>366</v>
      </c>
      <c r="AA19" s="271" t="s">
        <v>718</v>
      </c>
      <c r="AB19" s="199" t="s">
        <v>225</v>
      </c>
      <c r="AC19" s="146" t="s">
        <v>341</v>
      </c>
      <c r="AD19" s="200" t="s">
        <v>228</v>
      </c>
      <c r="AE19" s="146" t="s">
        <v>500</v>
      </c>
      <c r="AF19" s="201" t="s">
        <v>214</v>
      </c>
      <c r="AG19" s="146" t="s">
        <v>434</v>
      </c>
      <c r="AH19" s="202" t="s">
        <v>229</v>
      </c>
      <c r="AI19" s="236" t="s">
        <v>555</v>
      </c>
      <c r="AJ19" s="225">
        <v>42192</v>
      </c>
    </row>
    <row r="20" spans="1:36" ht="34.5" customHeight="1" x14ac:dyDescent="0.2">
      <c r="A20" s="219">
        <v>116</v>
      </c>
      <c r="B20" s="232" t="s">
        <v>139</v>
      </c>
      <c r="C20" s="35" t="s">
        <v>280</v>
      </c>
      <c r="D20" s="30" t="s">
        <v>7</v>
      </c>
      <c r="E20" s="28" t="s">
        <v>18</v>
      </c>
      <c r="F20" s="30" t="s">
        <v>5</v>
      </c>
      <c r="G20" s="52">
        <f t="shared" si="0"/>
        <v>1079960</v>
      </c>
      <c r="H20" s="52">
        <f t="shared" si="1"/>
        <v>917966</v>
      </c>
      <c r="I20" s="56">
        <v>0</v>
      </c>
      <c r="J20" s="56">
        <v>0</v>
      </c>
      <c r="K20" s="56">
        <v>917966</v>
      </c>
      <c r="L20" s="79">
        <f t="shared" si="2"/>
        <v>0.85</v>
      </c>
      <c r="M20" s="78">
        <f t="shared" si="3"/>
        <v>161994</v>
      </c>
      <c r="N20" s="56">
        <v>161994</v>
      </c>
      <c r="O20" s="79">
        <f t="shared" si="4"/>
        <v>0.15</v>
      </c>
      <c r="P20" s="56">
        <v>0</v>
      </c>
      <c r="Q20" s="79">
        <f t="shared" si="5"/>
        <v>0</v>
      </c>
      <c r="R20" s="56">
        <v>0</v>
      </c>
      <c r="S20" s="79">
        <f t="shared" si="6"/>
        <v>0</v>
      </c>
      <c r="T20" s="32" t="s">
        <v>129</v>
      </c>
      <c r="U20" s="169" t="s">
        <v>129</v>
      </c>
      <c r="V20" s="169" t="s">
        <v>129</v>
      </c>
      <c r="W20" s="31" t="s">
        <v>212</v>
      </c>
      <c r="X20" s="140" t="s">
        <v>360</v>
      </c>
      <c r="Y20" s="31" t="s">
        <v>212</v>
      </c>
      <c r="Z20" s="140" t="s">
        <v>360</v>
      </c>
      <c r="AA20" s="269" t="s">
        <v>720</v>
      </c>
      <c r="AB20" s="31" t="s">
        <v>212</v>
      </c>
      <c r="AC20" s="140" t="s">
        <v>353</v>
      </c>
      <c r="AD20" s="93" t="s">
        <v>217</v>
      </c>
      <c r="AE20" s="140" t="s">
        <v>506</v>
      </c>
      <c r="AF20" s="90" t="s">
        <v>214</v>
      </c>
      <c r="AG20" s="140" t="s">
        <v>390</v>
      </c>
      <c r="AH20" s="119" t="s">
        <v>229</v>
      </c>
      <c r="AI20" s="230" t="s">
        <v>562</v>
      </c>
      <c r="AJ20" s="223">
        <v>42192</v>
      </c>
    </row>
    <row r="21" spans="1:36" ht="63.75" hidden="1" customHeight="1" x14ac:dyDescent="0.2">
      <c r="A21" s="220">
        <v>35</v>
      </c>
      <c r="B21" s="229" t="s">
        <v>8</v>
      </c>
      <c r="C21" s="38" t="s">
        <v>87</v>
      </c>
      <c r="D21" s="30" t="s">
        <v>7</v>
      </c>
      <c r="E21" s="28" t="s">
        <v>15</v>
      </c>
      <c r="F21" s="30" t="s">
        <v>5</v>
      </c>
      <c r="G21" s="52">
        <f t="shared" si="0"/>
        <v>9491392</v>
      </c>
      <c r="H21" s="52">
        <f t="shared" si="1"/>
        <v>8067683</v>
      </c>
      <c r="I21" s="56">
        <v>0</v>
      </c>
      <c r="J21" s="56">
        <v>0</v>
      </c>
      <c r="K21" s="57">
        <v>8067683</v>
      </c>
      <c r="L21" s="79">
        <f t="shared" si="2"/>
        <v>0.84999997892827517</v>
      </c>
      <c r="M21" s="78">
        <f t="shared" si="3"/>
        <v>1423709</v>
      </c>
      <c r="N21" s="56">
        <v>1423709</v>
      </c>
      <c r="O21" s="79">
        <f t="shared" si="4"/>
        <v>0.15000002107172478</v>
      </c>
      <c r="P21" s="56">
        <v>0</v>
      </c>
      <c r="Q21" s="79">
        <f t="shared" si="5"/>
        <v>0</v>
      </c>
      <c r="R21" s="56">
        <v>0</v>
      </c>
      <c r="S21" s="79">
        <f t="shared" si="6"/>
        <v>0</v>
      </c>
      <c r="T21" s="65" t="s">
        <v>413</v>
      </c>
      <c r="U21" s="179" t="s">
        <v>271</v>
      </c>
      <c r="V21" s="186" t="s">
        <v>613</v>
      </c>
      <c r="W21" s="93" t="s">
        <v>212</v>
      </c>
      <c r="X21" s="140" t="s">
        <v>364</v>
      </c>
      <c r="Y21" s="93" t="s">
        <v>212</v>
      </c>
      <c r="Z21" s="140" t="s">
        <v>357</v>
      </c>
      <c r="AA21" s="269" t="s">
        <v>713</v>
      </c>
      <c r="AB21" s="93" t="s">
        <v>216</v>
      </c>
      <c r="AC21" s="140" t="s">
        <v>339</v>
      </c>
      <c r="AD21" s="93" t="s">
        <v>228</v>
      </c>
      <c r="AE21" s="140" t="s">
        <v>490</v>
      </c>
      <c r="AF21" s="90" t="s">
        <v>218</v>
      </c>
      <c r="AG21" s="140" t="s">
        <v>435</v>
      </c>
      <c r="AH21" s="140" t="s">
        <v>215</v>
      </c>
      <c r="AI21" s="230" t="s">
        <v>542</v>
      </c>
      <c r="AJ21" s="223">
        <v>42199</v>
      </c>
    </row>
    <row r="22" spans="1:36" s="17" customFormat="1" ht="35.25" customHeight="1" x14ac:dyDescent="0.2">
      <c r="A22" s="220">
        <v>107</v>
      </c>
      <c r="B22" s="232" t="s">
        <v>138</v>
      </c>
      <c r="C22" s="35" t="s">
        <v>279</v>
      </c>
      <c r="D22" s="30" t="s">
        <v>7</v>
      </c>
      <c r="E22" s="28" t="s">
        <v>18</v>
      </c>
      <c r="F22" s="30" t="s">
        <v>5</v>
      </c>
      <c r="G22" s="52">
        <f t="shared" si="0"/>
        <v>40043677</v>
      </c>
      <c r="H22" s="52">
        <f t="shared" si="1"/>
        <v>34037125</v>
      </c>
      <c r="I22" s="56">
        <v>0</v>
      </c>
      <c r="J22" s="56">
        <v>0</v>
      </c>
      <c r="K22" s="56">
        <v>34037125</v>
      </c>
      <c r="L22" s="79">
        <f t="shared" si="2"/>
        <v>0.84999998876227079</v>
      </c>
      <c r="M22" s="78">
        <f t="shared" si="3"/>
        <v>6006552</v>
      </c>
      <c r="N22" s="56">
        <v>6006552</v>
      </c>
      <c r="O22" s="79">
        <f t="shared" si="4"/>
        <v>0.15000001123772924</v>
      </c>
      <c r="P22" s="56">
        <v>0</v>
      </c>
      <c r="Q22" s="79">
        <f t="shared" si="5"/>
        <v>0</v>
      </c>
      <c r="R22" s="56">
        <v>0</v>
      </c>
      <c r="S22" s="79">
        <f t="shared" si="6"/>
        <v>0</v>
      </c>
      <c r="T22" s="32" t="s">
        <v>129</v>
      </c>
      <c r="U22" s="169" t="s">
        <v>129</v>
      </c>
      <c r="V22" s="169" t="s">
        <v>129</v>
      </c>
      <c r="W22" s="31" t="s">
        <v>225</v>
      </c>
      <c r="X22" s="140" t="s">
        <v>356</v>
      </c>
      <c r="Y22" s="31" t="s">
        <v>225</v>
      </c>
      <c r="Z22" s="140" t="s">
        <v>356</v>
      </c>
      <c r="AA22" s="272" t="s">
        <v>720</v>
      </c>
      <c r="AB22" s="93" t="s">
        <v>226</v>
      </c>
      <c r="AC22" s="140" t="s">
        <v>349</v>
      </c>
      <c r="AD22" s="93" t="s">
        <v>217</v>
      </c>
      <c r="AE22" s="140" t="s">
        <v>502</v>
      </c>
      <c r="AF22" s="90" t="s">
        <v>214</v>
      </c>
      <c r="AG22" s="140" t="s">
        <v>431</v>
      </c>
      <c r="AH22" s="119" t="s">
        <v>229</v>
      </c>
      <c r="AI22" s="230" t="s">
        <v>558</v>
      </c>
      <c r="AJ22" s="223">
        <v>42227</v>
      </c>
    </row>
    <row r="23" spans="1:36" ht="39" customHeight="1" x14ac:dyDescent="0.2">
      <c r="A23" s="219">
        <v>108</v>
      </c>
      <c r="B23" s="232" t="s">
        <v>136</v>
      </c>
      <c r="C23" s="35" t="s">
        <v>211</v>
      </c>
      <c r="D23" s="30" t="s">
        <v>7</v>
      </c>
      <c r="E23" s="28" t="s">
        <v>18</v>
      </c>
      <c r="F23" s="30" t="s">
        <v>5</v>
      </c>
      <c r="G23" s="52">
        <f t="shared" si="0"/>
        <v>19920206</v>
      </c>
      <c r="H23" s="52">
        <f t="shared" si="1"/>
        <v>16932175</v>
      </c>
      <c r="I23" s="56">
        <v>0</v>
      </c>
      <c r="J23" s="56">
        <v>0</v>
      </c>
      <c r="K23" s="56">
        <v>16932175</v>
      </c>
      <c r="L23" s="79">
        <f t="shared" si="2"/>
        <v>0.84999999497997158</v>
      </c>
      <c r="M23" s="78">
        <f t="shared" si="3"/>
        <v>2988031</v>
      </c>
      <c r="N23" s="56">
        <v>2988031</v>
      </c>
      <c r="O23" s="79">
        <f t="shared" si="4"/>
        <v>0.15000000502002842</v>
      </c>
      <c r="P23" s="56">
        <v>0</v>
      </c>
      <c r="Q23" s="79">
        <f t="shared" si="5"/>
        <v>0</v>
      </c>
      <c r="R23" s="56">
        <v>0</v>
      </c>
      <c r="S23" s="79">
        <f t="shared" si="6"/>
        <v>0</v>
      </c>
      <c r="T23" s="32" t="s">
        <v>129</v>
      </c>
      <c r="U23" s="180" t="s">
        <v>129</v>
      </c>
      <c r="V23" s="180" t="s">
        <v>129</v>
      </c>
      <c r="W23" s="31" t="s">
        <v>226</v>
      </c>
      <c r="X23" s="140" t="s">
        <v>346</v>
      </c>
      <c r="Y23" s="31" t="s">
        <v>226</v>
      </c>
      <c r="Z23" s="140" t="s">
        <v>346</v>
      </c>
      <c r="AA23" s="269" t="s">
        <v>721</v>
      </c>
      <c r="AB23" s="93" t="s">
        <v>212</v>
      </c>
      <c r="AC23" s="140" t="s">
        <v>331</v>
      </c>
      <c r="AD23" s="93" t="s">
        <v>214</v>
      </c>
      <c r="AE23" s="140" t="s">
        <v>503</v>
      </c>
      <c r="AF23" s="90" t="s">
        <v>218</v>
      </c>
      <c r="AG23" s="140" t="s">
        <v>437</v>
      </c>
      <c r="AH23" s="119" t="s">
        <v>229</v>
      </c>
      <c r="AI23" s="230" t="s">
        <v>559</v>
      </c>
      <c r="AJ23" s="223">
        <v>42227</v>
      </c>
    </row>
    <row r="24" spans="1:36" ht="45.75" hidden="1" customHeight="1" x14ac:dyDescent="0.2">
      <c r="A24" s="219">
        <v>90</v>
      </c>
      <c r="B24" s="231" t="s">
        <v>105</v>
      </c>
      <c r="C24" s="37" t="s">
        <v>106</v>
      </c>
      <c r="D24" s="25" t="s">
        <v>7</v>
      </c>
      <c r="E24" s="26" t="s">
        <v>17</v>
      </c>
      <c r="F24" s="25" t="s">
        <v>5</v>
      </c>
      <c r="G24" s="80">
        <f t="shared" si="0"/>
        <v>1500000</v>
      </c>
      <c r="H24" s="80">
        <f t="shared" si="1"/>
        <v>1275000</v>
      </c>
      <c r="I24" s="55">
        <v>0</v>
      </c>
      <c r="J24" s="55">
        <v>0</v>
      </c>
      <c r="K24" s="55">
        <v>1275000</v>
      </c>
      <c r="L24" s="53">
        <f t="shared" si="2"/>
        <v>0.85</v>
      </c>
      <c r="M24" s="80">
        <f t="shared" si="3"/>
        <v>225000</v>
      </c>
      <c r="N24" s="55">
        <v>225000</v>
      </c>
      <c r="O24" s="53">
        <f t="shared" si="4"/>
        <v>0.15</v>
      </c>
      <c r="P24" s="55">
        <v>0</v>
      </c>
      <c r="Q24" s="53">
        <f t="shared" si="5"/>
        <v>0</v>
      </c>
      <c r="R24" s="55">
        <v>0</v>
      </c>
      <c r="S24" s="53">
        <f t="shared" si="6"/>
        <v>0</v>
      </c>
      <c r="T24" s="23" t="s">
        <v>129</v>
      </c>
      <c r="U24" s="23" t="s">
        <v>129</v>
      </c>
      <c r="V24" s="23" t="s">
        <v>129</v>
      </c>
      <c r="W24" s="144" t="s">
        <v>216</v>
      </c>
      <c r="X24" s="140" t="s">
        <v>337</v>
      </c>
      <c r="Y24" s="144" t="s">
        <v>216</v>
      </c>
      <c r="Z24" s="140" t="s">
        <v>337</v>
      </c>
      <c r="AA24" s="269" t="s">
        <v>719</v>
      </c>
      <c r="AB24" s="144" t="s">
        <v>216</v>
      </c>
      <c r="AC24" s="140" t="s">
        <v>339</v>
      </c>
      <c r="AD24" s="144" t="s">
        <v>217</v>
      </c>
      <c r="AE24" s="140" t="s">
        <v>499</v>
      </c>
      <c r="AF24" s="91" t="s">
        <v>218</v>
      </c>
      <c r="AG24" s="140" t="s">
        <v>433</v>
      </c>
      <c r="AH24" s="140" t="s">
        <v>468</v>
      </c>
      <c r="AI24" s="233" t="s">
        <v>542</v>
      </c>
      <c r="AJ24" s="224">
        <v>42234</v>
      </c>
    </row>
    <row r="25" spans="1:36" s="27" customFormat="1" ht="49.5" hidden="1" customHeight="1" x14ac:dyDescent="0.2">
      <c r="A25" s="219">
        <v>128</v>
      </c>
      <c r="B25" s="229" t="s">
        <v>128</v>
      </c>
      <c r="C25" s="38" t="s">
        <v>304</v>
      </c>
      <c r="D25" s="30" t="s">
        <v>7</v>
      </c>
      <c r="E25" s="28" t="s">
        <v>13</v>
      </c>
      <c r="F25" s="30" t="s">
        <v>5</v>
      </c>
      <c r="G25" s="52">
        <f t="shared" si="0"/>
        <v>4500000</v>
      </c>
      <c r="H25" s="52">
        <f t="shared" si="1"/>
        <v>3825000</v>
      </c>
      <c r="I25" s="56">
        <v>0</v>
      </c>
      <c r="J25" s="56">
        <v>0</v>
      </c>
      <c r="K25" s="56">
        <v>3825000</v>
      </c>
      <c r="L25" s="79">
        <f t="shared" si="2"/>
        <v>0.85</v>
      </c>
      <c r="M25" s="78">
        <f t="shared" si="3"/>
        <v>675000</v>
      </c>
      <c r="N25" s="56">
        <v>675000</v>
      </c>
      <c r="O25" s="79">
        <f t="shared" si="4"/>
        <v>0.15</v>
      </c>
      <c r="P25" s="56">
        <v>0</v>
      </c>
      <c r="Q25" s="79">
        <f t="shared" si="5"/>
        <v>0</v>
      </c>
      <c r="R25" s="56">
        <v>0</v>
      </c>
      <c r="S25" s="79">
        <f t="shared" si="6"/>
        <v>0</v>
      </c>
      <c r="T25" s="32" t="s">
        <v>129</v>
      </c>
      <c r="U25" s="32" t="s">
        <v>129</v>
      </c>
      <c r="V25" s="32" t="s">
        <v>129</v>
      </c>
      <c r="W25" s="30" t="s">
        <v>129</v>
      </c>
      <c r="X25" s="140" t="s">
        <v>369</v>
      </c>
      <c r="Y25" s="93" t="s">
        <v>227</v>
      </c>
      <c r="Z25" s="140" t="s">
        <v>369</v>
      </c>
      <c r="AA25" s="154" t="s">
        <v>713</v>
      </c>
      <c r="AB25" s="29" t="s">
        <v>213</v>
      </c>
      <c r="AC25" s="140" t="s">
        <v>387</v>
      </c>
      <c r="AD25" s="93" t="s">
        <v>228</v>
      </c>
      <c r="AE25" s="140" t="s">
        <v>512</v>
      </c>
      <c r="AF25" s="90" t="s">
        <v>218</v>
      </c>
      <c r="AG25" s="140" t="s">
        <v>439</v>
      </c>
      <c r="AH25" s="119" t="s">
        <v>215</v>
      </c>
      <c r="AI25" s="237" t="s">
        <v>541</v>
      </c>
      <c r="AJ25" s="223">
        <v>42241</v>
      </c>
    </row>
    <row r="26" spans="1:36" s="27" customFormat="1" ht="53.25" hidden="1" customHeight="1" x14ac:dyDescent="0.2">
      <c r="A26" s="219">
        <v>130</v>
      </c>
      <c r="B26" s="231" t="s">
        <v>127</v>
      </c>
      <c r="C26" s="37" t="s">
        <v>306</v>
      </c>
      <c r="D26" s="25" t="s">
        <v>7</v>
      </c>
      <c r="E26" s="26" t="s">
        <v>13</v>
      </c>
      <c r="F26" s="25" t="s">
        <v>5</v>
      </c>
      <c r="G26" s="80">
        <f t="shared" si="0"/>
        <v>2300000</v>
      </c>
      <c r="H26" s="80">
        <f t="shared" si="1"/>
        <v>1955000</v>
      </c>
      <c r="I26" s="55">
        <v>0</v>
      </c>
      <c r="J26" s="55">
        <v>0</v>
      </c>
      <c r="K26" s="55">
        <v>1955000</v>
      </c>
      <c r="L26" s="53">
        <f t="shared" si="2"/>
        <v>0.85</v>
      </c>
      <c r="M26" s="80">
        <f t="shared" si="3"/>
        <v>345000</v>
      </c>
      <c r="N26" s="55">
        <v>345000</v>
      </c>
      <c r="O26" s="53">
        <f t="shared" si="4"/>
        <v>0.15</v>
      </c>
      <c r="P26" s="55">
        <v>0</v>
      </c>
      <c r="Q26" s="53">
        <f t="shared" si="5"/>
        <v>0</v>
      </c>
      <c r="R26" s="55">
        <v>0</v>
      </c>
      <c r="S26" s="53">
        <f t="shared" si="6"/>
        <v>0</v>
      </c>
      <c r="T26" s="25" t="s">
        <v>129</v>
      </c>
      <c r="U26" s="25" t="s">
        <v>129</v>
      </c>
      <c r="V26" s="25" t="s">
        <v>129</v>
      </c>
      <c r="W26" s="25" t="s">
        <v>129</v>
      </c>
      <c r="X26" s="140" t="s">
        <v>369</v>
      </c>
      <c r="Y26" s="144" t="s">
        <v>227</v>
      </c>
      <c r="Z26" s="140" t="s">
        <v>369</v>
      </c>
      <c r="AA26" s="154" t="s">
        <v>713</v>
      </c>
      <c r="AB26" s="24" t="s">
        <v>213</v>
      </c>
      <c r="AC26" s="140" t="s">
        <v>387</v>
      </c>
      <c r="AD26" s="144" t="s">
        <v>217</v>
      </c>
      <c r="AE26" s="140" t="s">
        <v>512</v>
      </c>
      <c r="AF26" s="91" t="s">
        <v>218</v>
      </c>
      <c r="AG26" s="140" t="s">
        <v>439</v>
      </c>
      <c r="AH26" s="119" t="s">
        <v>215</v>
      </c>
      <c r="AI26" s="238" t="s">
        <v>541</v>
      </c>
      <c r="AJ26" s="224">
        <v>42241</v>
      </c>
    </row>
    <row r="27" spans="1:36" ht="54.75" hidden="1" customHeight="1" x14ac:dyDescent="0.2">
      <c r="A27" s="219">
        <v>132</v>
      </c>
      <c r="B27" s="229" t="s">
        <v>126</v>
      </c>
      <c r="C27" s="38" t="s">
        <v>308</v>
      </c>
      <c r="D27" s="30" t="s">
        <v>7</v>
      </c>
      <c r="E27" s="28" t="s">
        <v>13</v>
      </c>
      <c r="F27" s="30" t="s">
        <v>4</v>
      </c>
      <c r="G27" s="52">
        <f t="shared" si="0"/>
        <v>23047384</v>
      </c>
      <c r="H27" s="52">
        <f t="shared" si="1"/>
        <v>19590276</v>
      </c>
      <c r="I27" s="56">
        <v>0</v>
      </c>
      <c r="J27" s="56">
        <v>19590276</v>
      </c>
      <c r="K27" s="56">
        <v>0</v>
      </c>
      <c r="L27" s="79">
        <f t="shared" si="2"/>
        <v>0.84999998264445109</v>
      </c>
      <c r="M27" s="78">
        <f t="shared" si="3"/>
        <v>3457108</v>
      </c>
      <c r="N27" s="56">
        <v>3457108</v>
      </c>
      <c r="O27" s="79">
        <f t="shared" si="4"/>
        <v>0.15000001735554891</v>
      </c>
      <c r="P27" s="56">
        <v>0</v>
      </c>
      <c r="Q27" s="79">
        <f t="shared" si="5"/>
        <v>0</v>
      </c>
      <c r="R27" s="56">
        <v>0</v>
      </c>
      <c r="S27" s="79">
        <f t="shared" si="6"/>
        <v>0</v>
      </c>
      <c r="T27" s="32" t="s">
        <v>129</v>
      </c>
      <c r="U27" s="195" t="s">
        <v>129</v>
      </c>
      <c r="V27" s="195" t="s">
        <v>129</v>
      </c>
      <c r="W27" s="30" t="s">
        <v>129</v>
      </c>
      <c r="X27" s="140" t="s">
        <v>369</v>
      </c>
      <c r="Y27" s="93" t="s">
        <v>227</v>
      </c>
      <c r="Z27" s="140" t="s">
        <v>369</v>
      </c>
      <c r="AA27" s="154" t="s">
        <v>713</v>
      </c>
      <c r="AB27" s="29" t="s">
        <v>213</v>
      </c>
      <c r="AC27" s="140" t="s">
        <v>387</v>
      </c>
      <c r="AD27" s="29" t="s">
        <v>217</v>
      </c>
      <c r="AE27" s="140" t="s">
        <v>512</v>
      </c>
      <c r="AF27" s="90" t="s">
        <v>218</v>
      </c>
      <c r="AG27" s="140" t="s">
        <v>439</v>
      </c>
      <c r="AH27" s="119" t="s">
        <v>215</v>
      </c>
      <c r="AI27" s="237" t="s">
        <v>541</v>
      </c>
      <c r="AJ27" s="223">
        <v>42241</v>
      </c>
    </row>
    <row r="28" spans="1:36" ht="63" hidden="1" customHeight="1" x14ac:dyDescent="0.2">
      <c r="A28" s="219">
        <v>134</v>
      </c>
      <c r="B28" s="231" t="s">
        <v>125</v>
      </c>
      <c r="C28" s="37" t="s">
        <v>310</v>
      </c>
      <c r="D28" s="25" t="s">
        <v>7</v>
      </c>
      <c r="E28" s="26" t="s">
        <v>13</v>
      </c>
      <c r="F28" s="25" t="s">
        <v>3</v>
      </c>
      <c r="G28" s="80">
        <f t="shared" si="0"/>
        <v>23950418</v>
      </c>
      <c r="H28" s="80">
        <f t="shared" si="1"/>
        <v>20357855</v>
      </c>
      <c r="I28" s="55">
        <v>20357855</v>
      </c>
      <c r="J28" s="55">
        <v>0</v>
      </c>
      <c r="K28" s="55">
        <v>0</v>
      </c>
      <c r="L28" s="53">
        <f t="shared" si="2"/>
        <v>0.84999998747412253</v>
      </c>
      <c r="M28" s="80">
        <f t="shared" si="3"/>
        <v>3592563</v>
      </c>
      <c r="N28" s="55">
        <v>3592563</v>
      </c>
      <c r="O28" s="53">
        <f t="shared" si="4"/>
        <v>0.15000001252587741</v>
      </c>
      <c r="P28" s="55">
        <v>0</v>
      </c>
      <c r="Q28" s="53">
        <f t="shared" si="5"/>
        <v>0</v>
      </c>
      <c r="R28" s="55">
        <v>0</v>
      </c>
      <c r="S28" s="53">
        <f t="shared" si="6"/>
        <v>0</v>
      </c>
      <c r="T28" s="25" t="s">
        <v>129</v>
      </c>
      <c r="U28" s="175" t="s">
        <v>129</v>
      </c>
      <c r="V28" s="175" t="s">
        <v>129</v>
      </c>
      <c r="W28" s="25" t="s">
        <v>129</v>
      </c>
      <c r="X28" s="140" t="s">
        <v>369</v>
      </c>
      <c r="Y28" s="144" t="s">
        <v>227</v>
      </c>
      <c r="Z28" s="140" t="s">
        <v>369</v>
      </c>
      <c r="AA28" s="154" t="s">
        <v>713</v>
      </c>
      <c r="AB28" s="24" t="s">
        <v>213</v>
      </c>
      <c r="AC28" s="140" t="s">
        <v>387</v>
      </c>
      <c r="AD28" s="144" t="s">
        <v>217</v>
      </c>
      <c r="AE28" s="140" t="s">
        <v>512</v>
      </c>
      <c r="AF28" s="91" t="s">
        <v>218</v>
      </c>
      <c r="AG28" s="140" t="s">
        <v>439</v>
      </c>
      <c r="AH28" s="119" t="s">
        <v>215</v>
      </c>
      <c r="AI28" s="238" t="s">
        <v>541</v>
      </c>
      <c r="AJ28" s="224">
        <v>42241</v>
      </c>
    </row>
    <row r="29" spans="1:36" ht="44.25" customHeight="1" x14ac:dyDescent="0.2">
      <c r="A29" s="220">
        <v>117</v>
      </c>
      <c r="B29" s="232" t="s">
        <v>137</v>
      </c>
      <c r="C29" s="35" t="s">
        <v>143</v>
      </c>
      <c r="D29" s="30" t="s">
        <v>7</v>
      </c>
      <c r="E29" s="28" t="s">
        <v>18</v>
      </c>
      <c r="F29" s="30" t="s">
        <v>5</v>
      </c>
      <c r="G29" s="52">
        <f t="shared" si="0"/>
        <v>2347737</v>
      </c>
      <c r="H29" s="52">
        <f t="shared" si="1"/>
        <v>1995577</v>
      </c>
      <c r="I29" s="56">
        <v>0</v>
      </c>
      <c r="J29" s="56">
        <v>0</v>
      </c>
      <c r="K29" s="56">
        <v>1995577</v>
      </c>
      <c r="L29" s="79">
        <f t="shared" si="2"/>
        <v>0.85000023426814841</v>
      </c>
      <c r="M29" s="78">
        <f t="shared" si="3"/>
        <v>352160</v>
      </c>
      <c r="N29" s="56">
        <v>352160</v>
      </c>
      <c r="O29" s="79">
        <f t="shared" si="4"/>
        <v>0.14999976573185156</v>
      </c>
      <c r="P29" s="56">
        <v>0</v>
      </c>
      <c r="Q29" s="79">
        <f t="shared" si="5"/>
        <v>0</v>
      </c>
      <c r="R29" s="56">
        <v>0</v>
      </c>
      <c r="S29" s="79">
        <f t="shared" si="6"/>
        <v>0</v>
      </c>
      <c r="T29" s="32" t="s">
        <v>129</v>
      </c>
      <c r="U29" s="169" t="s">
        <v>129</v>
      </c>
      <c r="V29" s="169" t="s">
        <v>129</v>
      </c>
      <c r="W29" s="31" t="s">
        <v>213</v>
      </c>
      <c r="X29" s="140" t="s">
        <v>320</v>
      </c>
      <c r="Y29" s="31" t="s">
        <v>213</v>
      </c>
      <c r="Z29" s="140" t="s">
        <v>320</v>
      </c>
      <c r="AA29" s="269" t="s">
        <v>724</v>
      </c>
      <c r="AB29" s="93" t="s">
        <v>228</v>
      </c>
      <c r="AC29" s="140" t="s">
        <v>382</v>
      </c>
      <c r="AD29" s="93" t="s">
        <v>218</v>
      </c>
      <c r="AE29" s="140" t="s">
        <v>507</v>
      </c>
      <c r="AF29" s="90" t="s">
        <v>229</v>
      </c>
      <c r="AG29" s="140" t="s">
        <v>516</v>
      </c>
      <c r="AH29" s="140" t="s">
        <v>469</v>
      </c>
      <c r="AI29" s="230" t="s">
        <v>542</v>
      </c>
      <c r="AJ29" s="223">
        <v>42283</v>
      </c>
    </row>
    <row r="30" spans="1:36" s="17" customFormat="1" ht="39.75" hidden="1" customHeight="1" x14ac:dyDescent="0.2">
      <c r="A30" s="219">
        <v>42</v>
      </c>
      <c r="B30" s="231" t="s">
        <v>42</v>
      </c>
      <c r="C30" s="37" t="s">
        <v>90</v>
      </c>
      <c r="D30" s="25" t="s">
        <v>7</v>
      </c>
      <c r="E30" s="26" t="s">
        <v>16</v>
      </c>
      <c r="F30" s="25" t="s">
        <v>4</v>
      </c>
      <c r="G30" s="80">
        <f t="shared" si="0"/>
        <v>8344235</v>
      </c>
      <c r="H30" s="80">
        <f t="shared" si="1"/>
        <v>7092599</v>
      </c>
      <c r="I30" s="55">
        <v>0</v>
      </c>
      <c r="J30" s="55">
        <v>7092599</v>
      </c>
      <c r="K30" s="55">
        <v>0</v>
      </c>
      <c r="L30" s="53">
        <f t="shared" si="2"/>
        <v>0.84999991011758413</v>
      </c>
      <c r="M30" s="80">
        <f t="shared" si="3"/>
        <v>1251636</v>
      </c>
      <c r="N30" s="55">
        <v>1251636</v>
      </c>
      <c r="O30" s="53">
        <f t="shared" si="4"/>
        <v>0.15000008988241581</v>
      </c>
      <c r="P30" s="55">
        <v>0</v>
      </c>
      <c r="Q30" s="53">
        <f t="shared" si="5"/>
        <v>0</v>
      </c>
      <c r="R30" s="55">
        <v>0</v>
      </c>
      <c r="S30" s="53">
        <f t="shared" si="6"/>
        <v>0</v>
      </c>
      <c r="T30" s="34" t="s">
        <v>419</v>
      </c>
      <c r="U30" s="39" t="s">
        <v>253</v>
      </c>
      <c r="V30" s="135" t="s">
        <v>614</v>
      </c>
      <c r="W30" s="144" t="s">
        <v>227</v>
      </c>
      <c r="X30" s="140" t="s">
        <v>319</v>
      </c>
      <c r="Y30" s="144" t="s">
        <v>227</v>
      </c>
      <c r="Z30" s="140" t="s">
        <v>319</v>
      </c>
      <c r="AA30" s="153">
        <v>42187</v>
      </c>
      <c r="AB30" s="144" t="s">
        <v>213</v>
      </c>
      <c r="AC30" s="140" t="s">
        <v>378</v>
      </c>
      <c r="AD30" s="144" t="s">
        <v>465</v>
      </c>
      <c r="AE30" s="140" t="s">
        <v>492</v>
      </c>
      <c r="AF30" s="91" t="s">
        <v>229</v>
      </c>
      <c r="AG30" s="140" t="s">
        <v>462</v>
      </c>
      <c r="AH30" s="140" t="s">
        <v>470</v>
      </c>
      <c r="AI30" s="233" t="s">
        <v>541</v>
      </c>
      <c r="AJ30" s="224">
        <v>42311</v>
      </c>
    </row>
    <row r="31" spans="1:36" ht="51" hidden="1" customHeight="1" x14ac:dyDescent="0.2">
      <c r="A31" s="219">
        <v>30</v>
      </c>
      <c r="B31" s="234" t="s">
        <v>190</v>
      </c>
      <c r="C31" s="36" t="s">
        <v>461</v>
      </c>
      <c r="D31" s="24" t="s">
        <v>7</v>
      </c>
      <c r="E31" s="13" t="s">
        <v>11</v>
      </c>
      <c r="F31" s="24" t="s">
        <v>4</v>
      </c>
      <c r="G31" s="80">
        <f t="shared" si="0"/>
        <v>60944589</v>
      </c>
      <c r="H31" s="80">
        <v>51802900</v>
      </c>
      <c r="I31" s="80">
        <v>0</v>
      </c>
      <c r="J31" s="80">
        <v>51802900</v>
      </c>
      <c r="K31" s="80">
        <v>0</v>
      </c>
      <c r="L31" s="53">
        <f t="shared" si="2"/>
        <v>0.8499999893345741</v>
      </c>
      <c r="M31" s="80">
        <f t="shared" si="3"/>
        <v>9141689</v>
      </c>
      <c r="N31" s="80">
        <v>4024041</v>
      </c>
      <c r="O31" s="53">
        <f t="shared" si="4"/>
        <v>6.6027863441658452E-2</v>
      </c>
      <c r="P31" s="80">
        <v>0</v>
      </c>
      <c r="Q31" s="53">
        <f t="shared" si="5"/>
        <v>0</v>
      </c>
      <c r="R31" s="80">
        <v>5117648</v>
      </c>
      <c r="S31" s="53">
        <f t="shared" si="6"/>
        <v>8.3972147223767474E-2</v>
      </c>
      <c r="T31" s="25" t="s">
        <v>129</v>
      </c>
      <c r="U31" s="25" t="s">
        <v>129</v>
      </c>
      <c r="V31" s="25" t="s">
        <v>129</v>
      </c>
      <c r="W31" s="144" t="s">
        <v>227</v>
      </c>
      <c r="X31" s="140" t="s">
        <v>319</v>
      </c>
      <c r="Y31" s="144" t="s">
        <v>227</v>
      </c>
      <c r="Z31" s="140" t="s">
        <v>319</v>
      </c>
      <c r="AA31" s="153">
        <v>42124</v>
      </c>
      <c r="AB31" s="144" t="s">
        <v>227</v>
      </c>
      <c r="AC31" s="140" t="s">
        <v>657</v>
      </c>
      <c r="AD31" s="144" t="s">
        <v>218</v>
      </c>
      <c r="AE31" s="140" t="s">
        <v>460</v>
      </c>
      <c r="AF31" s="144">
        <v>42430</v>
      </c>
      <c r="AG31" s="140" t="s">
        <v>697</v>
      </c>
      <c r="AH31" s="140" t="s">
        <v>470</v>
      </c>
      <c r="AI31" s="233" t="s">
        <v>547</v>
      </c>
      <c r="AJ31" s="224">
        <v>42339</v>
      </c>
    </row>
    <row r="32" spans="1:36" ht="57" hidden="1" customHeight="1" x14ac:dyDescent="0.2">
      <c r="A32" s="220">
        <v>7</v>
      </c>
      <c r="B32" s="231" t="s">
        <v>167</v>
      </c>
      <c r="C32" s="36" t="s">
        <v>702</v>
      </c>
      <c r="D32" s="24" t="s">
        <v>155</v>
      </c>
      <c r="E32" s="13" t="s">
        <v>11</v>
      </c>
      <c r="F32" s="24" t="s">
        <v>4</v>
      </c>
      <c r="G32" s="80">
        <f t="shared" si="0"/>
        <v>1000000</v>
      </c>
      <c r="H32" s="80">
        <f t="shared" ref="H32" si="7">I32+J32+K32</f>
        <v>1000000</v>
      </c>
      <c r="I32" s="80">
        <v>0</v>
      </c>
      <c r="J32" s="80">
        <v>1000000</v>
      </c>
      <c r="K32" s="80">
        <v>0</v>
      </c>
      <c r="L32" s="53">
        <f t="shared" si="2"/>
        <v>1</v>
      </c>
      <c r="M32" s="80">
        <f t="shared" si="3"/>
        <v>0</v>
      </c>
      <c r="N32" s="80">
        <v>0</v>
      </c>
      <c r="O32" s="53">
        <f t="shared" si="4"/>
        <v>0</v>
      </c>
      <c r="P32" s="80">
        <v>0</v>
      </c>
      <c r="Q32" s="53">
        <f t="shared" si="5"/>
        <v>0</v>
      </c>
      <c r="R32" s="80">
        <v>0</v>
      </c>
      <c r="S32" s="53">
        <f t="shared" si="6"/>
        <v>0</v>
      </c>
      <c r="T32" s="63" t="s">
        <v>407</v>
      </c>
      <c r="U32" s="156"/>
      <c r="V32" s="157"/>
      <c r="W32" s="144" t="s">
        <v>283</v>
      </c>
      <c r="X32" s="140" t="s">
        <v>320</v>
      </c>
      <c r="Y32" s="144" t="s">
        <v>213</v>
      </c>
      <c r="Z32" s="140" t="s">
        <v>320</v>
      </c>
      <c r="AA32" s="153">
        <v>42332</v>
      </c>
      <c r="AB32" s="144" t="s">
        <v>213</v>
      </c>
      <c r="AC32" s="140" t="s">
        <v>483</v>
      </c>
      <c r="AD32" s="144" t="s">
        <v>472</v>
      </c>
      <c r="AE32" s="140" t="s">
        <v>474</v>
      </c>
      <c r="AF32" s="144">
        <v>42465</v>
      </c>
      <c r="AG32" s="140" t="s">
        <v>681</v>
      </c>
      <c r="AH32" s="140">
        <v>42480</v>
      </c>
      <c r="AI32" s="233" t="s">
        <v>758</v>
      </c>
      <c r="AJ32" s="224">
        <v>42374</v>
      </c>
    </row>
    <row r="33" spans="1:36" ht="42.75" customHeight="1" x14ac:dyDescent="0.2">
      <c r="A33" s="219">
        <v>112</v>
      </c>
      <c r="B33" s="232" t="s">
        <v>141</v>
      </c>
      <c r="C33" s="35" t="s">
        <v>274</v>
      </c>
      <c r="D33" s="30" t="s">
        <v>7</v>
      </c>
      <c r="E33" s="28" t="s">
        <v>18</v>
      </c>
      <c r="F33" s="30" t="s">
        <v>5</v>
      </c>
      <c r="G33" s="52">
        <f t="shared" si="0"/>
        <v>1323271</v>
      </c>
      <c r="H33" s="52">
        <f t="shared" si="1"/>
        <v>1124780</v>
      </c>
      <c r="I33" s="55">
        <v>0</v>
      </c>
      <c r="J33" s="55">
        <v>0</v>
      </c>
      <c r="K33" s="55">
        <v>1124780</v>
      </c>
      <c r="L33" s="53">
        <f t="shared" si="2"/>
        <v>0.84999973550391417</v>
      </c>
      <c r="M33" s="80">
        <f t="shared" si="3"/>
        <v>198491</v>
      </c>
      <c r="N33" s="55">
        <v>198491</v>
      </c>
      <c r="O33" s="53">
        <f t="shared" si="4"/>
        <v>0.15000026449608583</v>
      </c>
      <c r="P33" s="55">
        <v>0</v>
      </c>
      <c r="Q33" s="53">
        <f t="shared" si="5"/>
        <v>0</v>
      </c>
      <c r="R33" s="55">
        <v>0</v>
      </c>
      <c r="S33" s="53">
        <f t="shared" si="6"/>
        <v>0</v>
      </c>
      <c r="T33" s="23" t="s">
        <v>129</v>
      </c>
      <c r="U33" s="197" t="s">
        <v>129</v>
      </c>
      <c r="V33" s="197" t="s">
        <v>129</v>
      </c>
      <c r="W33" s="144" t="s">
        <v>216</v>
      </c>
      <c r="X33" s="140" t="s">
        <v>358</v>
      </c>
      <c r="Y33" s="93" t="s">
        <v>216</v>
      </c>
      <c r="Z33" s="140" t="s">
        <v>358</v>
      </c>
      <c r="AA33" s="269" t="s">
        <v>713</v>
      </c>
      <c r="AB33" s="93" t="s">
        <v>216</v>
      </c>
      <c r="AC33" s="140" t="s">
        <v>351</v>
      </c>
      <c r="AD33" s="93" t="s">
        <v>218</v>
      </c>
      <c r="AE33" s="140" t="s">
        <v>504</v>
      </c>
      <c r="AF33" s="90" t="s">
        <v>229</v>
      </c>
      <c r="AG33" s="140" t="s">
        <v>463</v>
      </c>
      <c r="AH33" s="93">
        <v>42477</v>
      </c>
      <c r="AI33" s="280" t="s">
        <v>542</v>
      </c>
      <c r="AJ33" s="224">
        <v>42297</v>
      </c>
    </row>
    <row r="34" spans="1:36" s="27" customFormat="1" ht="54.75" customHeight="1" x14ac:dyDescent="0.2">
      <c r="A34" s="219">
        <v>126</v>
      </c>
      <c r="B34" s="232" t="s">
        <v>145</v>
      </c>
      <c r="C34" s="35" t="s">
        <v>275</v>
      </c>
      <c r="D34" s="30" t="s">
        <v>7</v>
      </c>
      <c r="E34" s="28" t="s">
        <v>18</v>
      </c>
      <c r="F34" s="30" t="s">
        <v>4</v>
      </c>
      <c r="G34" s="52">
        <f t="shared" si="0"/>
        <v>4077075</v>
      </c>
      <c r="H34" s="52">
        <f t="shared" si="1"/>
        <v>3465513</v>
      </c>
      <c r="I34" s="56">
        <v>0</v>
      </c>
      <c r="J34" s="56">
        <v>3465513</v>
      </c>
      <c r="K34" s="56">
        <v>0</v>
      </c>
      <c r="L34" s="79">
        <f t="shared" si="2"/>
        <v>0.84999981604459074</v>
      </c>
      <c r="M34" s="78">
        <f t="shared" si="3"/>
        <v>611562</v>
      </c>
      <c r="N34" s="56">
        <v>611562</v>
      </c>
      <c r="O34" s="79">
        <f t="shared" si="4"/>
        <v>0.15000018395540921</v>
      </c>
      <c r="P34" s="56">
        <v>0</v>
      </c>
      <c r="Q34" s="79">
        <f t="shared" si="5"/>
        <v>0</v>
      </c>
      <c r="R34" s="56">
        <v>0</v>
      </c>
      <c r="S34" s="79">
        <f t="shared" si="6"/>
        <v>0</v>
      </c>
      <c r="T34" s="12" t="s">
        <v>129</v>
      </c>
      <c r="U34" s="198" t="s">
        <v>627</v>
      </c>
      <c r="V34" s="169" t="s">
        <v>129</v>
      </c>
      <c r="W34" s="93" t="s">
        <v>216</v>
      </c>
      <c r="X34" s="140" t="s">
        <v>358</v>
      </c>
      <c r="Y34" s="93" t="s">
        <v>216</v>
      </c>
      <c r="Z34" s="140" t="s">
        <v>358</v>
      </c>
      <c r="AA34" s="269" t="s">
        <v>713</v>
      </c>
      <c r="AB34" s="93" t="s">
        <v>216</v>
      </c>
      <c r="AC34" s="140" t="s">
        <v>351</v>
      </c>
      <c r="AD34" s="93" t="s">
        <v>214</v>
      </c>
      <c r="AE34" s="140" t="s">
        <v>511</v>
      </c>
      <c r="AF34" s="90" t="s">
        <v>229</v>
      </c>
      <c r="AG34" s="140" t="s">
        <v>462</v>
      </c>
      <c r="AH34" s="93">
        <v>42481</v>
      </c>
      <c r="AI34" s="280" t="s">
        <v>542</v>
      </c>
      <c r="AJ34" s="223">
        <v>42297</v>
      </c>
    </row>
    <row r="35" spans="1:36" s="27" customFormat="1" ht="35.25" hidden="1" customHeight="1" x14ac:dyDescent="0.2">
      <c r="A35" s="219">
        <v>14</v>
      </c>
      <c r="B35" s="232" t="s">
        <v>173</v>
      </c>
      <c r="C35" s="35" t="s">
        <v>244</v>
      </c>
      <c r="D35" s="94" t="s">
        <v>155</v>
      </c>
      <c r="E35" s="14" t="s">
        <v>11</v>
      </c>
      <c r="F35" s="29" t="s">
        <v>4</v>
      </c>
      <c r="G35" s="52">
        <f t="shared" si="0"/>
        <v>21176471</v>
      </c>
      <c r="H35" s="52">
        <f t="shared" si="1"/>
        <v>18000000</v>
      </c>
      <c r="I35" s="78">
        <v>0</v>
      </c>
      <c r="J35" s="78">
        <v>18000000</v>
      </c>
      <c r="K35" s="78">
        <v>0</v>
      </c>
      <c r="L35" s="79">
        <f t="shared" si="2"/>
        <v>0.8499999834722225</v>
      </c>
      <c r="M35" s="78">
        <f t="shared" si="3"/>
        <v>3176471</v>
      </c>
      <c r="N35" s="78">
        <v>0</v>
      </c>
      <c r="O35" s="79">
        <f t="shared" si="4"/>
        <v>0</v>
      </c>
      <c r="P35" s="78">
        <v>0</v>
      </c>
      <c r="Q35" s="79">
        <f t="shared" si="5"/>
        <v>0</v>
      </c>
      <c r="R35" s="78">
        <v>3176471</v>
      </c>
      <c r="S35" s="79">
        <f t="shared" si="6"/>
        <v>0.15000001652777745</v>
      </c>
      <c r="T35" s="16" t="s">
        <v>407</v>
      </c>
      <c r="U35" s="158"/>
      <c r="V35" s="159"/>
      <c r="W35" s="93" t="s">
        <v>216</v>
      </c>
      <c r="X35" s="140" t="s">
        <v>323</v>
      </c>
      <c r="Y35" s="93" t="s">
        <v>216</v>
      </c>
      <c r="Z35" s="140" t="s">
        <v>323</v>
      </c>
      <c r="AA35" s="153">
        <v>42187</v>
      </c>
      <c r="AB35" s="93" t="s">
        <v>216</v>
      </c>
      <c r="AC35" s="140" t="s">
        <v>327</v>
      </c>
      <c r="AD35" s="95" t="s">
        <v>218</v>
      </c>
      <c r="AE35" s="140" t="s">
        <v>443</v>
      </c>
      <c r="AF35" s="89" t="s">
        <v>532</v>
      </c>
      <c r="AG35" s="140" t="s">
        <v>533</v>
      </c>
      <c r="AH35" s="95">
        <v>42512</v>
      </c>
      <c r="AI35" s="230" t="s">
        <v>760</v>
      </c>
      <c r="AJ35" s="223">
        <v>42304</v>
      </c>
    </row>
    <row r="36" spans="1:36" s="27" customFormat="1" ht="56.25" hidden="1" customHeight="1" x14ac:dyDescent="0.2">
      <c r="A36" s="219">
        <v>18</v>
      </c>
      <c r="B36" s="239" t="s">
        <v>28</v>
      </c>
      <c r="C36" s="38" t="s">
        <v>123</v>
      </c>
      <c r="D36" s="29" t="s">
        <v>7</v>
      </c>
      <c r="E36" s="14" t="s">
        <v>12</v>
      </c>
      <c r="F36" s="29" t="s">
        <v>4</v>
      </c>
      <c r="G36" s="52">
        <f t="shared" si="0"/>
        <v>137540840</v>
      </c>
      <c r="H36" s="52">
        <f t="shared" si="1"/>
        <v>116909714</v>
      </c>
      <c r="I36" s="52">
        <v>0</v>
      </c>
      <c r="J36" s="52">
        <v>116909714</v>
      </c>
      <c r="K36" s="52">
        <v>0</v>
      </c>
      <c r="L36" s="79">
        <f t="shared" si="2"/>
        <v>0.85</v>
      </c>
      <c r="M36" s="78">
        <f t="shared" si="3"/>
        <v>20631126</v>
      </c>
      <c r="N36" s="52">
        <v>20631126</v>
      </c>
      <c r="O36" s="79">
        <f t="shared" si="4"/>
        <v>0.15</v>
      </c>
      <c r="P36" s="52">
        <v>0</v>
      </c>
      <c r="Q36" s="79">
        <f t="shared" si="5"/>
        <v>0</v>
      </c>
      <c r="R36" s="52">
        <v>0</v>
      </c>
      <c r="S36" s="79">
        <f t="shared" si="6"/>
        <v>0</v>
      </c>
      <c r="T36" s="15" t="s">
        <v>409</v>
      </c>
      <c r="U36" s="15" t="s">
        <v>233</v>
      </c>
      <c r="V36" s="140" t="s">
        <v>641</v>
      </c>
      <c r="W36" s="95" t="s">
        <v>216</v>
      </c>
      <c r="X36" s="140" t="s">
        <v>323</v>
      </c>
      <c r="Y36" s="95" t="s">
        <v>216</v>
      </c>
      <c r="Z36" s="140" t="s">
        <v>323</v>
      </c>
      <c r="AA36" s="153">
        <v>42187</v>
      </c>
      <c r="AB36" s="95" t="s">
        <v>216</v>
      </c>
      <c r="AC36" s="140" t="s">
        <v>481</v>
      </c>
      <c r="AD36" s="95" t="s">
        <v>229</v>
      </c>
      <c r="AE36" s="140" t="s">
        <v>485</v>
      </c>
      <c r="AF36" s="95">
        <v>42446</v>
      </c>
      <c r="AG36" s="140" t="s">
        <v>737</v>
      </c>
      <c r="AH36" s="95">
        <v>42587</v>
      </c>
      <c r="AI36" s="236" t="s">
        <v>541</v>
      </c>
      <c r="AJ36" s="226">
        <v>42325</v>
      </c>
    </row>
    <row r="37" spans="1:36" ht="59.25" hidden="1" customHeight="1" x14ac:dyDescent="0.2">
      <c r="A37" s="220">
        <v>17</v>
      </c>
      <c r="B37" s="231" t="s">
        <v>38</v>
      </c>
      <c r="C37" s="37" t="s">
        <v>85</v>
      </c>
      <c r="D37" s="25" t="s">
        <v>7</v>
      </c>
      <c r="E37" s="26" t="s">
        <v>16</v>
      </c>
      <c r="F37" s="25" t="s">
        <v>4</v>
      </c>
      <c r="G37" s="80">
        <f t="shared" si="0"/>
        <v>51734253</v>
      </c>
      <c r="H37" s="80">
        <f t="shared" si="1"/>
        <v>43974115</v>
      </c>
      <c r="I37" s="55">
        <v>0</v>
      </c>
      <c r="J37" s="55">
        <v>43974115</v>
      </c>
      <c r="K37" s="55">
        <v>0</v>
      </c>
      <c r="L37" s="53">
        <f t="shared" si="2"/>
        <v>0.8499999990335223</v>
      </c>
      <c r="M37" s="80">
        <f t="shared" si="3"/>
        <v>7760138</v>
      </c>
      <c r="N37" s="55">
        <v>0</v>
      </c>
      <c r="O37" s="53">
        <f t="shared" si="4"/>
        <v>0</v>
      </c>
      <c r="P37" s="55">
        <v>0</v>
      </c>
      <c r="Q37" s="53">
        <f t="shared" si="5"/>
        <v>0</v>
      </c>
      <c r="R37" s="55">
        <v>7760138</v>
      </c>
      <c r="S37" s="53">
        <f t="shared" si="6"/>
        <v>0.15000000096647767</v>
      </c>
      <c r="T37" s="25" t="s">
        <v>408</v>
      </c>
      <c r="U37" s="43" t="s">
        <v>232</v>
      </c>
      <c r="V37" s="131" t="s">
        <v>365</v>
      </c>
      <c r="W37" s="144" t="s">
        <v>216</v>
      </c>
      <c r="X37" s="140" t="s">
        <v>323</v>
      </c>
      <c r="Y37" s="144" t="s">
        <v>216</v>
      </c>
      <c r="Z37" s="140" t="s">
        <v>323</v>
      </c>
      <c r="AA37" s="153">
        <v>42187</v>
      </c>
      <c r="AB37" s="144" t="s">
        <v>213</v>
      </c>
      <c r="AC37" s="140" t="s">
        <v>480</v>
      </c>
      <c r="AD37" s="144" t="s">
        <v>218</v>
      </c>
      <c r="AE37" s="140" t="s">
        <v>484</v>
      </c>
      <c r="AF37" s="144">
        <v>42401</v>
      </c>
      <c r="AG37" s="140" t="s">
        <v>678</v>
      </c>
      <c r="AH37" s="75" t="s">
        <v>689</v>
      </c>
      <c r="AI37" s="233" t="s">
        <v>566</v>
      </c>
      <c r="AJ37" s="224">
        <v>42332</v>
      </c>
    </row>
    <row r="38" spans="1:36" s="27" customFormat="1" ht="43.5" hidden="1" customHeight="1" x14ac:dyDescent="0.2">
      <c r="A38" s="220">
        <v>91</v>
      </c>
      <c r="B38" s="229" t="s">
        <v>265</v>
      </c>
      <c r="C38" s="35" t="s">
        <v>266</v>
      </c>
      <c r="D38" s="30" t="s">
        <v>7</v>
      </c>
      <c r="E38" s="28" t="s">
        <v>17</v>
      </c>
      <c r="F38" s="30" t="s">
        <v>5</v>
      </c>
      <c r="G38" s="56">
        <v>13960884</v>
      </c>
      <c r="H38" s="52">
        <f t="shared" si="1"/>
        <v>11866751</v>
      </c>
      <c r="I38" s="56">
        <v>0</v>
      </c>
      <c r="J38" s="56">
        <v>0</v>
      </c>
      <c r="K38" s="52">
        <v>11866751</v>
      </c>
      <c r="L38" s="54">
        <f t="shared" si="2"/>
        <v>0.84999997134851923</v>
      </c>
      <c r="M38" s="52">
        <f t="shared" si="3"/>
        <v>2094133</v>
      </c>
      <c r="N38" s="52">
        <v>2094133</v>
      </c>
      <c r="O38" s="54">
        <f t="shared" si="4"/>
        <v>0.15000002865148082</v>
      </c>
      <c r="P38" s="56">
        <v>0</v>
      </c>
      <c r="Q38" s="54">
        <f t="shared" si="5"/>
        <v>0</v>
      </c>
      <c r="R38" s="52">
        <v>0</v>
      </c>
      <c r="S38" s="54">
        <f t="shared" si="6"/>
        <v>0</v>
      </c>
      <c r="T38" s="32" t="s">
        <v>129</v>
      </c>
      <c r="U38" s="32" t="s">
        <v>129</v>
      </c>
      <c r="V38" s="15" t="s">
        <v>129</v>
      </c>
      <c r="W38" s="93" t="s">
        <v>225</v>
      </c>
      <c r="X38" s="140" t="s">
        <v>338</v>
      </c>
      <c r="Y38" s="93" t="s">
        <v>225</v>
      </c>
      <c r="Z38" s="140" t="s">
        <v>338</v>
      </c>
      <c r="AA38" s="269" t="s">
        <v>713</v>
      </c>
      <c r="AB38" s="93" t="s">
        <v>227</v>
      </c>
      <c r="AC38" s="140" t="s">
        <v>340</v>
      </c>
      <c r="AD38" s="93" t="s">
        <v>432</v>
      </c>
      <c r="AE38" s="140" t="s">
        <v>670</v>
      </c>
      <c r="AF38" s="93" t="s">
        <v>592</v>
      </c>
      <c r="AG38" s="140" t="s">
        <v>591</v>
      </c>
      <c r="AH38" s="95">
        <v>42487</v>
      </c>
      <c r="AI38" s="230" t="s">
        <v>542</v>
      </c>
      <c r="AJ38" s="223">
        <v>42332</v>
      </c>
    </row>
    <row r="39" spans="1:36" s="27" customFormat="1" ht="54.75" hidden="1" customHeight="1" x14ac:dyDescent="0.2">
      <c r="A39" s="219">
        <v>34</v>
      </c>
      <c r="B39" s="231" t="s">
        <v>6</v>
      </c>
      <c r="C39" s="37" t="s">
        <v>86</v>
      </c>
      <c r="D39" s="25" t="s">
        <v>7</v>
      </c>
      <c r="E39" s="26" t="s">
        <v>2</v>
      </c>
      <c r="F39" s="25" t="s">
        <v>5</v>
      </c>
      <c r="G39" s="80">
        <f t="shared" ref="G39:G50" si="8">H39+M39</f>
        <v>11759617</v>
      </c>
      <c r="H39" s="80">
        <f t="shared" si="1"/>
        <v>9995674</v>
      </c>
      <c r="I39" s="55">
        <v>0</v>
      </c>
      <c r="J39" s="55">
        <v>0</v>
      </c>
      <c r="K39" s="55">
        <v>9995674</v>
      </c>
      <c r="L39" s="53">
        <f t="shared" si="2"/>
        <v>0.84999996173344761</v>
      </c>
      <c r="M39" s="80">
        <f t="shared" si="3"/>
        <v>1763943</v>
      </c>
      <c r="N39" s="55">
        <v>1763943</v>
      </c>
      <c r="O39" s="53">
        <f t="shared" si="4"/>
        <v>0.15000003826655239</v>
      </c>
      <c r="P39" s="55">
        <v>0</v>
      </c>
      <c r="Q39" s="53">
        <f t="shared" si="5"/>
        <v>0</v>
      </c>
      <c r="R39" s="55">
        <v>0</v>
      </c>
      <c r="S39" s="53">
        <f t="shared" si="6"/>
        <v>0</v>
      </c>
      <c r="T39" s="64" t="s">
        <v>412</v>
      </c>
      <c r="U39" s="48" t="s">
        <v>221</v>
      </c>
      <c r="V39" s="132" t="s">
        <v>612</v>
      </c>
      <c r="W39" s="144" t="s">
        <v>229</v>
      </c>
      <c r="X39" s="140" t="s">
        <v>375</v>
      </c>
      <c r="Y39" s="144" t="s">
        <v>229</v>
      </c>
      <c r="Z39" s="140" t="s">
        <v>375</v>
      </c>
      <c r="AA39" s="269" t="s">
        <v>712</v>
      </c>
      <c r="AB39" s="144" t="s">
        <v>229</v>
      </c>
      <c r="AC39" s="140" t="s">
        <v>380</v>
      </c>
      <c r="AD39" s="144" t="s">
        <v>215</v>
      </c>
      <c r="AE39" s="140" t="s">
        <v>459</v>
      </c>
      <c r="AF39" s="144">
        <v>42437</v>
      </c>
      <c r="AG39" s="140" t="s">
        <v>647</v>
      </c>
      <c r="AH39" s="144">
        <v>42531</v>
      </c>
      <c r="AI39" s="233" t="s">
        <v>565</v>
      </c>
      <c r="AJ39" s="224">
        <v>42346</v>
      </c>
    </row>
    <row r="40" spans="1:36" s="27" customFormat="1" ht="39" hidden="1" customHeight="1" x14ac:dyDescent="0.2">
      <c r="A40" s="220">
        <v>47</v>
      </c>
      <c r="B40" s="229" t="s">
        <v>44</v>
      </c>
      <c r="C40" s="38" t="s">
        <v>92</v>
      </c>
      <c r="D40" s="30" t="s">
        <v>7</v>
      </c>
      <c r="E40" s="28" t="s">
        <v>10</v>
      </c>
      <c r="F40" s="30" t="s">
        <v>4</v>
      </c>
      <c r="G40" s="52">
        <f t="shared" si="8"/>
        <v>43390019</v>
      </c>
      <c r="H40" s="52">
        <f t="shared" si="1"/>
        <v>36881516</v>
      </c>
      <c r="I40" s="56">
        <v>0</v>
      </c>
      <c r="J40" s="57">
        <v>36881516</v>
      </c>
      <c r="K40" s="56">
        <v>0</v>
      </c>
      <c r="L40" s="79">
        <f t="shared" si="2"/>
        <v>0.84999999654298375</v>
      </c>
      <c r="M40" s="78">
        <f t="shared" si="3"/>
        <v>6508503</v>
      </c>
      <c r="N40" s="56">
        <v>6508503</v>
      </c>
      <c r="O40" s="79">
        <f t="shared" si="4"/>
        <v>0.15000000345701622</v>
      </c>
      <c r="P40" s="56">
        <v>0</v>
      </c>
      <c r="Q40" s="79">
        <f t="shared" si="5"/>
        <v>0</v>
      </c>
      <c r="R40" s="56">
        <v>0</v>
      </c>
      <c r="S40" s="79">
        <f t="shared" si="6"/>
        <v>0</v>
      </c>
      <c r="T40" s="12" t="s">
        <v>420</v>
      </c>
      <c r="U40" s="15" t="s">
        <v>223</v>
      </c>
      <c r="V40" s="136" t="s">
        <v>617</v>
      </c>
      <c r="W40" s="31" t="s">
        <v>215</v>
      </c>
      <c r="X40" s="140" t="s">
        <v>325</v>
      </c>
      <c r="Y40" s="93" t="s">
        <v>124</v>
      </c>
      <c r="Z40" s="140" t="s">
        <v>325</v>
      </c>
      <c r="AA40" s="154" t="s">
        <v>715</v>
      </c>
      <c r="AB40" s="93" t="s">
        <v>124</v>
      </c>
      <c r="AC40" s="140" t="s">
        <v>458</v>
      </c>
      <c r="AD40" s="93" t="s">
        <v>150</v>
      </c>
      <c r="AE40" s="140" t="s">
        <v>730</v>
      </c>
      <c r="AF40" s="95">
        <v>42468</v>
      </c>
      <c r="AG40" s="140" t="s">
        <v>686</v>
      </c>
      <c r="AH40" s="73" t="s">
        <v>693</v>
      </c>
      <c r="AI40" s="230" t="s">
        <v>547</v>
      </c>
      <c r="AJ40" s="223">
        <v>42374</v>
      </c>
    </row>
    <row r="41" spans="1:36" ht="57" hidden="1" customHeight="1" x14ac:dyDescent="0.2">
      <c r="A41" s="219">
        <v>8</v>
      </c>
      <c r="B41" s="231" t="s">
        <v>167</v>
      </c>
      <c r="C41" s="36" t="s">
        <v>703</v>
      </c>
      <c r="D41" s="24" t="s">
        <v>155</v>
      </c>
      <c r="E41" s="13" t="s">
        <v>11</v>
      </c>
      <c r="F41" s="24" t="s">
        <v>4</v>
      </c>
      <c r="G41" s="80">
        <f t="shared" si="8"/>
        <v>32062500</v>
      </c>
      <c r="H41" s="80">
        <f t="shared" si="1"/>
        <v>25650000</v>
      </c>
      <c r="I41" s="80">
        <v>0</v>
      </c>
      <c r="J41" s="80">
        <v>25650000</v>
      </c>
      <c r="K41" s="80">
        <v>0</v>
      </c>
      <c r="L41" s="53">
        <f t="shared" si="2"/>
        <v>0.8</v>
      </c>
      <c r="M41" s="80">
        <f t="shared" si="3"/>
        <v>6412500</v>
      </c>
      <c r="N41" s="80">
        <v>0</v>
      </c>
      <c r="O41" s="53">
        <f t="shared" si="4"/>
        <v>0</v>
      </c>
      <c r="P41" s="80">
        <v>0</v>
      </c>
      <c r="Q41" s="53">
        <f t="shared" si="5"/>
        <v>0</v>
      </c>
      <c r="R41" s="80">
        <v>6412500</v>
      </c>
      <c r="S41" s="53">
        <f t="shared" si="6"/>
        <v>0.2</v>
      </c>
      <c r="T41" s="63" t="s">
        <v>407</v>
      </c>
      <c r="U41" s="158"/>
      <c r="V41" s="159"/>
      <c r="W41" s="144" t="s">
        <v>283</v>
      </c>
      <c r="X41" s="140" t="s">
        <v>320</v>
      </c>
      <c r="Y41" s="144" t="s">
        <v>213</v>
      </c>
      <c r="Z41" s="140" t="s">
        <v>320</v>
      </c>
      <c r="AA41" s="95"/>
      <c r="AB41" s="144" t="s">
        <v>213</v>
      </c>
      <c r="AC41" s="140" t="s">
        <v>483</v>
      </c>
      <c r="AD41" s="144" t="s">
        <v>472</v>
      </c>
      <c r="AE41" s="140" t="s">
        <v>474</v>
      </c>
      <c r="AF41" s="144">
        <v>42443</v>
      </c>
      <c r="AG41" s="140" t="s">
        <v>709</v>
      </c>
      <c r="AH41" s="144">
        <v>42567</v>
      </c>
      <c r="AI41" s="233" t="s">
        <v>759</v>
      </c>
      <c r="AJ41" s="224">
        <v>42374</v>
      </c>
    </row>
    <row r="42" spans="1:36" ht="51.75" hidden="1" customHeight="1" x14ac:dyDescent="0.2">
      <c r="A42" s="220">
        <v>1</v>
      </c>
      <c r="B42" s="240" t="s">
        <v>158</v>
      </c>
      <c r="C42" s="96" t="s">
        <v>159</v>
      </c>
      <c r="D42" s="94" t="s">
        <v>155</v>
      </c>
      <c r="E42" s="19" t="s">
        <v>17</v>
      </c>
      <c r="F42" s="94" t="s">
        <v>4</v>
      </c>
      <c r="G42" s="52">
        <f t="shared" si="8"/>
        <v>76512873</v>
      </c>
      <c r="H42" s="52">
        <f t="shared" si="1"/>
        <v>65035942</v>
      </c>
      <c r="I42" s="78">
        <v>0</v>
      </c>
      <c r="J42" s="78">
        <v>65035942</v>
      </c>
      <c r="K42" s="78">
        <v>0</v>
      </c>
      <c r="L42" s="79">
        <f t="shared" si="2"/>
        <v>0.84999999934651516</v>
      </c>
      <c r="M42" s="78">
        <f t="shared" si="3"/>
        <v>11476931</v>
      </c>
      <c r="N42" s="78">
        <v>1851931</v>
      </c>
      <c r="O42" s="79">
        <f t="shared" si="4"/>
        <v>2.420417542025902E-2</v>
      </c>
      <c r="P42" s="78">
        <v>0</v>
      </c>
      <c r="Q42" s="79">
        <f t="shared" si="5"/>
        <v>0</v>
      </c>
      <c r="R42" s="52">
        <v>9625000</v>
      </c>
      <c r="S42" s="79">
        <f t="shared" si="6"/>
        <v>0.1257958252332258</v>
      </c>
      <c r="T42" s="62" t="s">
        <v>407</v>
      </c>
      <c r="U42" s="168" t="s">
        <v>579</v>
      </c>
      <c r="V42" s="181" t="s">
        <v>610</v>
      </c>
      <c r="W42" s="95" t="s">
        <v>312</v>
      </c>
      <c r="X42" s="140" t="s">
        <v>325</v>
      </c>
      <c r="Y42" s="95" t="s">
        <v>312</v>
      </c>
      <c r="Z42" s="140" t="s">
        <v>325</v>
      </c>
      <c r="AA42" s="153">
        <v>42332</v>
      </c>
      <c r="AB42" s="95" t="s">
        <v>228</v>
      </c>
      <c r="AC42" s="140" t="s">
        <v>326</v>
      </c>
      <c r="AD42" s="93" t="s">
        <v>464</v>
      </c>
      <c r="AE42" s="140" t="s">
        <v>489</v>
      </c>
      <c r="AF42" s="95">
        <v>42472</v>
      </c>
      <c r="AG42" s="140" t="s">
        <v>738</v>
      </c>
      <c r="AH42" s="95">
        <v>42589</v>
      </c>
      <c r="AI42" s="230" t="s">
        <v>759</v>
      </c>
      <c r="AJ42" s="223">
        <v>42381</v>
      </c>
    </row>
    <row r="43" spans="1:36" s="27" customFormat="1" ht="38.25" hidden="1" customHeight="1" x14ac:dyDescent="0.2">
      <c r="A43" s="220">
        <v>2</v>
      </c>
      <c r="B43" s="240" t="s">
        <v>161</v>
      </c>
      <c r="C43" s="96" t="s">
        <v>246</v>
      </c>
      <c r="D43" s="94" t="s">
        <v>7</v>
      </c>
      <c r="E43" s="19" t="s">
        <v>17</v>
      </c>
      <c r="F43" s="94" t="s">
        <v>4</v>
      </c>
      <c r="G43" s="52">
        <f t="shared" si="8"/>
        <v>64029231</v>
      </c>
      <c r="H43" s="52">
        <f t="shared" si="1"/>
        <v>54424846</v>
      </c>
      <c r="I43" s="78">
        <v>0</v>
      </c>
      <c r="J43" s="78">
        <v>54424846</v>
      </c>
      <c r="K43" s="78">
        <v>0</v>
      </c>
      <c r="L43" s="79">
        <f t="shared" si="2"/>
        <v>0.84999999453374664</v>
      </c>
      <c r="M43" s="78">
        <f t="shared" si="3"/>
        <v>9604385</v>
      </c>
      <c r="N43" s="78">
        <v>6404385</v>
      </c>
      <c r="O43" s="79">
        <f t="shared" si="4"/>
        <v>0.10002283175945062</v>
      </c>
      <c r="P43" s="78">
        <v>0</v>
      </c>
      <c r="Q43" s="79">
        <f t="shared" si="5"/>
        <v>0</v>
      </c>
      <c r="R43" s="52">
        <v>3200000</v>
      </c>
      <c r="S43" s="79">
        <f t="shared" si="6"/>
        <v>4.9977173706802755E-2</v>
      </c>
      <c r="T43" s="62" t="s">
        <v>407</v>
      </c>
      <c r="U43" s="168"/>
      <c r="V43" s="181"/>
      <c r="W43" s="95" t="s">
        <v>212</v>
      </c>
      <c r="X43" s="140" t="s">
        <v>337</v>
      </c>
      <c r="Y43" s="95" t="s">
        <v>212</v>
      </c>
      <c r="Z43" s="140" t="s">
        <v>337</v>
      </c>
      <c r="AA43" s="153">
        <v>42124</v>
      </c>
      <c r="AB43" s="95" t="s">
        <v>228</v>
      </c>
      <c r="AC43" s="140" t="s">
        <v>345</v>
      </c>
      <c r="AD43" s="93" t="s">
        <v>465</v>
      </c>
      <c r="AE43" s="140" t="s">
        <v>538</v>
      </c>
      <c r="AF43" s="95">
        <v>42479</v>
      </c>
      <c r="AG43" s="140" t="s">
        <v>685</v>
      </c>
      <c r="AH43" s="73" t="s">
        <v>688</v>
      </c>
      <c r="AI43" s="230" t="s">
        <v>760</v>
      </c>
      <c r="AJ43" s="223">
        <v>42388</v>
      </c>
    </row>
    <row r="44" spans="1:36" s="27" customFormat="1" ht="39.75" hidden="1" customHeight="1" x14ac:dyDescent="0.2">
      <c r="A44" s="219">
        <v>100</v>
      </c>
      <c r="B44" s="234" t="s">
        <v>256</v>
      </c>
      <c r="C44" s="205" t="s">
        <v>314</v>
      </c>
      <c r="D44" s="25" t="s">
        <v>7</v>
      </c>
      <c r="E44" s="26" t="s">
        <v>17</v>
      </c>
      <c r="F44" s="25" t="s">
        <v>5</v>
      </c>
      <c r="G44" s="55">
        <f t="shared" si="8"/>
        <v>6190000</v>
      </c>
      <c r="H44" s="80">
        <f t="shared" si="1"/>
        <v>5312500</v>
      </c>
      <c r="I44" s="55">
        <v>0</v>
      </c>
      <c r="J44" s="55">
        <v>0</v>
      </c>
      <c r="K44" s="55">
        <v>5312500</v>
      </c>
      <c r="L44" s="53">
        <f t="shared" si="2"/>
        <v>0.85823909531502418</v>
      </c>
      <c r="M44" s="80">
        <f t="shared" si="3"/>
        <v>877500</v>
      </c>
      <c r="N44" s="80">
        <v>877500</v>
      </c>
      <c r="O44" s="53">
        <f t="shared" si="4"/>
        <v>0.14176090468497576</v>
      </c>
      <c r="P44" s="55">
        <v>0</v>
      </c>
      <c r="Q44" s="53">
        <f t="shared" si="5"/>
        <v>0</v>
      </c>
      <c r="R44" s="55">
        <v>0</v>
      </c>
      <c r="S44" s="53">
        <f t="shared" si="6"/>
        <v>0</v>
      </c>
      <c r="T44" s="23" t="s">
        <v>129</v>
      </c>
      <c r="U44" s="23" t="s">
        <v>129</v>
      </c>
      <c r="V44" s="23" t="s">
        <v>129</v>
      </c>
      <c r="W44" s="141" t="s">
        <v>213</v>
      </c>
      <c r="X44" s="140" t="s">
        <v>342</v>
      </c>
      <c r="Y44" s="141" t="s">
        <v>213</v>
      </c>
      <c r="Z44" s="140" t="s">
        <v>343</v>
      </c>
      <c r="AA44" s="269" t="s">
        <v>712</v>
      </c>
      <c r="AB44" s="141" t="s">
        <v>228</v>
      </c>
      <c r="AC44" s="140" t="s">
        <v>488</v>
      </c>
      <c r="AD44" s="144" t="s">
        <v>471</v>
      </c>
      <c r="AE44" s="140" t="s">
        <v>669</v>
      </c>
      <c r="AF44" s="144">
        <v>42455</v>
      </c>
      <c r="AG44" s="140" t="s">
        <v>685</v>
      </c>
      <c r="AH44" s="144">
        <v>42569</v>
      </c>
      <c r="AI44" s="233">
        <v>42370</v>
      </c>
      <c r="AJ44" s="224">
        <v>42395</v>
      </c>
    </row>
    <row r="45" spans="1:36" ht="35.25" hidden="1" customHeight="1" x14ac:dyDescent="0.2">
      <c r="A45" s="220">
        <v>71</v>
      </c>
      <c r="B45" s="229" t="s">
        <v>52</v>
      </c>
      <c r="C45" s="38" t="s">
        <v>51</v>
      </c>
      <c r="D45" s="30" t="s">
        <v>7</v>
      </c>
      <c r="E45" s="28" t="s">
        <v>16</v>
      </c>
      <c r="F45" s="30" t="s">
        <v>4</v>
      </c>
      <c r="G45" s="52">
        <f t="shared" si="8"/>
        <v>281124633</v>
      </c>
      <c r="H45" s="52">
        <f t="shared" si="1"/>
        <v>239569768</v>
      </c>
      <c r="I45" s="56">
        <v>0</v>
      </c>
      <c r="J45" s="56">
        <v>235477563</v>
      </c>
      <c r="K45" s="55">
        <v>4092205</v>
      </c>
      <c r="L45" s="79">
        <f t="shared" si="2"/>
        <v>0.85218347977354225</v>
      </c>
      <c r="M45" s="78">
        <f t="shared" si="3"/>
        <v>41554865</v>
      </c>
      <c r="N45" s="56">
        <v>41554865</v>
      </c>
      <c r="O45" s="79">
        <f t="shared" si="4"/>
        <v>0.14781652022645772</v>
      </c>
      <c r="P45" s="56">
        <v>0</v>
      </c>
      <c r="Q45" s="79">
        <f t="shared" si="5"/>
        <v>0</v>
      </c>
      <c r="R45" s="56">
        <v>0</v>
      </c>
      <c r="S45" s="79">
        <f t="shared" si="6"/>
        <v>0</v>
      </c>
      <c r="T45" s="22" t="s">
        <v>425</v>
      </c>
      <c r="U45" s="29" t="s">
        <v>385</v>
      </c>
      <c r="V45" s="138" t="s">
        <v>609</v>
      </c>
      <c r="W45" s="93" t="s">
        <v>215</v>
      </c>
      <c r="X45" s="140" t="s">
        <v>458</v>
      </c>
      <c r="Y45" s="93" t="s">
        <v>147</v>
      </c>
      <c r="Z45" s="140" t="s">
        <v>322</v>
      </c>
      <c r="AA45" s="154" t="s">
        <v>714</v>
      </c>
      <c r="AB45" s="93">
        <v>42390</v>
      </c>
      <c r="AC45" s="140" t="s">
        <v>517</v>
      </c>
      <c r="AD45" s="93" t="s">
        <v>468</v>
      </c>
      <c r="AE45" s="140" t="s">
        <v>656</v>
      </c>
      <c r="AF45" s="95">
        <v>42469</v>
      </c>
      <c r="AG45" s="140" t="s">
        <v>679</v>
      </c>
      <c r="AH45" s="95">
        <v>42559</v>
      </c>
      <c r="AI45" s="230" t="s">
        <v>547</v>
      </c>
      <c r="AJ45" s="223">
        <v>42409</v>
      </c>
    </row>
    <row r="46" spans="1:36" ht="54" customHeight="1" x14ac:dyDescent="0.2">
      <c r="A46" s="219">
        <v>114</v>
      </c>
      <c r="B46" s="232" t="s">
        <v>254</v>
      </c>
      <c r="C46" s="35" t="s">
        <v>208</v>
      </c>
      <c r="D46" s="30" t="s">
        <v>7</v>
      </c>
      <c r="E46" s="28" t="s">
        <v>18</v>
      </c>
      <c r="F46" s="30" t="s">
        <v>5</v>
      </c>
      <c r="G46" s="52">
        <f t="shared" si="8"/>
        <v>6813045</v>
      </c>
      <c r="H46" s="52">
        <f t="shared" si="1"/>
        <v>5791088</v>
      </c>
      <c r="I46" s="55">
        <v>0</v>
      </c>
      <c r="J46" s="55">
        <v>0</v>
      </c>
      <c r="K46" s="55">
        <v>5791088</v>
      </c>
      <c r="L46" s="53">
        <f t="shared" si="2"/>
        <v>0.84999996330568783</v>
      </c>
      <c r="M46" s="80">
        <f t="shared" si="3"/>
        <v>1021957</v>
      </c>
      <c r="N46" s="55">
        <v>1021957</v>
      </c>
      <c r="O46" s="53">
        <f t="shared" si="4"/>
        <v>0.15000003669431217</v>
      </c>
      <c r="P46" s="55">
        <v>0</v>
      </c>
      <c r="Q46" s="53">
        <f t="shared" si="5"/>
        <v>0</v>
      </c>
      <c r="R46" s="55">
        <v>0</v>
      </c>
      <c r="S46" s="53">
        <f t="shared" si="6"/>
        <v>0</v>
      </c>
      <c r="T46" s="23" t="s">
        <v>129</v>
      </c>
      <c r="U46" s="23" t="s">
        <v>129</v>
      </c>
      <c r="V46" s="23" t="s">
        <v>129</v>
      </c>
      <c r="W46" s="144" t="s">
        <v>229</v>
      </c>
      <c r="X46" s="140" t="s">
        <v>447</v>
      </c>
      <c r="Y46" s="93" t="s">
        <v>229</v>
      </c>
      <c r="Z46" s="140" t="s">
        <v>447</v>
      </c>
      <c r="AA46" s="269" t="s">
        <v>716</v>
      </c>
      <c r="AB46" s="93" t="s">
        <v>229</v>
      </c>
      <c r="AC46" s="140" t="s">
        <v>457</v>
      </c>
      <c r="AD46" s="93" t="s">
        <v>468</v>
      </c>
      <c r="AE46" s="140" t="s">
        <v>654</v>
      </c>
      <c r="AF46" s="93">
        <v>42469</v>
      </c>
      <c r="AG46" s="140" t="s">
        <v>748</v>
      </c>
      <c r="AH46" s="279">
        <v>4</v>
      </c>
      <c r="AI46" s="280" t="s">
        <v>471</v>
      </c>
      <c r="AJ46" s="224">
        <v>42409</v>
      </c>
    </row>
    <row r="47" spans="1:36" s="27" customFormat="1" ht="42.75" customHeight="1" x14ac:dyDescent="0.2">
      <c r="A47" s="220">
        <v>119</v>
      </c>
      <c r="B47" s="232" t="s">
        <v>135</v>
      </c>
      <c r="C47" s="35" t="s">
        <v>262</v>
      </c>
      <c r="D47" s="30" t="s">
        <v>7</v>
      </c>
      <c r="E47" s="28" t="s">
        <v>18</v>
      </c>
      <c r="F47" s="30" t="s">
        <v>5</v>
      </c>
      <c r="G47" s="52">
        <f t="shared" si="8"/>
        <v>4727073</v>
      </c>
      <c r="H47" s="52">
        <f t="shared" si="1"/>
        <v>4018012</v>
      </c>
      <c r="I47" s="55">
        <v>0</v>
      </c>
      <c r="J47" s="55">
        <v>0</v>
      </c>
      <c r="K47" s="55">
        <v>4018012</v>
      </c>
      <c r="L47" s="53">
        <f t="shared" si="2"/>
        <v>0.84999998942263</v>
      </c>
      <c r="M47" s="80">
        <f t="shared" si="3"/>
        <v>709061</v>
      </c>
      <c r="N47" s="55">
        <v>709061</v>
      </c>
      <c r="O47" s="53">
        <f t="shared" si="4"/>
        <v>0.15000001057736997</v>
      </c>
      <c r="P47" s="55">
        <v>0</v>
      </c>
      <c r="Q47" s="53">
        <f t="shared" si="5"/>
        <v>0</v>
      </c>
      <c r="R47" s="55">
        <v>0</v>
      </c>
      <c r="S47" s="53">
        <f t="shared" si="6"/>
        <v>0</v>
      </c>
      <c r="T47" s="23" t="s">
        <v>129</v>
      </c>
      <c r="U47" s="23" t="s">
        <v>129</v>
      </c>
      <c r="V47" s="23" t="s">
        <v>129</v>
      </c>
      <c r="W47" s="144" t="s">
        <v>218</v>
      </c>
      <c r="X47" s="140" t="s">
        <v>445</v>
      </c>
      <c r="Y47" s="31" t="s">
        <v>218</v>
      </c>
      <c r="Z47" s="140" t="s">
        <v>445</v>
      </c>
      <c r="AA47" s="269" t="s">
        <v>717</v>
      </c>
      <c r="AB47" s="31" t="s">
        <v>218</v>
      </c>
      <c r="AC47" s="140" t="s">
        <v>446</v>
      </c>
      <c r="AD47" s="93" t="s">
        <v>468</v>
      </c>
      <c r="AE47" s="140" t="s">
        <v>655</v>
      </c>
      <c r="AF47" s="93">
        <v>42469</v>
      </c>
      <c r="AG47" s="140" t="s">
        <v>736</v>
      </c>
      <c r="AH47" s="93">
        <v>42586</v>
      </c>
      <c r="AI47" s="280" t="s">
        <v>537</v>
      </c>
      <c r="AJ47" s="224">
        <v>42409</v>
      </c>
    </row>
    <row r="48" spans="1:36" ht="32.25" customHeight="1" x14ac:dyDescent="0.2">
      <c r="A48" s="219">
        <v>74</v>
      </c>
      <c r="B48" s="232" t="s">
        <v>134</v>
      </c>
      <c r="C48" s="35" t="s">
        <v>1</v>
      </c>
      <c r="D48" s="30" t="s">
        <v>7</v>
      </c>
      <c r="E48" s="28" t="s">
        <v>18</v>
      </c>
      <c r="F48" s="30" t="s">
        <v>5</v>
      </c>
      <c r="G48" s="52">
        <f t="shared" si="8"/>
        <v>1487720</v>
      </c>
      <c r="H48" s="52">
        <f t="shared" si="1"/>
        <v>1264562</v>
      </c>
      <c r="I48" s="56">
        <v>0</v>
      </c>
      <c r="J48" s="56">
        <v>0</v>
      </c>
      <c r="K48" s="56">
        <v>1264562</v>
      </c>
      <c r="L48" s="79">
        <f t="shared" si="2"/>
        <v>0.85</v>
      </c>
      <c r="M48" s="78">
        <f t="shared" si="3"/>
        <v>223158</v>
      </c>
      <c r="N48" s="56">
        <v>223158</v>
      </c>
      <c r="O48" s="79">
        <f t="shared" si="4"/>
        <v>0.15</v>
      </c>
      <c r="P48" s="56">
        <v>0</v>
      </c>
      <c r="Q48" s="79">
        <f t="shared" si="5"/>
        <v>0</v>
      </c>
      <c r="R48" s="56">
        <v>0</v>
      </c>
      <c r="S48" s="79">
        <f t="shared" si="6"/>
        <v>0</v>
      </c>
      <c r="T48" s="15" t="s">
        <v>129</v>
      </c>
      <c r="U48" s="191" t="s">
        <v>129</v>
      </c>
      <c r="V48" s="191" t="s">
        <v>129</v>
      </c>
      <c r="W48" s="93" t="s">
        <v>218</v>
      </c>
      <c r="X48" s="140" t="s">
        <v>445</v>
      </c>
      <c r="Y48" s="93" t="s">
        <v>218</v>
      </c>
      <c r="Z48" s="140" t="s">
        <v>445</v>
      </c>
      <c r="AA48" s="269" t="s">
        <v>717</v>
      </c>
      <c r="AB48" s="93" t="s">
        <v>229</v>
      </c>
      <c r="AC48" s="140" t="s">
        <v>446</v>
      </c>
      <c r="AD48" s="93" t="s">
        <v>468</v>
      </c>
      <c r="AE48" s="140" t="s">
        <v>673</v>
      </c>
      <c r="AF48" s="93">
        <v>42491</v>
      </c>
      <c r="AG48" s="140" t="s">
        <v>749</v>
      </c>
      <c r="AH48" s="73">
        <v>4</v>
      </c>
      <c r="AI48" s="230" t="s">
        <v>537</v>
      </c>
      <c r="AJ48" s="223">
        <v>42426</v>
      </c>
    </row>
    <row r="49" spans="1:36" s="27" customFormat="1" ht="43.5" hidden="1" customHeight="1" x14ac:dyDescent="0.2">
      <c r="A49" s="219">
        <v>64</v>
      </c>
      <c r="B49" s="232" t="s">
        <v>151</v>
      </c>
      <c r="C49" s="40" t="s">
        <v>454</v>
      </c>
      <c r="D49" s="30" t="s">
        <v>7</v>
      </c>
      <c r="E49" s="28" t="s">
        <v>16</v>
      </c>
      <c r="F49" s="30" t="s">
        <v>3</v>
      </c>
      <c r="G49" s="52">
        <f t="shared" si="8"/>
        <v>88364076</v>
      </c>
      <c r="H49" s="52">
        <f t="shared" si="1"/>
        <v>75109464</v>
      </c>
      <c r="I49" s="56">
        <v>75109464</v>
      </c>
      <c r="J49" s="56">
        <v>0</v>
      </c>
      <c r="K49" s="56">
        <v>0</v>
      </c>
      <c r="L49" s="79">
        <f t="shared" si="2"/>
        <v>0.84999999320991038</v>
      </c>
      <c r="M49" s="78">
        <f t="shared" si="3"/>
        <v>13254612</v>
      </c>
      <c r="N49" s="56">
        <v>0</v>
      </c>
      <c r="O49" s="79">
        <f t="shared" si="4"/>
        <v>0</v>
      </c>
      <c r="P49" s="56">
        <v>13254612</v>
      </c>
      <c r="Q49" s="79">
        <f t="shared" si="5"/>
        <v>0.15000000679008968</v>
      </c>
      <c r="R49" s="56">
        <v>0</v>
      </c>
      <c r="S49" s="79">
        <f t="shared" si="6"/>
        <v>0</v>
      </c>
      <c r="T49" s="12" t="s">
        <v>423</v>
      </c>
      <c r="U49" s="177"/>
      <c r="V49" s="182"/>
      <c r="W49" s="93" t="s">
        <v>129</v>
      </c>
      <c r="X49" s="93" t="s">
        <v>129</v>
      </c>
      <c r="Y49" s="93" t="s">
        <v>147</v>
      </c>
      <c r="Z49" s="140" t="s">
        <v>322</v>
      </c>
      <c r="AA49" s="154" t="s">
        <v>714</v>
      </c>
      <c r="AB49" s="93" t="s">
        <v>214</v>
      </c>
      <c r="AC49" s="140" t="s">
        <v>453</v>
      </c>
      <c r="AD49" s="93" t="s">
        <v>573</v>
      </c>
      <c r="AE49" s="140" t="s">
        <v>682</v>
      </c>
      <c r="AF49" s="73" t="s">
        <v>691</v>
      </c>
      <c r="AG49" s="140" t="s">
        <v>755</v>
      </c>
      <c r="AH49" s="73">
        <v>4</v>
      </c>
      <c r="AI49" s="230" t="s">
        <v>547</v>
      </c>
      <c r="AJ49" s="223">
        <v>42426</v>
      </c>
    </row>
    <row r="50" spans="1:36" s="27" customFormat="1" ht="42.75" customHeight="1" x14ac:dyDescent="0.2">
      <c r="A50" s="219">
        <v>78</v>
      </c>
      <c r="B50" s="229" t="s">
        <v>37</v>
      </c>
      <c r="C50" s="38" t="s">
        <v>83</v>
      </c>
      <c r="D50" s="30" t="s">
        <v>7</v>
      </c>
      <c r="E50" s="28" t="s">
        <v>18</v>
      </c>
      <c r="F50" s="30" t="s">
        <v>5</v>
      </c>
      <c r="G50" s="52">
        <f t="shared" si="8"/>
        <v>12643472</v>
      </c>
      <c r="H50" s="52">
        <f t="shared" si="1"/>
        <v>10746951</v>
      </c>
      <c r="I50" s="56">
        <v>0</v>
      </c>
      <c r="J50" s="56">
        <v>0</v>
      </c>
      <c r="K50" s="56">
        <v>10746951</v>
      </c>
      <c r="L50" s="79">
        <f t="shared" si="2"/>
        <v>0.84999998418156031</v>
      </c>
      <c r="M50" s="78">
        <f t="shared" si="3"/>
        <v>1896521</v>
      </c>
      <c r="N50" s="56">
        <v>1896521</v>
      </c>
      <c r="O50" s="79">
        <f t="shared" si="4"/>
        <v>0.15000001581843975</v>
      </c>
      <c r="P50" s="56">
        <v>0</v>
      </c>
      <c r="Q50" s="79">
        <f t="shared" si="5"/>
        <v>0</v>
      </c>
      <c r="R50" s="56">
        <v>0</v>
      </c>
      <c r="S50" s="79">
        <f t="shared" si="6"/>
        <v>0</v>
      </c>
      <c r="T50" s="15" t="s">
        <v>129</v>
      </c>
      <c r="U50" s="15" t="s">
        <v>129</v>
      </c>
      <c r="V50" s="15" t="s">
        <v>129</v>
      </c>
      <c r="W50" s="31" t="s">
        <v>228</v>
      </c>
      <c r="X50" s="140" t="s">
        <v>326</v>
      </c>
      <c r="Y50" s="31" t="s">
        <v>228</v>
      </c>
      <c r="Z50" s="140" t="s">
        <v>377</v>
      </c>
      <c r="AA50" s="269" t="s">
        <v>712</v>
      </c>
      <c r="AB50" s="93" t="s">
        <v>217</v>
      </c>
      <c r="AC50" s="140" t="s">
        <v>367</v>
      </c>
      <c r="AD50" s="93" t="s">
        <v>468</v>
      </c>
      <c r="AE50" s="140" t="s">
        <v>673</v>
      </c>
      <c r="AF50" s="93">
        <v>42491</v>
      </c>
      <c r="AG50" s="140" t="s">
        <v>748</v>
      </c>
      <c r="AH50" s="73">
        <v>4</v>
      </c>
      <c r="AI50" s="230" t="s">
        <v>537</v>
      </c>
      <c r="AJ50" s="223">
        <v>42426</v>
      </c>
    </row>
    <row r="51" spans="1:36" ht="99.75" hidden="1" customHeight="1" x14ac:dyDescent="0.2">
      <c r="A51" s="220">
        <v>31</v>
      </c>
      <c r="B51" s="241" t="s">
        <v>9</v>
      </c>
      <c r="C51" s="96" t="s">
        <v>545</v>
      </c>
      <c r="D51" s="94" t="s">
        <v>7</v>
      </c>
      <c r="E51" s="19" t="s">
        <v>12</v>
      </c>
      <c r="F51" s="94" t="s">
        <v>4</v>
      </c>
      <c r="G51" s="78">
        <f t="shared" si="0"/>
        <v>12837216</v>
      </c>
      <c r="H51" s="78">
        <f t="shared" si="1"/>
        <v>10911633</v>
      </c>
      <c r="I51" s="78">
        <v>0</v>
      </c>
      <c r="J51" s="78">
        <v>10911633</v>
      </c>
      <c r="K51" s="78">
        <v>0</v>
      </c>
      <c r="L51" s="79">
        <f t="shared" si="2"/>
        <v>0.84999995326089395</v>
      </c>
      <c r="M51" s="78">
        <f t="shared" si="3"/>
        <v>1925583</v>
      </c>
      <c r="N51" s="78">
        <v>0</v>
      </c>
      <c r="O51" s="79">
        <f t="shared" si="4"/>
        <v>0</v>
      </c>
      <c r="P51" s="78">
        <v>1925583</v>
      </c>
      <c r="Q51" s="79">
        <f t="shared" si="5"/>
        <v>0.15000004673910605</v>
      </c>
      <c r="R51" s="78">
        <v>0</v>
      </c>
      <c r="S51" s="79">
        <f t="shared" si="6"/>
        <v>0</v>
      </c>
      <c r="T51" s="16" t="s">
        <v>129</v>
      </c>
      <c r="U51" s="196" t="s">
        <v>129</v>
      </c>
      <c r="V51" s="196" t="s">
        <v>129</v>
      </c>
      <c r="W51" s="95" t="s">
        <v>226</v>
      </c>
      <c r="X51" s="140" t="s">
        <v>357</v>
      </c>
      <c r="Y51" s="95" t="s">
        <v>226</v>
      </c>
      <c r="Z51" s="140" t="s">
        <v>357</v>
      </c>
      <c r="AA51" s="153">
        <v>42124</v>
      </c>
      <c r="AB51" s="93" t="s">
        <v>216</v>
      </c>
      <c r="AC51" s="140" t="s">
        <v>329</v>
      </c>
      <c r="AD51" s="93" t="s">
        <v>218</v>
      </c>
      <c r="AE51" s="140" t="s">
        <v>442</v>
      </c>
      <c r="AF51" s="143">
        <v>42473</v>
      </c>
      <c r="AG51" s="46" t="s">
        <v>317</v>
      </c>
      <c r="AH51" s="118">
        <v>4</v>
      </c>
      <c r="AI51" s="242" t="s">
        <v>547</v>
      </c>
      <c r="AJ51" s="227">
        <v>42290</v>
      </c>
    </row>
    <row r="52" spans="1:36" ht="91.5" hidden="1" customHeight="1" x14ac:dyDescent="0.2">
      <c r="A52" s="219">
        <v>32</v>
      </c>
      <c r="B52" s="241" t="s">
        <v>9</v>
      </c>
      <c r="C52" s="96" t="s">
        <v>546</v>
      </c>
      <c r="D52" s="94" t="s">
        <v>7</v>
      </c>
      <c r="E52" s="19" t="s">
        <v>12</v>
      </c>
      <c r="F52" s="94" t="s">
        <v>4</v>
      </c>
      <c r="G52" s="78">
        <f t="shared" si="0"/>
        <v>12837215</v>
      </c>
      <c r="H52" s="78">
        <f t="shared" si="1"/>
        <v>10911633</v>
      </c>
      <c r="I52" s="78">
        <v>0</v>
      </c>
      <c r="J52" s="78">
        <v>10911633</v>
      </c>
      <c r="K52" s="78">
        <v>0</v>
      </c>
      <c r="L52" s="79">
        <f t="shared" si="2"/>
        <v>0.850000019474629</v>
      </c>
      <c r="M52" s="78">
        <f t="shared" si="3"/>
        <v>1925582</v>
      </c>
      <c r="N52" s="78">
        <v>0</v>
      </c>
      <c r="O52" s="79">
        <f t="shared" si="4"/>
        <v>0</v>
      </c>
      <c r="P52" s="78">
        <v>1925582</v>
      </c>
      <c r="Q52" s="79">
        <f t="shared" si="5"/>
        <v>0.14999998052537097</v>
      </c>
      <c r="R52" s="78">
        <v>0</v>
      </c>
      <c r="S52" s="79">
        <f t="shared" si="6"/>
        <v>0</v>
      </c>
      <c r="T52" s="16" t="s">
        <v>129</v>
      </c>
      <c r="U52" s="16" t="s">
        <v>129</v>
      </c>
      <c r="V52" s="16" t="s">
        <v>129</v>
      </c>
      <c r="W52" s="95" t="s">
        <v>226</v>
      </c>
      <c r="X52" s="140" t="s">
        <v>357</v>
      </c>
      <c r="Y52" s="95" t="s">
        <v>226</v>
      </c>
      <c r="Z52" s="140" t="s">
        <v>357</v>
      </c>
      <c r="AA52" s="153">
        <v>42124</v>
      </c>
      <c r="AB52" s="93" t="s">
        <v>216</v>
      </c>
      <c r="AC52" s="140" t="s">
        <v>329</v>
      </c>
      <c r="AD52" s="93" t="s">
        <v>218</v>
      </c>
      <c r="AE52" s="140" t="s">
        <v>442</v>
      </c>
      <c r="AF52" s="143">
        <v>42503</v>
      </c>
      <c r="AG52" s="190" t="s">
        <v>316</v>
      </c>
      <c r="AH52" s="118">
        <v>4</v>
      </c>
      <c r="AI52" s="242" t="s">
        <v>547</v>
      </c>
      <c r="AJ52" s="227">
        <v>42290</v>
      </c>
    </row>
    <row r="53" spans="1:36" ht="90.75" hidden="1" customHeight="1" x14ac:dyDescent="0.2">
      <c r="A53" s="220">
        <v>33</v>
      </c>
      <c r="B53" s="229" t="s">
        <v>9</v>
      </c>
      <c r="C53" s="38" t="s">
        <v>594</v>
      </c>
      <c r="D53" s="29" t="s">
        <v>7</v>
      </c>
      <c r="E53" s="14" t="s">
        <v>12</v>
      </c>
      <c r="F53" s="29" t="s">
        <v>4</v>
      </c>
      <c r="G53" s="78">
        <f t="shared" si="0"/>
        <v>43757031</v>
      </c>
      <c r="H53" s="78">
        <f t="shared" si="1"/>
        <v>37193476</v>
      </c>
      <c r="I53" s="52">
        <v>0</v>
      </c>
      <c r="J53" s="52">
        <v>37193476</v>
      </c>
      <c r="K53" s="52">
        <v>0</v>
      </c>
      <c r="L53" s="79">
        <f t="shared" si="2"/>
        <v>0.84999999200128551</v>
      </c>
      <c r="M53" s="78">
        <f t="shared" si="3"/>
        <v>6563555</v>
      </c>
      <c r="N53" s="78">
        <v>0</v>
      </c>
      <c r="O53" s="79">
        <f t="shared" si="4"/>
        <v>0</v>
      </c>
      <c r="P53" s="78">
        <v>6563555</v>
      </c>
      <c r="Q53" s="79">
        <f t="shared" si="5"/>
        <v>0.15000000799871455</v>
      </c>
      <c r="R53" s="78">
        <v>0</v>
      </c>
      <c r="S53" s="79">
        <f t="shared" si="6"/>
        <v>0</v>
      </c>
      <c r="T53" s="16" t="s">
        <v>129</v>
      </c>
      <c r="U53" s="16" t="s">
        <v>129</v>
      </c>
      <c r="V53" s="16" t="s">
        <v>129</v>
      </c>
      <c r="W53" s="95" t="s">
        <v>226</v>
      </c>
      <c r="X53" s="140" t="s">
        <v>357</v>
      </c>
      <c r="Y53" s="95" t="s">
        <v>226</v>
      </c>
      <c r="Z53" s="140" t="s">
        <v>357</v>
      </c>
      <c r="AA53" s="153">
        <v>42124</v>
      </c>
      <c r="AB53" s="93" t="s">
        <v>216</v>
      </c>
      <c r="AC53" s="140" t="s">
        <v>329</v>
      </c>
      <c r="AD53" s="93" t="s">
        <v>218</v>
      </c>
      <c r="AE53" s="140" t="s">
        <v>442</v>
      </c>
      <c r="AF53" s="143">
        <v>42503</v>
      </c>
      <c r="AG53" s="190" t="s">
        <v>316</v>
      </c>
      <c r="AH53" s="118">
        <v>4</v>
      </c>
      <c r="AI53" s="242" t="s">
        <v>547</v>
      </c>
      <c r="AJ53" s="227">
        <v>42290</v>
      </c>
    </row>
    <row r="54" spans="1:36" s="17" customFormat="1" ht="52.5" hidden="1" customHeight="1" x14ac:dyDescent="0.2">
      <c r="A54" s="220">
        <v>59</v>
      </c>
      <c r="B54" s="231" t="s">
        <v>70</v>
      </c>
      <c r="C54" s="37" t="s">
        <v>292</v>
      </c>
      <c r="D54" s="25" t="s">
        <v>7</v>
      </c>
      <c r="E54" s="26" t="s">
        <v>12</v>
      </c>
      <c r="F54" s="25" t="s">
        <v>4</v>
      </c>
      <c r="G54" s="80">
        <f t="shared" si="0"/>
        <v>108398439</v>
      </c>
      <c r="H54" s="80">
        <f t="shared" si="1"/>
        <v>92138673</v>
      </c>
      <c r="I54" s="55">
        <v>0</v>
      </c>
      <c r="J54" s="55">
        <v>92138673</v>
      </c>
      <c r="K54" s="55">
        <v>0</v>
      </c>
      <c r="L54" s="53">
        <f t="shared" si="2"/>
        <v>0.84999999861621622</v>
      </c>
      <c r="M54" s="80">
        <f t="shared" si="3"/>
        <v>16259766</v>
      </c>
      <c r="N54" s="55">
        <v>0</v>
      </c>
      <c r="O54" s="53">
        <f t="shared" si="4"/>
        <v>0</v>
      </c>
      <c r="P54" s="55">
        <v>16259766</v>
      </c>
      <c r="Q54" s="53">
        <f t="shared" si="5"/>
        <v>0.15000000138378378</v>
      </c>
      <c r="R54" s="55">
        <v>0</v>
      </c>
      <c r="S54" s="53">
        <f t="shared" si="6"/>
        <v>0</v>
      </c>
      <c r="T54" s="23" t="s">
        <v>129</v>
      </c>
      <c r="U54" s="23" t="s">
        <v>129</v>
      </c>
      <c r="V54" s="23"/>
      <c r="W54" s="141" t="s">
        <v>226</v>
      </c>
      <c r="X54" s="140" t="s">
        <v>653</v>
      </c>
      <c r="Y54" s="141" t="s">
        <v>226</v>
      </c>
      <c r="Z54" s="140" t="s">
        <v>653</v>
      </c>
      <c r="AA54" s="153">
        <v>42124</v>
      </c>
      <c r="AB54" s="141" t="s">
        <v>216</v>
      </c>
      <c r="AC54" s="140" t="s">
        <v>324</v>
      </c>
      <c r="AD54" s="144" t="s">
        <v>368</v>
      </c>
      <c r="AE54" s="140" t="s">
        <v>448</v>
      </c>
      <c r="AF54" s="144">
        <v>42470</v>
      </c>
      <c r="AG54" s="46" t="s">
        <v>317</v>
      </c>
      <c r="AH54" s="75">
        <v>4</v>
      </c>
      <c r="AI54" s="233" t="s">
        <v>547</v>
      </c>
      <c r="AJ54" s="224">
        <v>42318</v>
      </c>
    </row>
    <row r="55" spans="1:36" s="17" customFormat="1" ht="46.5" hidden="1" customHeight="1" x14ac:dyDescent="0.2">
      <c r="A55" s="219">
        <v>60</v>
      </c>
      <c r="B55" s="231" t="s">
        <v>70</v>
      </c>
      <c r="C55" s="37" t="s">
        <v>293</v>
      </c>
      <c r="D55" s="25" t="s">
        <v>7</v>
      </c>
      <c r="E55" s="26" t="s">
        <v>12</v>
      </c>
      <c r="F55" s="25" t="s">
        <v>4</v>
      </c>
      <c r="G55" s="80">
        <f t="shared" si="0"/>
        <v>108398439</v>
      </c>
      <c r="H55" s="80">
        <f t="shared" si="1"/>
        <v>92138673</v>
      </c>
      <c r="I55" s="55">
        <v>0</v>
      </c>
      <c r="J55" s="55">
        <v>92138673</v>
      </c>
      <c r="K55" s="55">
        <v>0</v>
      </c>
      <c r="L55" s="53">
        <f t="shared" si="2"/>
        <v>0.84999999861621622</v>
      </c>
      <c r="M55" s="80">
        <f t="shared" si="3"/>
        <v>16259766</v>
      </c>
      <c r="N55" s="55">
        <v>0</v>
      </c>
      <c r="O55" s="53">
        <f t="shared" si="4"/>
        <v>0</v>
      </c>
      <c r="P55" s="55">
        <v>16259766</v>
      </c>
      <c r="Q55" s="53">
        <f t="shared" si="5"/>
        <v>0.15000000138378378</v>
      </c>
      <c r="R55" s="55">
        <v>0</v>
      </c>
      <c r="S55" s="53">
        <f t="shared" si="6"/>
        <v>0</v>
      </c>
      <c r="T55" s="55" t="s">
        <v>129</v>
      </c>
      <c r="U55" s="23" t="s">
        <v>129</v>
      </c>
      <c r="V55" s="23" t="s">
        <v>129</v>
      </c>
      <c r="W55" s="141" t="s">
        <v>226</v>
      </c>
      <c r="X55" s="140" t="s">
        <v>653</v>
      </c>
      <c r="Y55" s="141" t="s">
        <v>226</v>
      </c>
      <c r="Z55" s="140" t="s">
        <v>653</v>
      </c>
      <c r="AA55" s="153">
        <v>42124</v>
      </c>
      <c r="AB55" s="141" t="s">
        <v>216</v>
      </c>
      <c r="AC55" s="140" t="s">
        <v>324</v>
      </c>
      <c r="AD55" s="144" t="s">
        <v>368</v>
      </c>
      <c r="AE55" s="140" t="s">
        <v>448</v>
      </c>
      <c r="AF55" s="144">
        <v>42500</v>
      </c>
      <c r="AG55" s="97" t="s">
        <v>316</v>
      </c>
      <c r="AH55" s="75">
        <v>4</v>
      </c>
      <c r="AI55" s="235" t="s">
        <v>547</v>
      </c>
      <c r="AJ55" s="228">
        <v>42318</v>
      </c>
    </row>
    <row r="56" spans="1:36" s="17" customFormat="1" ht="39.75" hidden="1" customHeight="1" x14ac:dyDescent="0.2">
      <c r="A56" s="220">
        <v>61</v>
      </c>
      <c r="B56" s="231" t="s">
        <v>70</v>
      </c>
      <c r="C56" s="37" t="s">
        <v>294</v>
      </c>
      <c r="D56" s="25" t="s">
        <v>7</v>
      </c>
      <c r="E56" s="26" t="s">
        <v>12</v>
      </c>
      <c r="F56" s="25" t="s">
        <v>4</v>
      </c>
      <c r="G56" s="80">
        <f t="shared" si="0"/>
        <v>61467090</v>
      </c>
      <c r="H56" s="80">
        <f t="shared" si="1"/>
        <v>52247026</v>
      </c>
      <c r="I56" s="55">
        <v>0</v>
      </c>
      <c r="J56" s="55">
        <v>52247026</v>
      </c>
      <c r="K56" s="55">
        <v>0</v>
      </c>
      <c r="L56" s="53">
        <f t="shared" si="2"/>
        <v>0.84999999186556574</v>
      </c>
      <c r="M56" s="80">
        <f t="shared" si="3"/>
        <v>9220064</v>
      </c>
      <c r="N56" s="55">
        <v>0</v>
      </c>
      <c r="O56" s="53">
        <f t="shared" si="4"/>
        <v>0</v>
      </c>
      <c r="P56" s="55">
        <v>9220064</v>
      </c>
      <c r="Q56" s="53">
        <f t="shared" si="5"/>
        <v>0.1500000081344342</v>
      </c>
      <c r="R56" s="55">
        <v>0</v>
      </c>
      <c r="S56" s="53">
        <f t="shared" si="6"/>
        <v>0</v>
      </c>
      <c r="T56" s="55" t="s">
        <v>129</v>
      </c>
      <c r="U56" s="23" t="s">
        <v>129</v>
      </c>
      <c r="V56" s="23" t="s">
        <v>129</v>
      </c>
      <c r="W56" s="141" t="s">
        <v>226</v>
      </c>
      <c r="X56" s="140" t="s">
        <v>653</v>
      </c>
      <c r="Y56" s="141" t="s">
        <v>226</v>
      </c>
      <c r="Z56" s="140" t="s">
        <v>653</v>
      </c>
      <c r="AA56" s="153">
        <v>42124</v>
      </c>
      <c r="AB56" s="141" t="s">
        <v>216</v>
      </c>
      <c r="AC56" s="140" t="s">
        <v>324</v>
      </c>
      <c r="AD56" s="144" t="s">
        <v>368</v>
      </c>
      <c r="AE56" s="140" t="s">
        <v>448</v>
      </c>
      <c r="AF56" s="144">
        <v>42500</v>
      </c>
      <c r="AG56" s="97" t="s">
        <v>316</v>
      </c>
      <c r="AH56" s="75">
        <v>4</v>
      </c>
      <c r="AI56" s="243" t="s">
        <v>547</v>
      </c>
      <c r="AJ56" s="228">
        <v>42318</v>
      </c>
    </row>
    <row r="57" spans="1:36" s="27" customFormat="1" ht="57" hidden="1" customHeight="1" x14ac:dyDescent="0.2">
      <c r="A57" s="219">
        <v>10</v>
      </c>
      <c r="B57" s="231" t="s">
        <v>167</v>
      </c>
      <c r="C57" s="36" t="s">
        <v>704</v>
      </c>
      <c r="D57" s="24" t="s">
        <v>155</v>
      </c>
      <c r="E57" s="13" t="s">
        <v>11</v>
      </c>
      <c r="F57" s="24" t="s">
        <v>4</v>
      </c>
      <c r="G57" s="80">
        <f t="shared" si="0"/>
        <v>32062500</v>
      </c>
      <c r="H57" s="80">
        <f t="shared" si="1"/>
        <v>25650000</v>
      </c>
      <c r="I57" s="80">
        <v>0</v>
      </c>
      <c r="J57" s="80">
        <v>25650000</v>
      </c>
      <c r="K57" s="80">
        <v>0</v>
      </c>
      <c r="L57" s="53">
        <f t="shared" si="2"/>
        <v>0.8</v>
      </c>
      <c r="M57" s="80">
        <f t="shared" si="3"/>
        <v>6412500</v>
      </c>
      <c r="N57" s="80">
        <v>0</v>
      </c>
      <c r="O57" s="53">
        <f t="shared" si="4"/>
        <v>0</v>
      </c>
      <c r="P57" s="80">
        <v>0</v>
      </c>
      <c r="Q57" s="53">
        <f t="shared" si="5"/>
        <v>0</v>
      </c>
      <c r="R57" s="80">
        <v>6412500</v>
      </c>
      <c r="S57" s="53">
        <f t="shared" si="6"/>
        <v>0.2</v>
      </c>
      <c r="T57" s="63" t="s">
        <v>407</v>
      </c>
      <c r="U57" s="168"/>
      <c r="V57" s="181"/>
      <c r="W57" s="144" t="s">
        <v>283</v>
      </c>
      <c r="X57" s="140" t="s">
        <v>320</v>
      </c>
      <c r="Y57" s="144" t="s">
        <v>213</v>
      </c>
      <c r="Z57" s="140" t="s">
        <v>320</v>
      </c>
      <c r="AA57" s="95"/>
      <c r="AB57" s="144" t="s">
        <v>213</v>
      </c>
      <c r="AC57" s="140" t="s">
        <v>483</v>
      </c>
      <c r="AD57" s="144" t="s">
        <v>472</v>
      </c>
      <c r="AE57" s="140" t="s">
        <v>474</v>
      </c>
      <c r="AF57" s="144" t="s">
        <v>710</v>
      </c>
      <c r="AG57" s="97" t="s">
        <v>316</v>
      </c>
      <c r="AH57" s="75">
        <v>4</v>
      </c>
      <c r="AI57" s="233" t="s">
        <v>706</v>
      </c>
      <c r="AJ57" s="224">
        <v>42374</v>
      </c>
    </row>
    <row r="58" spans="1:36" ht="41.25" hidden="1" customHeight="1" x14ac:dyDescent="0.2">
      <c r="A58" s="220">
        <v>19</v>
      </c>
      <c r="B58" s="239" t="s">
        <v>29</v>
      </c>
      <c r="C58" s="38" t="s">
        <v>263</v>
      </c>
      <c r="D58" s="29" t="s">
        <v>7</v>
      </c>
      <c r="E58" s="14" t="s">
        <v>12</v>
      </c>
      <c r="F58" s="29" t="s">
        <v>4</v>
      </c>
      <c r="G58" s="52">
        <f t="shared" si="0"/>
        <v>14000000</v>
      </c>
      <c r="H58" s="52">
        <f t="shared" si="1"/>
        <v>11900000</v>
      </c>
      <c r="I58" s="52">
        <v>0</v>
      </c>
      <c r="J58" s="52">
        <v>11900000</v>
      </c>
      <c r="K58" s="52">
        <v>0</v>
      </c>
      <c r="L58" s="79">
        <f t="shared" si="2"/>
        <v>0.85</v>
      </c>
      <c r="M58" s="78">
        <f t="shared" si="3"/>
        <v>2100000</v>
      </c>
      <c r="N58" s="52">
        <v>2100000</v>
      </c>
      <c r="O58" s="79">
        <f t="shared" si="4"/>
        <v>0.15</v>
      </c>
      <c r="P58" s="52">
        <v>0</v>
      </c>
      <c r="Q58" s="79">
        <f t="shared" si="5"/>
        <v>0</v>
      </c>
      <c r="R58" s="52">
        <v>0</v>
      </c>
      <c r="S58" s="79">
        <f t="shared" si="6"/>
        <v>0</v>
      </c>
      <c r="T58" s="15" t="s">
        <v>409</v>
      </c>
      <c r="U58" s="172" t="s">
        <v>233</v>
      </c>
      <c r="V58" s="194" t="s">
        <v>641</v>
      </c>
      <c r="W58" s="95" t="s">
        <v>229</v>
      </c>
      <c r="X58" s="140" t="s">
        <v>452</v>
      </c>
      <c r="Y58" s="95" t="s">
        <v>229</v>
      </c>
      <c r="Z58" s="140" t="s">
        <v>452</v>
      </c>
      <c r="AA58" s="153">
        <v>42396</v>
      </c>
      <c r="AB58" s="95" t="s">
        <v>215</v>
      </c>
      <c r="AC58" s="140" t="s">
        <v>482</v>
      </c>
      <c r="AD58" s="95" t="s">
        <v>470</v>
      </c>
      <c r="AE58" s="140" t="s">
        <v>674</v>
      </c>
      <c r="AF58" s="95">
        <v>42498</v>
      </c>
      <c r="AG58" s="97" t="s">
        <v>316</v>
      </c>
      <c r="AH58" s="73">
        <v>4</v>
      </c>
      <c r="AI58" s="230" t="s">
        <v>541</v>
      </c>
      <c r="AJ58" s="223">
        <v>42426</v>
      </c>
    </row>
    <row r="59" spans="1:36" ht="51" hidden="1" customHeight="1" x14ac:dyDescent="0.2">
      <c r="A59" s="220">
        <v>39</v>
      </c>
      <c r="B59" s="231" t="s">
        <v>39</v>
      </c>
      <c r="C59" s="37" t="s">
        <v>286</v>
      </c>
      <c r="D59" s="25" t="s">
        <v>7</v>
      </c>
      <c r="E59" s="26" t="s">
        <v>12</v>
      </c>
      <c r="F59" s="25" t="s">
        <v>4</v>
      </c>
      <c r="G59" s="80">
        <f t="shared" si="0"/>
        <v>18466858</v>
      </c>
      <c r="H59" s="80">
        <f t="shared" si="1"/>
        <v>15696829</v>
      </c>
      <c r="I59" s="55">
        <v>0</v>
      </c>
      <c r="J59" s="55">
        <v>15696829</v>
      </c>
      <c r="K59" s="55">
        <v>0</v>
      </c>
      <c r="L59" s="53">
        <f t="shared" si="2"/>
        <v>0.849999983754681</v>
      </c>
      <c r="M59" s="80">
        <f t="shared" si="3"/>
        <v>2770029</v>
      </c>
      <c r="N59" s="55">
        <v>0</v>
      </c>
      <c r="O59" s="53">
        <f t="shared" si="4"/>
        <v>0</v>
      </c>
      <c r="P59" s="55">
        <v>2770029</v>
      </c>
      <c r="Q59" s="53">
        <f t="shared" si="5"/>
        <v>0.15000001624531906</v>
      </c>
      <c r="R59" s="55">
        <v>0</v>
      </c>
      <c r="S59" s="53">
        <f t="shared" si="6"/>
        <v>0</v>
      </c>
      <c r="T59" s="34" t="s">
        <v>417</v>
      </c>
      <c r="U59" s="163" t="s">
        <v>578</v>
      </c>
      <c r="V59" s="164" t="s">
        <v>680</v>
      </c>
      <c r="W59" s="144" t="s">
        <v>215</v>
      </c>
      <c r="X59" s="140" t="s">
        <v>473</v>
      </c>
      <c r="Y59" s="144" t="s">
        <v>215</v>
      </c>
      <c r="Z59" s="140" t="s">
        <v>473</v>
      </c>
      <c r="AA59" s="140" t="s">
        <v>725</v>
      </c>
      <c r="AB59" s="144" t="s">
        <v>215</v>
      </c>
      <c r="AC59" s="140" t="s">
        <v>491</v>
      </c>
      <c r="AD59" s="144" t="s">
        <v>468</v>
      </c>
      <c r="AE59" s="140" t="s">
        <v>676</v>
      </c>
      <c r="AF59" s="75" t="s">
        <v>690</v>
      </c>
      <c r="AG59" s="97" t="s">
        <v>316</v>
      </c>
      <c r="AH59" s="75">
        <v>4</v>
      </c>
      <c r="AI59" s="233" t="s">
        <v>547</v>
      </c>
      <c r="AJ59" s="224">
        <v>42426</v>
      </c>
    </row>
    <row r="60" spans="1:36" ht="63" hidden="1" customHeight="1" x14ac:dyDescent="0.2">
      <c r="A60" s="219">
        <v>40</v>
      </c>
      <c r="B60" s="231" t="s">
        <v>39</v>
      </c>
      <c r="C60" s="37" t="s">
        <v>287</v>
      </c>
      <c r="D60" s="25" t="s">
        <v>7</v>
      </c>
      <c r="E60" s="26" t="s">
        <v>12</v>
      </c>
      <c r="F60" s="25" t="s">
        <v>4</v>
      </c>
      <c r="G60" s="80">
        <f t="shared" si="0"/>
        <v>18466858</v>
      </c>
      <c r="H60" s="80">
        <f t="shared" si="1"/>
        <v>15696829</v>
      </c>
      <c r="I60" s="55">
        <v>0</v>
      </c>
      <c r="J60" s="55">
        <v>15696829</v>
      </c>
      <c r="K60" s="55">
        <v>0</v>
      </c>
      <c r="L60" s="53">
        <f t="shared" si="2"/>
        <v>0.849999983754681</v>
      </c>
      <c r="M60" s="80">
        <f t="shared" si="3"/>
        <v>2770029</v>
      </c>
      <c r="N60" s="55">
        <v>0</v>
      </c>
      <c r="O60" s="53">
        <f t="shared" si="4"/>
        <v>0</v>
      </c>
      <c r="P60" s="55">
        <v>2770029</v>
      </c>
      <c r="Q60" s="53">
        <f t="shared" si="5"/>
        <v>0.15000001624531906</v>
      </c>
      <c r="R60" s="55">
        <v>0</v>
      </c>
      <c r="S60" s="53">
        <f t="shared" si="6"/>
        <v>0</v>
      </c>
      <c r="T60" s="34" t="s">
        <v>417</v>
      </c>
      <c r="U60" s="161"/>
      <c r="V60" s="162"/>
      <c r="W60" s="144" t="s">
        <v>215</v>
      </c>
      <c r="X60" s="140" t="s">
        <v>473</v>
      </c>
      <c r="Y60" s="144" t="s">
        <v>215</v>
      </c>
      <c r="Z60" s="140" t="s">
        <v>473</v>
      </c>
      <c r="AA60" s="140" t="s">
        <v>725</v>
      </c>
      <c r="AB60" s="144" t="s">
        <v>215</v>
      </c>
      <c r="AC60" s="140" t="s">
        <v>491</v>
      </c>
      <c r="AD60" s="144" t="s">
        <v>468</v>
      </c>
      <c r="AE60" s="140" t="s">
        <v>676</v>
      </c>
      <c r="AF60" s="144">
        <v>42682</v>
      </c>
      <c r="AG60" s="97" t="s">
        <v>316</v>
      </c>
      <c r="AH60" s="75">
        <v>4</v>
      </c>
      <c r="AI60" s="233" t="s">
        <v>547</v>
      </c>
      <c r="AJ60" s="224">
        <v>42426</v>
      </c>
    </row>
    <row r="61" spans="1:36" ht="47.25" hidden="1" customHeight="1" x14ac:dyDescent="0.2">
      <c r="A61" s="219">
        <v>54</v>
      </c>
      <c r="B61" s="232" t="s">
        <v>187</v>
      </c>
      <c r="C61" s="35" t="s">
        <v>188</v>
      </c>
      <c r="D61" s="30" t="s">
        <v>7</v>
      </c>
      <c r="E61" s="28" t="s">
        <v>12</v>
      </c>
      <c r="F61" s="30" t="s">
        <v>3</v>
      </c>
      <c r="G61" s="52">
        <f t="shared" si="0"/>
        <v>9500000</v>
      </c>
      <c r="H61" s="52">
        <f t="shared" si="1"/>
        <v>8075000</v>
      </c>
      <c r="I61" s="56">
        <v>8075000</v>
      </c>
      <c r="J61" s="56">
        <v>0</v>
      </c>
      <c r="K61" s="56">
        <v>0</v>
      </c>
      <c r="L61" s="79">
        <f t="shared" si="2"/>
        <v>0.85</v>
      </c>
      <c r="M61" s="78">
        <f t="shared" si="3"/>
        <v>1425000</v>
      </c>
      <c r="N61" s="56">
        <v>1425000</v>
      </c>
      <c r="O61" s="79">
        <f t="shared" si="4"/>
        <v>0.15</v>
      </c>
      <c r="P61" s="56">
        <v>0</v>
      </c>
      <c r="Q61" s="79">
        <f t="shared" si="5"/>
        <v>0</v>
      </c>
      <c r="R61" s="56">
        <v>0</v>
      </c>
      <c r="S61" s="79">
        <f t="shared" si="6"/>
        <v>0</v>
      </c>
      <c r="T61" s="15" t="s">
        <v>129</v>
      </c>
      <c r="U61" s="15" t="s">
        <v>129</v>
      </c>
      <c r="V61" s="15" t="s">
        <v>129</v>
      </c>
      <c r="W61" s="93" t="s">
        <v>226</v>
      </c>
      <c r="X61" s="140" t="s">
        <v>335</v>
      </c>
      <c r="Y61" s="93" t="s">
        <v>226</v>
      </c>
      <c r="Z61" s="140" t="s">
        <v>335</v>
      </c>
      <c r="AA61" s="154" t="s">
        <v>715</v>
      </c>
      <c r="AB61" s="31" t="s">
        <v>212</v>
      </c>
      <c r="AC61" s="140" t="s">
        <v>331</v>
      </c>
      <c r="AD61" s="95" t="s">
        <v>470</v>
      </c>
      <c r="AE61" s="140" t="s">
        <v>675</v>
      </c>
      <c r="AF61" s="95">
        <v>42498</v>
      </c>
      <c r="AG61" s="97" t="s">
        <v>316</v>
      </c>
      <c r="AH61" s="73">
        <v>4</v>
      </c>
      <c r="AI61" s="230" t="s">
        <v>537</v>
      </c>
      <c r="AJ61" s="223">
        <v>42426</v>
      </c>
    </row>
    <row r="62" spans="1:36" ht="43.5" hidden="1" customHeight="1" x14ac:dyDescent="0.2">
      <c r="A62" s="220">
        <v>37</v>
      </c>
      <c r="B62" s="232" t="s">
        <v>192</v>
      </c>
      <c r="C62" s="35" t="s">
        <v>193</v>
      </c>
      <c r="D62" s="30" t="s">
        <v>7</v>
      </c>
      <c r="E62" s="28" t="s">
        <v>11</v>
      </c>
      <c r="F62" s="30" t="s">
        <v>4</v>
      </c>
      <c r="G62" s="52">
        <f t="shared" si="0"/>
        <v>176470588</v>
      </c>
      <c r="H62" s="52">
        <f t="shared" si="1"/>
        <v>150000000</v>
      </c>
      <c r="I62" s="56">
        <v>0</v>
      </c>
      <c r="J62" s="56">
        <v>150000000</v>
      </c>
      <c r="K62" s="56">
        <v>0</v>
      </c>
      <c r="L62" s="79">
        <f t="shared" si="2"/>
        <v>0.85000000113333329</v>
      </c>
      <c r="M62" s="78">
        <f t="shared" si="3"/>
        <v>26470588</v>
      </c>
      <c r="N62" s="56">
        <v>26470588</v>
      </c>
      <c r="O62" s="79">
        <f t="shared" si="4"/>
        <v>0.14999999886666668</v>
      </c>
      <c r="P62" s="56">
        <v>0</v>
      </c>
      <c r="Q62" s="79">
        <f t="shared" si="5"/>
        <v>0</v>
      </c>
      <c r="R62" s="56">
        <v>0</v>
      </c>
      <c r="S62" s="79">
        <f t="shared" si="6"/>
        <v>0</v>
      </c>
      <c r="T62" s="12" t="s">
        <v>415</v>
      </c>
      <c r="U62" s="16" t="s">
        <v>250</v>
      </c>
      <c r="V62" s="133" t="s">
        <v>611</v>
      </c>
      <c r="W62" s="93" t="s">
        <v>226</v>
      </c>
      <c r="X62" s="140" t="s">
        <v>330</v>
      </c>
      <c r="Y62" s="93" t="s">
        <v>226</v>
      </c>
      <c r="Z62" s="140" t="s">
        <v>330</v>
      </c>
      <c r="AA62" s="153">
        <v>42124</v>
      </c>
      <c r="AB62" s="93" t="s">
        <v>212</v>
      </c>
      <c r="AC62" s="140" t="s">
        <v>331</v>
      </c>
      <c r="AD62" s="93" t="s">
        <v>468</v>
      </c>
      <c r="AE62" s="140" t="s">
        <v>687</v>
      </c>
      <c r="AF62" s="95">
        <v>42505</v>
      </c>
      <c r="AG62" s="97" t="s">
        <v>316</v>
      </c>
      <c r="AH62" s="73">
        <v>4</v>
      </c>
      <c r="AI62" s="230" t="s">
        <v>544</v>
      </c>
      <c r="AJ62" s="223">
        <v>42426</v>
      </c>
    </row>
    <row r="63" spans="1:36" s="27" customFormat="1" ht="36" hidden="1" customHeight="1" x14ac:dyDescent="0.2">
      <c r="A63" s="219">
        <v>66</v>
      </c>
      <c r="B63" s="234" t="s">
        <v>199</v>
      </c>
      <c r="C63" s="36" t="s">
        <v>200</v>
      </c>
      <c r="D63" s="25" t="s">
        <v>7</v>
      </c>
      <c r="E63" s="26" t="s">
        <v>16</v>
      </c>
      <c r="F63" s="25" t="s">
        <v>3</v>
      </c>
      <c r="G63" s="80">
        <f t="shared" si="0"/>
        <v>54603887</v>
      </c>
      <c r="H63" s="80">
        <f t="shared" si="1"/>
        <v>46413304</v>
      </c>
      <c r="I63" s="55">
        <v>46413304</v>
      </c>
      <c r="J63" s="55">
        <v>0</v>
      </c>
      <c r="K63" s="55">
        <v>0</v>
      </c>
      <c r="L63" s="53">
        <f t="shared" si="2"/>
        <v>0.85000000091568573</v>
      </c>
      <c r="M63" s="80">
        <f t="shared" si="3"/>
        <v>8190583</v>
      </c>
      <c r="N63" s="55">
        <v>0</v>
      </c>
      <c r="O63" s="53">
        <f t="shared" si="4"/>
        <v>0</v>
      </c>
      <c r="P63" s="55">
        <v>8190583</v>
      </c>
      <c r="Q63" s="53">
        <f t="shared" si="5"/>
        <v>0.14999999908431427</v>
      </c>
      <c r="R63" s="55">
        <v>0</v>
      </c>
      <c r="S63" s="53">
        <f t="shared" si="6"/>
        <v>0</v>
      </c>
      <c r="T63" s="20" t="s">
        <v>423</v>
      </c>
      <c r="U63" s="177"/>
      <c r="V63" s="182"/>
      <c r="W63" s="144" t="s">
        <v>218</v>
      </c>
      <c r="X63" s="140" t="s">
        <v>376</v>
      </c>
      <c r="Y63" s="144" t="s">
        <v>218</v>
      </c>
      <c r="Z63" s="140" t="s">
        <v>376</v>
      </c>
      <c r="AA63" s="154" t="s">
        <v>712</v>
      </c>
      <c r="AB63" s="144" t="s">
        <v>272</v>
      </c>
      <c r="AC63" s="140" t="s">
        <v>570</v>
      </c>
      <c r="AD63" s="144" t="s">
        <v>573</v>
      </c>
      <c r="AE63" s="140" t="s">
        <v>683</v>
      </c>
      <c r="AF63" s="75" t="s">
        <v>692</v>
      </c>
      <c r="AG63" s="97" t="s">
        <v>316</v>
      </c>
      <c r="AH63" s="75">
        <v>4</v>
      </c>
      <c r="AI63" s="233" t="s">
        <v>547</v>
      </c>
      <c r="AJ63" s="224">
        <v>42426</v>
      </c>
    </row>
    <row r="64" spans="1:36" ht="43.5" hidden="1" customHeight="1" x14ac:dyDescent="0.2">
      <c r="A64" s="219">
        <v>58</v>
      </c>
      <c r="B64" s="229" t="s">
        <v>47</v>
      </c>
      <c r="C64" s="38" t="s">
        <v>112</v>
      </c>
      <c r="D64" s="30" t="s">
        <v>7</v>
      </c>
      <c r="E64" s="28" t="s">
        <v>14</v>
      </c>
      <c r="F64" s="30" t="s">
        <v>4</v>
      </c>
      <c r="G64" s="52">
        <f t="shared" si="0"/>
        <v>94567990</v>
      </c>
      <c r="H64" s="52">
        <f t="shared" si="1"/>
        <v>80382791</v>
      </c>
      <c r="I64" s="56">
        <v>0</v>
      </c>
      <c r="J64" s="52">
        <v>80382791</v>
      </c>
      <c r="K64" s="56">
        <v>0</v>
      </c>
      <c r="L64" s="79">
        <f t="shared" si="2"/>
        <v>0.84999999471279875</v>
      </c>
      <c r="M64" s="78">
        <f t="shared" si="3"/>
        <v>14185199</v>
      </c>
      <c r="N64" s="56">
        <v>14185199</v>
      </c>
      <c r="O64" s="79">
        <f t="shared" si="4"/>
        <v>0.15000000528720131</v>
      </c>
      <c r="P64" s="56">
        <v>0</v>
      </c>
      <c r="Q64" s="79">
        <f t="shared" si="5"/>
        <v>0</v>
      </c>
      <c r="R64" s="56">
        <v>0</v>
      </c>
      <c r="S64" s="79">
        <f t="shared" si="6"/>
        <v>0</v>
      </c>
      <c r="T64" s="15" t="s">
        <v>422</v>
      </c>
      <c r="U64" s="191" t="s">
        <v>234</v>
      </c>
      <c r="V64" s="184" t="s">
        <v>633</v>
      </c>
      <c r="W64" s="93" t="s">
        <v>218</v>
      </c>
      <c r="X64" s="140" t="s">
        <v>448</v>
      </c>
      <c r="Y64" s="93" t="s">
        <v>229</v>
      </c>
      <c r="Z64" s="140" t="s">
        <v>448</v>
      </c>
      <c r="AA64" s="77"/>
      <c r="AB64" s="93" t="s">
        <v>215</v>
      </c>
      <c r="AC64" s="140" t="s">
        <v>449</v>
      </c>
      <c r="AD64" s="93" t="s">
        <v>468</v>
      </c>
      <c r="AE64" s="140" t="s">
        <v>684</v>
      </c>
      <c r="AF64" s="95">
        <v>42519</v>
      </c>
      <c r="AG64" s="97" t="s">
        <v>316</v>
      </c>
      <c r="AH64" s="73">
        <v>4</v>
      </c>
      <c r="AI64" s="230" t="s">
        <v>547</v>
      </c>
      <c r="AJ64" s="223">
        <v>42426</v>
      </c>
    </row>
    <row r="65" spans="1:36" ht="46.5" hidden="1" customHeight="1" x14ac:dyDescent="0.2">
      <c r="A65" s="220">
        <v>29</v>
      </c>
      <c r="B65" s="234" t="s">
        <v>590</v>
      </c>
      <c r="C65" s="36" t="s">
        <v>191</v>
      </c>
      <c r="D65" s="24" t="s">
        <v>7</v>
      </c>
      <c r="E65" s="13" t="s">
        <v>11</v>
      </c>
      <c r="F65" s="24" t="s">
        <v>4</v>
      </c>
      <c r="G65" s="80">
        <f t="shared" si="0"/>
        <v>7294119</v>
      </c>
      <c r="H65" s="80">
        <f t="shared" si="1"/>
        <v>6200001</v>
      </c>
      <c r="I65" s="80">
        <v>0</v>
      </c>
      <c r="J65" s="80">
        <v>6200001</v>
      </c>
      <c r="K65" s="80">
        <v>0</v>
      </c>
      <c r="L65" s="53">
        <f t="shared" si="2"/>
        <v>0.84999997943548766</v>
      </c>
      <c r="M65" s="80">
        <f t="shared" si="3"/>
        <v>1094118</v>
      </c>
      <c r="N65" s="80">
        <v>0</v>
      </c>
      <c r="O65" s="53">
        <f t="shared" si="4"/>
        <v>0</v>
      </c>
      <c r="P65" s="80">
        <v>0</v>
      </c>
      <c r="Q65" s="53">
        <f t="shared" si="5"/>
        <v>0</v>
      </c>
      <c r="R65" s="80">
        <v>1094118</v>
      </c>
      <c r="S65" s="53">
        <f t="shared" si="6"/>
        <v>0.15000002056451231</v>
      </c>
      <c r="T65" s="25" t="s">
        <v>129</v>
      </c>
      <c r="U65" s="192" t="s">
        <v>129</v>
      </c>
      <c r="V65" s="192" t="s">
        <v>129</v>
      </c>
      <c r="W65" s="144" t="s">
        <v>228</v>
      </c>
      <c r="X65" s="140" t="s">
        <v>375</v>
      </c>
      <c r="Y65" s="144" t="s">
        <v>228</v>
      </c>
      <c r="Z65" s="140" t="s">
        <v>375</v>
      </c>
      <c r="AA65" s="140">
        <v>42298</v>
      </c>
      <c r="AB65" s="144" t="s">
        <v>228</v>
      </c>
      <c r="AC65" s="140" t="s">
        <v>441</v>
      </c>
      <c r="AD65" s="144" t="s">
        <v>468</v>
      </c>
      <c r="AE65" s="140" t="s">
        <v>708</v>
      </c>
      <c r="AF65" s="91" t="s">
        <v>740</v>
      </c>
      <c r="AG65" s="97" t="s">
        <v>316</v>
      </c>
      <c r="AH65" s="75">
        <v>4</v>
      </c>
      <c r="AI65" s="233">
        <v>42370</v>
      </c>
      <c r="AJ65" s="224">
        <v>42426</v>
      </c>
    </row>
    <row r="66" spans="1:36" ht="45.75" hidden="1" customHeight="1" x14ac:dyDescent="0.2">
      <c r="A66" s="219">
        <v>102</v>
      </c>
      <c r="B66" s="234" t="s">
        <v>238</v>
      </c>
      <c r="C66" s="36" t="s">
        <v>239</v>
      </c>
      <c r="D66" s="24" t="s">
        <v>155</v>
      </c>
      <c r="E66" s="13" t="s">
        <v>11</v>
      </c>
      <c r="F66" s="24" t="s">
        <v>4</v>
      </c>
      <c r="G66" s="80">
        <f t="shared" si="0"/>
        <v>29241343</v>
      </c>
      <c r="H66" s="80">
        <f t="shared" si="1"/>
        <v>24855142</v>
      </c>
      <c r="I66" s="80">
        <v>0</v>
      </c>
      <c r="J66" s="80">
        <v>24855142</v>
      </c>
      <c r="K66" s="80">
        <v>0</v>
      </c>
      <c r="L66" s="53">
        <f t="shared" si="2"/>
        <v>0.85000001538917003</v>
      </c>
      <c r="M66" s="80">
        <f t="shared" si="3"/>
        <v>4386201</v>
      </c>
      <c r="N66" s="80">
        <v>0</v>
      </c>
      <c r="O66" s="53">
        <f t="shared" si="4"/>
        <v>0</v>
      </c>
      <c r="P66" s="80">
        <v>0</v>
      </c>
      <c r="Q66" s="53">
        <f t="shared" si="5"/>
        <v>0</v>
      </c>
      <c r="R66" s="80">
        <v>4386201</v>
      </c>
      <c r="S66" s="53">
        <f t="shared" si="6"/>
        <v>0.14999998461082995</v>
      </c>
      <c r="T66" s="25" t="s">
        <v>129</v>
      </c>
      <c r="U66" s="25" t="s">
        <v>129</v>
      </c>
      <c r="V66" s="25" t="s">
        <v>129</v>
      </c>
      <c r="W66" s="144" t="s">
        <v>217</v>
      </c>
      <c r="X66" s="140" t="s">
        <v>393</v>
      </c>
      <c r="Y66" s="144" t="s">
        <v>214</v>
      </c>
      <c r="Z66" s="140" t="s">
        <v>393</v>
      </c>
      <c r="AA66" s="153">
        <v>42396</v>
      </c>
      <c r="AB66" s="144" t="s">
        <v>214</v>
      </c>
      <c r="AC66" s="140" t="s">
        <v>394</v>
      </c>
      <c r="AD66" s="144" t="s">
        <v>583</v>
      </c>
      <c r="AE66" s="140" t="s">
        <v>739</v>
      </c>
      <c r="AF66" s="144">
        <v>42521</v>
      </c>
      <c r="AG66" s="97" t="s">
        <v>316</v>
      </c>
      <c r="AH66" s="75">
        <v>4</v>
      </c>
      <c r="AI66" s="233" t="s">
        <v>542</v>
      </c>
      <c r="AJ66" s="224">
        <v>42426</v>
      </c>
    </row>
    <row r="67" spans="1:36" ht="58.5" hidden="1" customHeight="1" x14ac:dyDescent="0.2">
      <c r="A67" s="220">
        <v>49</v>
      </c>
      <c r="B67" s="241" t="s">
        <v>241</v>
      </c>
      <c r="C67" s="96" t="s">
        <v>242</v>
      </c>
      <c r="D67" s="94" t="s">
        <v>7</v>
      </c>
      <c r="E67" s="19" t="s">
        <v>11</v>
      </c>
      <c r="F67" s="94" t="s">
        <v>4</v>
      </c>
      <c r="G67" s="78">
        <f t="shared" si="0"/>
        <v>17647059</v>
      </c>
      <c r="H67" s="78">
        <v>15000000</v>
      </c>
      <c r="I67" s="78">
        <v>0</v>
      </c>
      <c r="J67" s="78">
        <v>15000000</v>
      </c>
      <c r="K67" s="52">
        <v>0</v>
      </c>
      <c r="L67" s="54">
        <f t="shared" si="2"/>
        <v>0.84999999150000005</v>
      </c>
      <c r="M67" s="52">
        <f t="shared" si="3"/>
        <v>2647059</v>
      </c>
      <c r="N67" s="52">
        <v>0</v>
      </c>
      <c r="O67" s="54">
        <f t="shared" si="4"/>
        <v>0</v>
      </c>
      <c r="P67" s="52">
        <v>0</v>
      </c>
      <c r="Q67" s="54">
        <f t="shared" si="5"/>
        <v>0</v>
      </c>
      <c r="R67" s="52">
        <v>2647059</v>
      </c>
      <c r="S67" s="54">
        <f t="shared" si="6"/>
        <v>0.15000000849999992</v>
      </c>
      <c r="T67" s="196" t="s">
        <v>411</v>
      </c>
      <c r="U67" s="168"/>
      <c r="V67" s="181"/>
      <c r="W67" s="95" t="s">
        <v>216</v>
      </c>
      <c r="X67" s="140" t="s">
        <v>328</v>
      </c>
      <c r="Y67" s="95" t="s">
        <v>65</v>
      </c>
      <c r="Z67" s="95" t="s">
        <v>65</v>
      </c>
      <c r="AA67" s="95" t="s">
        <v>65</v>
      </c>
      <c r="AB67" s="95" t="s">
        <v>213</v>
      </c>
      <c r="AC67" s="140" t="s">
        <v>478</v>
      </c>
      <c r="AD67" s="93" t="s">
        <v>470</v>
      </c>
      <c r="AE67" s="140" t="s">
        <v>750</v>
      </c>
      <c r="AF67" s="73">
        <v>2</v>
      </c>
      <c r="AG67" s="97" t="s">
        <v>316</v>
      </c>
      <c r="AH67" s="73">
        <v>10</v>
      </c>
      <c r="AI67" s="230" t="s">
        <v>668</v>
      </c>
      <c r="AJ67" s="223">
        <v>42427</v>
      </c>
    </row>
    <row r="68" spans="1:36" ht="41.25" hidden="1" customHeight="1" x14ac:dyDescent="0.2">
      <c r="A68" s="219">
        <v>94</v>
      </c>
      <c r="B68" s="229" t="s">
        <v>35</v>
      </c>
      <c r="C68" s="38" t="s">
        <v>519</v>
      </c>
      <c r="D68" s="30" t="s">
        <v>7</v>
      </c>
      <c r="E68" s="28" t="s">
        <v>17</v>
      </c>
      <c r="F68" s="30" t="s">
        <v>4</v>
      </c>
      <c r="G68" s="52">
        <f t="shared" si="0"/>
        <v>104786645</v>
      </c>
      <c r="H68" s="52">
        <f t="shared" ref="H68:H70" si="9">I68+J68+K68</f>
        <v>89068648</v>
      </c>
      <c r="I68" s="56">
        <v>0</v>
      </c>
      <c r="J68" s="56">
        <v>89068648</v>
      </c>
      <c r="K68" s="56">
        <v>0</v>
      </c>
      <c r="L68" s="79">
        <f t="shared" si="2"/>
        <v>0.84999999761419975</v>
      </c>
      <c r="M68" s="78">
        <f t="shared" si="3"/>
        <v>15717997</v>
      </c>
      <c r="N68" s="52">
        <v>15717997</v>
      </c>
      <c r="O68" s="79">
        <f t="shared" si="4"/>
        <v>0.15000000238580022</v>
      </c>
      <c r="P68" s="56">
        <v>0</v>
      </c>
      <c r="Q68" s="79">
        <f t="shared" si="5"/>
        <v>0</v>
      </c>
      <c r="R68" s="56">
        <v>0</v>
      </c>
      <c r="S68" s="79">
        <f t="shared" si="6"/>
        <v>0</v>
      </c>
      <c r="T68" s="67" t="s">
        <v>428</v>
      </c>
      <c r="U68" s="15" t="s">
        <v>270</v>
      </c>
      <c r="V68" s="136" t="s">
        <v>623</v>
      </c>
      <c r="W68" s="11" t="s">
        <v>214</v>
      </c>
      <c r="X68" s="51" t="s">
        <v>624</v>
      </c>
      <c r="Y68" s="93" t="s">
        <v>214</v>
      </c>
      <c r="Z68" s="51" t="s">
        <v>624</v>
      </c>
      <c r="AA68" s="270">
        <v>42331</v>
      </c>
      <c r="AB68" s="11" t="s">
        <v>218</v>
      </c>
      <c r="AC68" s="51" t="s">
        <v>444</v>
      </c>
      <c r="AD68" s="95" t="s">
        <v>543</v>
      </c>
      <c r="AE68" s="51" t="s">
        <v>751</v>
      </c>
      <c r="AF68" s="73">
        <v>2</v>
      </c>
      <c r="AG68" s="98" t="s">
        <v>316</v>
      </c>
      <c r="AH68" s="73">
        <v>4</v>
      </c>
      <c r="AI68" s="230" t="s">
        <v>537</v>
      </c>
      <c r="AJ68" s="223">
        <v>42427</v>
      </c>
    </row>
    <row r="69" spans="1:36" s="27" customFormat="1" ht="51" hidden="1" customHeight="1" x14ac:dyDescent="0.2">
      <c r="A69" s="220">
        <v>83</v>
      </c>
      <c r="B69" s="229" t="s">
        <v>69</v>
      </c>
      <c r="C69" s="38" t="s">
        <v>109</v>
      </c>
      <c r="D69" s="30" t="s">
        <v>7</v>
      </c>
      <c r="E69" s="28" t="s">
        <v>17</v>
      </c>
      <c r="F69" s="30" t="s">
        <v>5</v>
      </c>
      <c r="G69" s="52">
        <f t="shared" si="0"/>
        <v>12936510</v>
      </c>
      <c r="H69" s="52">
        <f t="shared" si="9"/>
        <v>10996033</v>
      </c>
      <c r="I69" s="56">
        <v>0</v>
      </c>
      <c r="J69" s="56">
        <v>0</v>
      </c>
      <c r="K69" s="56">
        <v>10996033</v>
      </c>
      <c r="L69" s="79">
        <f t="shared" si="2"/>
        <v>0.84999996134969946</v>
      </c>
      <c r="M69" s="78">
        <f t="shared" si="3"/>
        <v>1940477</v>
      </c>
      <c r="N69" s="56">
        <v>1940477</v>
      </c>
      <c r="O69" s="79">
        <f t="shared" si="4"/>
        <v>0.15000003865030059</v>
      </c>
      <c r="P69" s="56">
        <v>0</v>
      </c>
      <c r="Q69" s="79">
        <f t="shared" si="5"/>
        <v>0</v>
      </c>
      <c r="R69" s="56">
        <v>0</v>
      </c>
      <c r="S69" s="79">
        <f t="shared" si="6"/>
        <v>0</v>
      </c>
      <c r="T69" s="32" t="s">
        <v>129</v>
      </c>
      <c r="U69" s="169" t="s">
        <v>129</v>
      </c>
      <c r="V69" s="169" t="s">
        <v>129</v>
      </c>
      <c r="W69" s="93" t="s">
        <v>227</v>
      </c>
      <c r="X69" s="140" t="s">
        <v>323</v>
      </c>
      <c r="Y69" s="93" t="s">
        <v>227</v>
      </c>
      <c r="Z69" s="140" t="s">
        <v>323</v>
      </c>
      <c r="AA69" s="187"/>
      <c r="AB69" s="93" t="s">
        <v>228</v>
      </c>
      <c r="AC69" s="140" t="s">
        <v>344</v>
      </c>
      <c r="AD69" s="95" t="s">
        <v>470</v>
      </c>
      <c r="AE69" s="140" t="s">
        <v>754</v>
      </c>
      <c r="AF69" s="73">
        <v>2</v>
      </c>
      <c r="AG69" s="98" t="s">
        <v>316</v>
      </c>
      <c r="AH69" s="73">
        <v>4</v>
      </c>
      <c r="AI69" s="230" t="s">
        <v>537</v>
      </c>
      <c r="AJ69" s="223">
        <v>42427</v>
      </c>
    </row>
    <row r="70" spans="1:36" s="27" customFormat="1" ht="40.5" hidden="1" customHeight="1" x14ac:dyDescent="0.2">
      <c r="A70" s="220">
        <v>95</v>
      </c>
      <c r="B70" s="229" t="s">
        <v>98</v>
      </c>
      <c r="C70" s="38" t="s">
        <v>110</v>
      </c>
      <c r="D70" s="30" t="s">
        <v>7</v>
      </c>
      <c r="E70" s="28" t="s">
        <v>2</v>
      </c>
      <c r="F70" s="30" t="s">
        <v>5</v>
      </c>
      <c r="G70" s="52">
        <f t="shared" si="0"/>
        <v>4232693</v>
      </c>
      <c r="H70" s="52">
        <f t="shared" si="9"/>
        <v>3597789</v>
      </c>
      <c r="I70" s="56">
        <v>0</v>
      </c>
      <c r="J70" s="56">
        <v>0</v>
      </c>
      <c r="K70" s="56">
        <v>3597789</v>
      </c>
      <c r="L70" s="79">
        <f t="shared" si="2"/>
        <v>0.84999998818718958</v>
      </c>
      <c r="M70" s="78">
        <f t="shared" si="3"/>
        <v>634904</v>
      </c>
      <c r="N70" s="56">
        <v>634904</v>
      </c>
      <c r="O70" s="79">
        <f t="shared" si="4"/>
        <v>0.15000001181281042</v>
      </c>
      <c r="P70" s="56">
        <v>0</v>
      </c>
      <c r="Q70" s="79">
        <f t="shared" si="5"/>
        <v>0</v>
      </c>
      <c r="R70" s="56">
        <v>0</v>
      </c>
      <c r="S70" s="79">
        <f t="shared" si="6"/>
        <v>0</v>
      </c>
      <c r="T70" s="12" t="s">
        <v>429</v>
      </c>
      <c r="U70" s="170"/>
      <c r="V70" s="182"/>
      <c r="W70" s="31" t="s">
        <v>589</v>
      </c>
      <c r="X70" s="140" t="s">
        <v>642</v>
      </c>
      <c r="Y70" s="31" t="s">
        <v>468</v>
      </c>
      <c r="Z70" s="140" t="s">
        <v>642</v>
      </c>
      <c r="AA70" s="187"/>
      <c r="AB70" s="31" t="s">
        <v>468</v>
      </c>
      <c r="AC70" s="140" t="s">
        <v>643</v>
      </c>
      <c r="AD70" s="93" t="s">
        <v>469</v>
      </c>
      <c r="AE70" s="140" t="s">
        <v>754</v>
      </c>
      <c r="AF70" s="120">
        <v>2</v>
      </c>
      <c r="AG70" s="97" t="s">
        <v>316</v>
      </c>
      <c r="AH70" s="73">
        <v>4</v>
      </c>
      <c r="AI70" s="230" t="s">
        <v>542</v>
      </c>
      <c r="AJ70" s="223">
        <v>42427</v>
      </c>
    </row>
    <row r="71" spans="1:36" ht="54" hidden="1" customHeight="1" x14ac:dyDescent="0.2">
      <c r="A71" s="219">
        <v>48</v>
      </c>
      <c r="B71" s="234" t="s">
        <v>240</v>
      </c>
      <c r="C71" s="36" t="s">
        <v>658</v>
      </c>
      <c r="D71" s="24" t="s">
        <v>7</v>
      </c>
      <c r="E71" s="13" t="s">
        <v>11</v>
      </c>
      <c r="F71" s="24" t="s">
        <v>4</v>
      </c>
      <c r="G71" s="80">
        <f t="shared" si="0"/>
        <v>32823530</v>
      </c>
      <c r="H71" s="80">
        <f t="shared" si="1"/>
        <v>27900000</v>
      </c>
      <c r="I71" s="80">
        <v>0</v>
      </c>
      <c r="J71" s="80">
        <v>27900000</v>
      </c>
      <c r="K71" s="80">
        <v>0</v>
      </c>
      <c r="L71" s="53">
        <f t="shared" si="2"/>
        <v>0.84999998476702532</v>
      </c>
      <c r="M71" s="80">
        <f t="shared" si="3"/>
        <v>4923530</v>
      </c>
      <c r="N71" s="80">
        <v>4923530</v>
      </c>
      <c r="O71" s="53">
        <f t="shared" si="4"/>
        <v>0.15000001523297463</v>
      </c>
      <c r="P71" s="80">
        <v>0</v>
      </c>
      <c r="Q71" s="53">
        <f t="shared" si="5"/>
        <v>0</v>
      </c>
      <c r="R71" s="80">
        <v>0</v>
      </c>
      <c r="S71" s="53">
        <f t="shared" si="6"/>
        <v>0</v>
      </c>
      <c r="T71" s="192" t="s">
        <v>129</v>
      </c>
      <c r="U71" s="25" t="s">
        <v>129</v>
      </c>
      <c r="V71" s="25" t="s">
        <v>129</v>
      </c>
      <c r="W71" s="144" t="s">
        <v>213</v>
      </c>
      <c r="X71" s="140" t="s">
        <v>393</v>
      </c>
      <c r="Y71" s="144" t="s">
        <v>217</v>
      </c>
      <c r="Z71" s="140" t="s">
        <v>393</v>
      </c>
      <c r="AA71" s="153">
        <v>42382</v>
      </c>
      <c r="AB71" s="144" t="s">
        <v>217</v>
      </c>
      <c r="AC71" s="140" t="s">
        <v>455</v>
      </c>
      <c r="AD71" s="144" t="s">
        <v>470</v>
      </c>
      <c r="AE71" s="137" t="s">
        <v>317</v>
      </c>
      <c r="AF71" s="75">
        <v>2</v>
      </c>
      <c r="AG71" s="97" t="s">
        <v>316</v>
      </c>
      <c r="AH71" s="75">
        <v>4</v>
      </c>
      <c r="AI71" s="233" t="s">
        <v>536</v>
      </c>
      <c r="AJ71" s="224">
        <v>42427</v>
      </c>
    </row>
    <row r="72" spans="1:36" s="27" customFormat="1" ht="53.25" hidden="1" customHeight="1" x14ac:dyDescent="0.2">
      <c r="A72" s="220">
        <v>103</v>
      </c>
      <c r="B72" s="232" t="s">
        <v>203</v>
      </c>
      <c r="C72" s="35" t="s">
        <v>204</v>
      </c>
      <c r="D72" s="30" t="s">
        <v>7</v>
      </c>
      <c r="E72" s="28" t="s">
        <v>16</v>
      </c>
      <c r="F72" s="30" t="s">
        <v>3</v>
      </c>
      <c r="G72" s="52">
        <f t="shared" ref="G72:G85" si="10">H72+M72</f>
        <v>112941177</v>
      </c>
      <c r="H72" s="52">
        <f t="shared" ref="H72:H85" si="11">I72+J72+K72</f>
        <v>96000000</v>
      </c>
      <c r="I72" s="56">
        <v>96000000</v>
      </c>
      <c r="J72" s="56">
        <v>0</v>
      </c>
      <c r="K72" s="56">
        <v>0</v>
      </c>
      <c r="L72" s="79">
        <f t="shared" ref="L72:L129" si="12">H72/G72</f>
        <v>0.84999999601562504</v>
      </c>
      <c r="M72" s="78">
        <f t="shared" ref="M72:M85" si="13">N72+P72+R72</f>
        <v>16941177</v>
      </c>
      <c r="N72" s="56">
        <v>0</v>
      </c>
      <c r="O72" s="79">
        <f t="shared" ref="O72:O80" si="14">N72/G72</f>
        <v>0</v>
      </c>
      <c r="P72" s="56">
        <v>16941177</v>
      </c>
      <c r="Q72" s="79">
        <f t="shared" ref="Q72:Q129" si="15">P72/G72</f>
        <v>0.15000000398437499</v>
      </c>
      <c r="R72" s="56">
        <v>0</v>
      </c>
      <c r="S72" s="79">
        <f t="shared" ref="S72:S129" si="16">R72/G72</f>
        <v>0</v>
      </c>
      <c r="T72" s="15" t="s">
        <v>129</v>
      </c>
      <c r="U72" s="191" t="s">
        <v>129</v>
      </c>
      <c r="V72" s="191" t="s">
        <v>129</v>
      </c>
      <c r="W72" s="93" t="s">
        <v>213</v>
      </c>
      <c r="X72" s="140" t="s">
        <v>320</v>
      </c>
      <c r="Y72" s="93" t="s">
        <v>213</v>
      </c>
      <c r="Z72" s="140" t="s">
        <v>320</v>
      </c>
      <c r="AA72" s="154" t="s">
        <v>712</v>
      </c>
      <c r="AB72" s="93" t="s">
        <v>573</v>
      </c>
      <c r="AC72" s="140" t="s">
        <v>640</v>
      </c>
      <c r="AD72" s="93" t="s">
        <v>571</v>
      </c>
      <c r="AE72" s="137" t="s">
        <v>317</v>
      </c>
      <c r="AF72" s="73">
        <v>2</v>
      </c>
      <c r="AG72" s="97" t="s">
        <v>316</v>
      </c>
      <c r="AH72" s="73" t="s">
        <v>630</v>
      </c>
      <c r="AI72" s="230" t="s">
        <v>547</v>
      </c>
      <c r="AJ72" s="223">
        <v>42427</v>
      </c>
    </row>
    <row r="73" spans="1:36" s="27" customFormat="1" ht="48.75" hidden="1" customHeight="1" x14ac:dyDescent="0.2">
      <c r="A73" s="220">
        <v>4</v>
      </c>
      <c r="B73" s="231" t="s">
        <v>108</v>
      </c>
      <c r="C73" s="37" t="s">
        <v>118</v>
      </c>
      <c r="D73" s="25" t="s">
        <v>7</v>
      </c>
      <c r="E73" s="26" t="s">
        <v>17</v>
      </c>
      <c r="F73" s="25" t="s">
        <v>5</v>
      </c>
      <c r="G73" s="80">
        <f t="shared" si="10"/>
        <v>6490095</v>
      </c>
      <c r="H73" s="80">
        <f t="shared" si="11"/>
        <v>5516580</v>
      </c>
      <c r="I73" s="55">
        <v>0</v>
      </c>
      <c r="J73" s="55">
        <v>0</v>
      </c>
      <c r="K73" s="55">
        <v>5516580</v>
      </c>
      <c r="L73" s="53">
        <f t="shared" si="12"/>
        <v>0.84999988443928787</v>
      </c>
      <c r="M73" s="80">
        <f t="shared" si="13"/>
        <v>973515</v>
      </c>
      <c r="N73" s="55">
        <v>973515</v>
      </c>
      <c r="O73" s="53">
        <f t="shared" si="14"/>
        <v>0.15000011556071213</v>
      </c>
      <c r="P73" s="55">
        <v>0</v>
      </c>
      <c r="Q73" s="53">
        <f t="shared" si="15"/>
        <v>0</v>
      </c>
      <c r="R73" s="55">
        <v>0</v>
      </c>
      <c r="S73" s="53">
        <f t="shared" si="16"/>
        <v>0</v>
      </c>
      <c r="T73" s="23" t="s">
        <v>129</v>
      </c>
      <c r="U73" s="176" t="s">
        <v>129</v>
      </c>
      <c r="V73" s="176" t="s">
        <v>129</v>
      </c>
      <c r="W73" s="144" t="s">
        <v>228</v>
      </c>
      <c r="X73" s="140" t="s">
        <v>320</v>
      </c>
      <c r="Y73" s="144" t="s">
        <v>228</v>
      </c>
      <c r="Z73" s="140" t="s">
        <v>320</v>
      </c>
      <c r="AA73" s="269" t="s">
        <v>716</v>
      </c>
      <c r="AB73" s="141" t="s">
        <v>217</v>
      </c>
      <c r="AC73" s="140" t="s">
        <v>379</v>
      </c>
      <c r="AD73" s="144" t="s">
        <v>470</v>
      </c>
      <c r="AE73" s="137" t="s">
        <v>317</v>
      </c>
      <c r="AF73" s="75">
        <v>2</v>
      </c>
      <c r="AG73" s="98" t="s">
        <v>316</v>
      </c>
      <c r="AH73" s="75">
        <v>4</v>
      </c>
      <c r="AI73" s="233" t="s">
        <v>537</v>
      </c>
      <c r="AJ73" s="224">
        <v>42427</v>
      </c>
    </row>
    <row r="74" spans="1:36" ht="38.25" hidden="1" customHeight="1" x14ac:dyDescent="0.2">
      <c r="A74" s="219">
        <v>80</v>
      </c>
      <c r="B74" s="232" t="s">
        <v>174</v>
      </c>
      <c r="C74" s="35" t="s">
        <v>175</v>
      </c>
      <c r="D74" s="29" t="s">
        <v>7</v>
      </c>
      <c r="E74" s="19" t="s">
        <v>11</v>
      </c>
      <c r="F74" s="29" t="s">
        <v>4</v>
      </c>
      <c r="G74" s="52">
        <f t="shared" si="10"/>
        <v>5648462</v>
      </c>
      <c r="H74" s="52">
        <f t="shared" si="11"/>
        <v>4801192</v>
      </c>
      <c r="I74" s="52">
        <v>0</v>
      </c>
      <c r="J74" s="78">
        <v>4801192</v>
      </c>
      <c r="K74" s="78">
        <v>0</v>
      </c>
      <c r="L74" s="79">
        <f t="shared" si="12"/>
        <v>0.84999987607246008</v>
      </c>
      <c r="M74" s="78">
        <f t="shared" si="13"/>
        <v>847270</v>
      </c>
      <c r="N74" s="78">
        <v>847270</v>
      </c>
      <c r="O74" s="79">
        <f t="shared" si="14"/>
        <v>0.15000012392753992</v>
      </c>
      <c r="P74" s="78">
        <v>0</v>
      </c>
      <c r="Q74" s="79">
        <f t="shared" si="15"/>
        <v>0</v>
      </c>
      <c r="R74" s="78">
        <v>0</v>
      </c>
      <c r="S74" s="79">
        <f t="shared" si="16"/>
        <v>0</v>
      </c>
      <c r="T74" s="16" t="s">
        <v>407</v>
      </c>
      <c r="U74" s="158"/>
      <c r="V74" s="159"/>
      <c r="W74" s="93" t="s">
        <v>213</v>
      </c>
      <c r="X74" s="140" t="s">
        <v>445</v>
      </c>
      <c r="Y74" s="93" t="s">
        <v>213</v>
      </c>
      <c r="Z74" s="140" t="s">
        <v>445</v>
      </c>
      <c r="AA74" s="187"/>
      <c r="AB74" s="93" t="s">
        <v>214</v>
      </c>
      <c r="AC74" s="140" t="s">
        <v>515</v>
      </c>
      <c r="AD74" s="95" t="s">
        <v>469</v>
      </c>
      <c r="AE74" s="137" t="s">
        <v>317</v>
      </c>
      <c r="AF74" s="73">
        <v>2</v>
      </c>
      <c r="AG74" s="97" t="s">
        <v>316</v>
      </c>
      <c r="AH74" s="73">
        <v>4</v>
      </c>
      <c r="AI74" s="230">
        <v>42461</v>
      </c>
      <c r="AJ74" s="223">
        <v>42427</v>
      </c>
    </row>
    <row r="75" spans="1:36" s="27" customFormat="1" ht="43.5" hidden="1" customHeight="1" x14ac:dyDescent="0.2">
      <c r="A75" s="220">
        <v>105</v>
      </c>
      <c r="B75" s="241" t="s">
        <v>648</v>
      </c>
      <c r="C75" s="35" t="s">
        <v>116</v>
      </c>
      <c r="D75" s="30" t="s">
        <v>7</v>
      </c>
      <c r="E75" s="28" t="s">
        <v>17</v>
      </c>
      <c r="F75" s="30" t="s">
        <v>5</v>
      </c>
      <c r="G75" s="78">
        <f t="shared" si="10"/>
        <v>27034565</v>
      </c>
      <c r="H75" s="78">
        <f t="shared" si="11"/>
        <v>22979380</v>
      </c>
      <c r="I75" s="81">
        <v>0</v>
      </c>
      <c r="J75" s="81">
        <v>0</v>
      </c>
      <c r="K75" s="81">
        <v>22979380</v>
      </c>
      <c r="L75" s="79">
        <f t="shared" si="12"/>
        <v>0.84999999075257915</v>
      </c>
      <c r="M75" s="78">
        <f>N75+P75+R75</f>
        <v>4055185</v>
      </c>
      <c r="N75" s="81">
        <v>4055185</v>
      </c>
      <c r="O75" s="79">
        <f t="shared" si="14"/>
        <v>0.15000000924742085</v>
      </c>
      <c r="P75" s="81">
        <v>0</v>
      </c>
      <c r="Q75" s="79">
        <f t="shared" si="15"/>
        <v>0</v>
      </c>
      <c r="R75" s="81">
        <v>0</v>
      </c>
      <c r="S75" s="79">
        <f t="shared" si="16"/>
        <v>0</v>
      </c>
      <c r="T75" s="273" t="s">
        <v>468</v>
      </c>
      <c r="U75" s="193" t="s">
        <v>651</v>
      </c>
      <c r="V75" s="22" t="s">
        <v>650</v>
      </c>
      <c r="W75" s="95" t="s">
        <v>468</v>
      </c>
      <c r="X75" s="46" t="s">
        <v>317</v>
      </c>
      <c r="Y75" s="95" t="s">
        <v>468</v>
      </c>
      <c r="Z75" s="140" t="s">
        <v>731</v>
      </c>
      <c r="AA75" s="187"/>
      <c r="AB75" s="95" t="s">
        <v>468</v>
      </c>
      <c r="AC75" s="140" t="s">
        <v>747</v>
      </c>
      <c r="AD75" s="95" t="s">
        <v>469</v>
      </c>
      <c r="AE75" s="137" t="s">
        <v>317</v>
      </c>
      <c r="AF75" s="73">
        <v>2</v>
      </c>
      <c r="AG75" s="98" t="s">
        <v>316</v>
      </c>
      <c r="AH75" s="73">
        <v>4</v>
      </c>
      <c r="AI75" s="230" t="s">
        <v>543</v>
      </c>
      <c r="AJ75" s="223">
        <v>42428</v>
      </c>
    </row>
    <row r="76" spans="1:36" ht="36" hidden="1" customHeight="1" x14ac:dyDescent="0.2">
      <c r="A76" s="220">
        <v>5</v>
      </c>
      <c r="B76" s="234" t="s">
        <v>267</v>
      </c>
      <c r="C76" s="36" t="s">
        <v>268</v>
      </c>
      <c r="D76" s="25" t="s">
        <v>7</v>
      </c>
      <c r="E76" s="26" t="s">
        <v>17</v>
      </c>
      <c r="F76" s="25" t="s">
        <v>5</v>
      </c>
      <c r="G76" s="80">
        <f t="shared" si="10"/>
        <v>3287350</v>
      </c>
      <c r="H76" s="80">
        <f t="shared" si="11"/>
        <v>2794247</v>
      </c>
      <c r="I76" s="55">
        <v>0</v>
      </c>
      <c r="J76" s="55">
        <v>0</v>
      </c>
      <c r="K76" s="55">
        <v>2794247</v>
      </c>
      <c r="L76" s="53">
        <f t="shared" si="12"/>
        <v>0.84999984790180538</v>
      </c>
      <c r="M76" s="80">
        <f t="shared" si="13"/>
        <v>493103</v>
      </c>
      <c r="N76" s="55">
        <v>493103</v>
      </c>
      <c r="O76" s="53">
        <f t="shared" si="14"/>
        <v>0.15000015209819459</v>
      </c>
      <c r="P76" s="55">
        <v>0</v>
      </c>
      <c r="Q76" s="53">
        <f t="shared" si="15"/>
        <v>0</v>
      </c>
      <c r="R76" s="55">
        <v>0</v>
      </c>
      <c r="S76" s="53">
        <f t="shared" si="16"/>
        <v>0</v>
      </c>
      <c r="T76" s="23" t="s">
        <v>129</v>
      </c>
      <c r="U76" s="176" t="s">
        <v>129</v>
      </c>
      <c r="V76" s="176" t="s">
        <v>129</v>
      </c>
      <c r="W76" s="141" t="s">
        <v>218</v>
      </c>
      <c r="X76" s="140" t="s">
        <v>486</v>
      </c>
      <c r="Y76" s="141" t="s">
        <v>218</v>
      </c>
      <c r="Z76" s="140" t="s">
        <v>486</v>
      </c>
      <c r="AA76" s="140" t="s">
        <v>727</v>
      </c>
      <c r="AB76" s="141" t="s">
        <v>229</v>
      </c>
      <c r="AC76" s="140" t="s">
        <v>487</v>
      </c>
      <c r="AD76" s="144" t="s">
        <v>470</v>
      </c>
      <c r="AE76" s="137" t="s">
        <v>745</v>
      </c>
      <c r="AF76" s="75">
        <v>2</v>
      </c>
      <c r="AG76" s="98" t="s">
        <v>316</v>
      </c>
      <c r="AH76" s="75">
        <v>4</v>
      </c>
      <c r="AI76" s="233" t="s">
        <v>542</v>
      </c>
      <c r="AJ76" s="224">
        <v>42427</v>
      </c>
    </row>
    <row r="77" spans="1:36" ht="51" hidden="1" customHeight="1" x14ac:dyDescent="0.2">
      <c r="A77" s="219">
        <v>36</v>
      </c>
      <c r="B77" s="244" t="s">
        <v>257</v>
      </c>
      <c r="C77" s="37" t="s">
        <v>258</v>
      </c>
      <c r="D77" s="25" t="s">
        <v>7</v>
      </c>
      <c r="E77" s="26" t="s">
        <v>19</v>
      </c>
      <c r="F77" s="25" t="s">
        <v>5</v>
      </c>
      <c r="G77" s="80">
        <f t="shared" si="10"/>
        <v>16692798</v>
      </c>
      <c r="H77" s="80">
        <f t="shared" si="11"/>
        <v>14188878</v>
      </c>
      <c r="I77" s="55">
        <v>0</v>
      </c>
      <c r="J77" s="55">
        <v>0</v>
      </c>
      <c r="K77" s="55">
        <v>14188878</v>
      </c>
      <c r="L77" s="53">
        <f t="shared" si="12"/>
        <v>0.84999998202817761</v>
      </c>
      <c r="M77" s="80">
        <f t="shared" si="13"/>
        <v>2503920</v>
      </c>
      <c r="N77" s="55">
        <v>2503920</v>
      </c>
      <c r="O77" s="53">
        <f t="shared" si="14"/>
        <v>0.15000001797182233</v>
      </c>
      <c r="P77" s="55">
        <v>0</v>
      </c>
      <c r="Q77" s="53">
        <f t="shared" si="15"/>
        <v>0</v>
      </c>
      <c r="R77" s="55">
        <v>0</v>
      </c>
      <c r="S77" s="53">
        <f t="shared" si="16"/>
        <v>0</v>
      </c>
      <c r="T77" s="20" t="s">
        <v>129</v>
      </c>
      <c r="U77" s="203" t="s">
        <v>129</v>
      </c>
      <c r="V77" s="203" t="s">
        <v>129</v>
      </c>
      <c r="W77" s="144" t="s">
        <v>218</v>
      </c>
      <c r="X77" s="140" t="s">
        <v>447</v>
      </c>
      <c r="Y77" s="144" t="s">
        <v>218</v>
      </c>
      <c r="Z77" s="140" t="s">
        <v>447</v>
      </c>
      <c r="AA77" s="30"/>
      <c r="AB77" s="144" t="s">
        <v>229</v>
      </c>
      <c r="AC77" s="140" t="s">
        <v>451</v>
      </c>
      <c r="AD77" s="144" t="s">
        <v>470</v>
      </c>
      <c r="AE77" s="137" t="s">
        <v>745</v>
      </c>
      <c r="AF77" s="75">
        <v>2</v>
      </c>
      <c r="AG77" s="97" t="s">
        <v>316</v>
      </c>
      <c r="AH77" s="75">
        <v>4</v>
      </c>
      <c r="AI77" s="233" t="s">
        <v>542</v>
      </c>
      <c r="AJ77" s="224">
        <v>42427</v>
      </c>
    </row>
    <row r="78" spans="1:36" ht="42.75" hidden="1" customHeight="1" x14ac:dyDescent="0.2">
      <c r="A78" s="219">
        <v>46</v>
      </c>
      <c r="B78" s="244" t="s">
        <v>259</v>
      </c>
      <c r="C78" s="37" t="s">
        <v>260</v>
      </c>
      <c r="D78" s="25" t="s">
        <v>7</v>
      </c>
      <c r="E78" s="26" t="s">
        <v>19</v>
      </c>
      <c r="F78" s="25" t="s">
        <v>5</v>
      </c>
      <c r="G78" s="80">
        <f t="shared" si="10"/>
        <v>38692398</v>
      </c>
      <c r="H78" s="80">
        <v>32888538</v>
      </c>
      <c r="I78" s="55">
        <v>0</v>
      </c>
      <c r="J78" s="55">
        <v>0</v>
      </c>
      <c r="K78" s="55">
        <v>33107381</v>
      </c>
      <c r="L78" s="53">
        <f t="shared" si="12"/>
        <v>0.84999999224653899</v>
      </c>
      <c r="M78" s="80">
        <f t="shared" si="13"/>
        <v>5803860</v>
      </c>
      <c r="N78" s="55">
        <v>5803860</v>
      </c>
      <c r="O78" s="53">
        <f t="shared" si="14"/>
        <v>0.15000000775346103</v>
      </c>
      <c r="P78" s="55">
        <v>0</v>
      </c>
      <c r="Q78" s="53">
        <f t="shared" si="15"/>
        <v>0</v>
      </c>
      <c r="R78" s="55">
        <v>0</v>
      </c>
      <c r="S78" s="53">
        <f t="shared" si="16"/>
        <v>0</v>
      </c>
      <c r="T78" s="20" t="s">
        <v>129</v>
      </c>
      <c r="U78" s="20" t="s">
        <v>129</v>
      </c>
      <c r="V78" s="20" t="s">
        <v>129</v>
      </c>
      <c r="W78" s="144" t="s">
        <v>218</v>
      </c>
      <c r="X78" s="140" t="s">
        <v>447</v>
      </c>
      <c r="Y78" s="144" t="s">
        <v>218</v>
      </c>
      <c r="Z78" s="140" t="s">
        <v>447</v>
      </c>
      <c r="AA78" s="30"/>
      <c r="AB78" s="144" t="s">
        <v>229</v>
      </c>
      <c r="AC78" s="140" t="s">
        <v>451</v>
      </c>
      <c r="AD78" s="144" t="s">
        <v>470</v>
      </c>
      <c r="AE78" s="137" t="s">
        <v>745</v>
      </c>
      <c r="AF78" s="75">
        <v>3</v>
      </c>
      <c r="AG78" s="97" t="s">
        <v>316</v>
      </c>
      <c r="AH78" s="75">
        <v>4</v>
      </c>
      <c r="AI78" s="233" t="s">
        <v>542</v>
      </c>
      <c r="AJ78" s="224">
        <v>42427</v>
      </c>
    </row>
    <row r="79" spans="1:36" s="27" customFormat="1" ht="42" hidden="1" customHeight="1" x14ac:dyDescent="0.2">
      <c r="A79" s="219">
        <v>52</v>
      </c>
      <c r="B79" s="231" t="s">
        <v>46</v>
      </c>
      <c r="C79" s="37" t="s">
        <v>290</v>
      </c>
      <c r="D79" s="25" t="s">
        <v>7</v>
      </c>
      <c r="E79" s="26" t="s">
        <v>14</v>
      </c>
      <c r="F79" s="25" t="s">
        <v>4</v>
      </c>
      <c r="G79" s="80">
        <f t="shared" si="10"/>
        <v>23753594</v>
      </c>
      <c r="H79" s="80">
        <f t="shared" si="11"/>
        <v>20190555</v>
      </c>
      <c r="I79" s="55">
        <v>0</v>
      </c>
      <c r="J79" s="55">
        <v>20190555</v>
      </c>
      <c r="K79" s="55">
        <v>0</v>
      </c>
      <c r="L79" s="53">
        <f t="shared" si="12"/>
        <v>0.8500000042098893</v>
      </c>
      <c r="M79" s="80">
        <f t="shared" si="13"/>
        <v>3563039</v>
      </c>
      <c r="N79" s="55">
        <v>3563039</v>
      </c>
      <c r="O79" s="53">
        <f t="shared" si="14"/>
        <v>0.14999999579011075</v>
      </c>
      <c r="P79" s="55">
        <v>0</v>
      </c>
      <c r="Q79" s="53">
        <f t="shared" si="15"/>
        <v>0</v>
      </c>
      <c r="R79" s="55">
        <v>0</v>
      </c>
      <c r="S79" s="53">
        <f t="shared" si="16"/>
        <v>0</v>
      </c>
      <c r="T79" s="141">
        <v>42173</v>
      </c>
      <c r="U79" s="161" t="s">
        <v>620</v>
      </c>
      <c r="V79" s="212" t="s">
        <v>621</v>
      </c>
      <c r="W79" s="144" t="s">
        <v>229</v>
      </c>
      <c r="X79" s="142" t="s">
        <v>445</v>
      </c>
      <c r="Y79" s="144" t="s">
        <v>229</v>
      </c>
      <c r="Z79" s="140" t="s">
        <v>445</v>
      </c>
      <c r="AA79" s="77"/>
      <c r="AB79" s="144" t="s">
        <v>215</v>
      </c>
      <c r="AC79" s="140" t="s">
        <v>453</v>
      </c>
      <c r="AD79" s="144" t="s">
        <v>468</v>
      </c>
      <c r="AE79" s="137" t="s">
        <v>745</v>
      </c>
      <c r="AF79" s="75">
        <v>3</v>
      </c>
      <c r="AG79" s="97" t="s">
        <v>316</v>
      </c>
      <c r="AH79" s="75">
        <v>4</v>
      </c>
      <c r="AI79" s="233" t="s">
        <v>547</v>
      </c>
      <c r="AJ79" s="224">
        <v>42427</v>
      </c>
    </row>
    <row r="80" spans="1:36" ht="43.5" hidden="1" customHeight="1" x14ac:dyDescent="0.2">
      <c r="A80" s="220">
        <v>65</v>
      </c>
      <c r="B80" s="231" t="s">
        <v>46</v>
      </c>
      <c r="C80" s="37" t="s">
        <v>291</v>
      </c>
      <c r="D80" s="25" t="s">
        <v>7</v>
      </c>
      <c r="E80" s="26" t="s">
        <v>14</v>
      </c>
      <c r="F80" s="25" t="s">
        <v>4</v>
      </c>
      <c r="G80" s="80">
        <f t="shared" si="10"/>
        <v>17647059</v>
      </c>
      <c r="H80" s="80">
        <f t="shared" si="11"/>
        <v>15000000</v>
      </c>
      <c r="I80" s="55">
        <v>0</v>
      </c>
      <c r="J80" s="55">
        <v>15000000</v>
      </c>
      <c r="K80" s="55">
        <v>0</v>
      </c>
      <c r="L80" s="53">
        <f t="shared" si="12"/>
        <v>0.84999999150000005</v>
      </c>
      <c r="M80" s="80">
        <f t="shared" si="13"/>
        <v>2647059</v>
      </c>
      <c r="N80" s="55">
        <v>2647059</v>
      </c>
      <c r="O80" s="53">
        <f t="shared" si="14"/>
        <v>0.15000000849999992</v>
      </c>
      <c r="P80" s="55">
        <v>0</v>
      </c>
      <c r="Q80" s="53">
        <f t="shared" si="15"/>
        <v>0</v>
      </c>
      <c r="R80" s="55">
        <v>0</v>
      </c>
      <c r="S80" s="53">
        <f t="shared" si="16"/>
        <v>0</v>
      </c>
      <c r="T80" s="141">
        <v>42173</v>
      </c>
      <c r="U80" s="211"/>
      <c r="V80" s="213"/>
      <c r="W80" s="144" t="s">
        <v>229</v>
      </c>
      <c r="X80" s="142" t="s">
        <v>445</v>
      </c>
      <c r="Y80" s="144" t="s">
        <v>229</v>
      </c>
      <c r="Z80" s="140" t="s">
        <v>445</v>
      </c>
      <c r="AA80" s="77"/>
      <c r="AB80" s="144" t="s">
        <v>215</v>
      </c>
      <c r="AC80" s="140" t="s">
        <v>453</v>
      </c>
      <c r="AD80" s="144" t="s">
        <v>468</v>
      </c>
      <c r="AE80" s="137" t="s">
        <v>745</v>
      </c>
      <c r="AF80" s="75">
        <v>3</v>
      </c>
      <c r="AG80" s="97" t="s">
        <v>316</v>
      </c>
      <c r="AH80" s="75">
        <v>4</v>
      </c>
      <c r="AI80" s="233" t="s">
        <v>547</v>
      </c>
      <c r="AJ80" s="224">
        <v>42427</v>
      </c>
    </row>
    <row r="81" spans="1:36" ht="38.25" hidden="1" customHeight="1" x14ac:dyDescent="0.2">
      <c r="A81" s="219">
        <v>98</v>
      </c>
      <c r="B81" s="231" t="s">
        <v>170</v>
      </c>
      <c r="C81" s="36" t="s">
        <v>172</v>
      </c>
      <c r="D81" s="24" t="s">
        <v>155</v>
      </c>
      <c r="E81" s="13" t="s">
        <v>11</v>
      </c>
      <c r="F81" s="24" t="s">
        <v>4</v>
      </c>
      <c r="G81" s="80">
        <f t="shared" si="10"/>
        <v>171428571</v>
      </c>
      <c r="H81" s="80">
        <f t="shared" si="11"/>
        <v>60000000</v>
      </c>
      <c r="I81" s="80">
        <v>0</v>
      </c>
      <c r="J81" s="80">
        <v>60000000</v>
      </c>
      <c r="K81" s="80">
        <v>0</v>
      </c>
      <c r="L81" s="53">
        <f t="shared" si="12"/>
        <v>0.35000000087499999</v>
      </c>
      <c r="M81" s="80">
        <f t="shared" si="13"/>
        <v>111428571</v>
      </c>
      <c r="N81" s="80">
        <v>0</v>
      </c>
      <c r="O81" s="53">
        <v>0</v>
      </c>
      <c r="P81" s="80">
        <v>0</v>
      </c>
      <c r="Q81" s="53">
        <f t="shared" si="15"/>
        <v>0</v>
      </c>
      <c r="R81" s="80">
        <v>111428571</v>
      </c>
      <c r="S81" s="53">
        <f t="shared" si="16"/>
        <v>0.64999999912499995</v>
      </c>
      <c r="T81" s="63" t="s">
        <v>407</v>
      </c>
      <c r="U81" s="168"/>
      <c r="V81" s="181"/>
      <c r="W81" s="144" t="s">
        <v>216</v>
      </c>
      <c r="X81" s="140" t="s">
        <v>323</v>
      </c>
      <c r="Y81" s="144" t="s">
        <v>216</v>
      </c>
      <c r="Z81" s="140" t="s">
        <v>327</v>
      </c>
      <c r="AA81" s="153">
        <v>42356</v>
      </c>
      <c r="AB81" s="144" t="s">
        <v>468</v>
      </c>
      <c r="AC81" s="140" t="s">
        <v>671</v>
      </c>
      <c r="AD81" s="144" t="s">
        <v>543</v>
      </c>
      <c r="AE81" s="137" t="s">
        <v>744</v>
      </c>
      <c r="AF81" s="75">
        <v>2</v>
      </c>
      <c r="AG81" s="97" t="s">
        <v>316</v>
      </c>
      <c r="AH81" s="75">
        <v>4</v>
      </c>
      <c r="AI81" s="233" t="s">
        <v>758</v>
      </c>
      <c r="AJ81" s="224">
        <v>42427</v>
      </c>
    </row>
    <row r="82" spans="1:36" s="27" customFormat="1" ht="48" hidden="1" customHeight="1" x14ac:dyDescent="0.2">
      <c r="A82" s="220">
        <v>51</v>
      </c>
      <c r="B82" s="234" t="s">
        <v>177</v>
      </c>
      <c r="C82" s="36" t="s">
        <v>248</v>
      </c>
      <c r="D82" s="24" t="s">
        <v>7</v>
      </c>
      <c r="E82" s="13" t="s">
        <v>11</v>
      </c>
      <c r="F82" s="24" t="s">
        <v>4</v>
      </c>
      <c r="G82" s="80">
        <f t="shared" si="10"/>
        <v>30000000</v>
      </c>
      <c r="H82" s="80">
        <f t="shared" si="11"/>
        <v>5000000</v>
      </c>
      <c r="I82" s="80">
        <v>0</v>
      </c>
      <c r="J82" s="80">
        <v>5000000</v>
      </c>
      <c r="K82" s="80">
        <v>0</v>
      </c>
      <c r="L82" s="53">
        <f t="shared" si="12"/>
        <v>0.16666666666666666</v>
      </c>
      <c r="M82" s="80">
        <f t="shared" si="13"/>
        <v>25000000</v>
      </c>
      <c r="N82" s="80">
        <v>3000000</v>
      </c>
      <c r="O82" s="53">
        <f t="shared" ref="O82:O129" si="17">N82/G82</f>
        <v>0.1</v>
      </c>
      <c r="P82" s="80">
        <v>0</v>
      </c>
      <c r="Q82" s="53">
        <f t="shared" si="15"/>
        <v>0</v>
      </c>
      <c r="R82" s="80">
        <v>22000000</v>
      </c>
      <c r="S82" s="53">
        <f t="shared" si="16"/>
        <v>0.73333333333333328</v>
      </c>
      <c r="T82" s="25" t="s">
        <v>410</v>
      </c>
      <c r="U82" s="174"/>
      <c r="V82" s="183"/>
      <c r="W82" s="144" t="s">
        <v>216</v>
      </c>
      <c r="X82" s="140" t="s">
        <v>328</v>
      </c>
      <c r="Y82" s="144" t="s">
        <v>65</v>
      </c>
      <c r="Z82" s="144" t="s">
        <v>65</v>
      </c>
      <c r="AA82" s="144" t="s">
        <v>65</v>
      </c>
      <c r="AB82" s="144" t="s">
        <v>569</v>
      </c>
      <c r="AC82" s="140" t="s">
        <v>568</v>
      </c>
      <c r="AD82" s="144" t="s">
        <v>543</v>
      </c>
      <c r="AE82" s="137" t="s">
        <v>744</v>
      </c>
      <c r="AF82" s="75">
        <v>0</v>
      </c>
      <c r="AG82" s="97" t="s">
        <v>316</v>
      </c>
      <c r="AH82" s="75">
        <v>1</v>
      </c>
      <c r="AI82" s="233" t="s">
        <v>544</v>
      </c>
      <c r="AJ82" s="224">
        <v>42427</v>
      </c>
    </row>
    <row r="83" spans="1:36" s="27" customFormat="1" ht="35.25" hidden="1" customHeight="1" x14ac:dyDescent="0.2">
      <c r="A83" s="220">
        <v>25</v>
      </c>
      <c r="B83" s="234" t="s">
        <v>236</v>
      </c>
      <c r="C83" s="36" t="s">
        <v>237</v>
      </c>
      <c r="D83" s="24" t="s">
        <v>7</v>
      </c>
      <c r="E83" s="13" t="s">
        <v>11</v>
      </c>
      <c r="F83" s="24" t="s">
        <v>4</v>
      </c>
      <c r="G83" s="80">
        <f t="shared" si="10"/>
        <v>30000000</v>
      </c>
      <c r="H83" s="80">
        <f t="shared" si="11"/>
        <v>13000000</v>
      </c>
      <c r="I83" s="80">
        <v>0</v>
      </c>
      <c r="J83" s="80">
        <v>13000000</v>
      </c>
      <c r="K83" s="80">
        <v>0</v>
      </c>
      <c r="L83" s="53">
        <f t="shared" si="12"/>
        <v>0.43333333333333335</v>
      </c>
      <c r="M83" s="80">
        <f t="shared" si="13"/>
        <v>17000000</v>
      </c>
      <c r="N83" s="80">
        <v>0</v>
      </c>
      <c r="O83" s="53">
        <f t="shared" si="17"/>
        <v>0</v>
      </c>
      <c r="P83" s="80">
        <v>0</v>
      </c>
      <c r="Q83" s="53">
        <f t="shared" si="15"/>
        <v>0</v>
      </c>
      <c r="R83" s="80">
        <v>17000000</v>
      </c>
      <c r="S83" s="53">
        <f t="shared" si="16"/>
        <v>0.56666666666666665</v>
      </c>
      <c r="T83" s="25" t="s">
        <v>410</v>
      </c>
      <c r="U83" s="174"/>
      <c r="V83" s="183"/>
      <c r="W83" s="144" t="s">
        <v>216</v>
      </c>
      <c r="X83" s="140" t="s">
        <v>328</v>
      </c>
      <c r="Y83" s="144" t="s">
        <v>65</v>
      </c>
      <c r="Z83" s="144" t="s">
        <v>65</v>
      </c>
      <c r="AA83" s="144" t="s">
        <v>65</v>
      </c>
      <c r="AB83" s="144" t="s">
        <v>217</v>
      </c>
      <c r="AC83" s="140" t="s">
        <v>479</v>
      </c>
      <c r="AD83" s="144" t="s">
        <v>543</v>
      </c>
      <c r="AE83" s="137" t="s">
        <v>744</v>
      </c>
      <c r="AF83" s="75">
        <v>0</v>
      </c>
      <c r="AG83" s="97" t="s">
        <v>316</v>
      </c>
      <c r="AH83" s="75">
        <v>1</v>
      </c>
      <c r="AI83" s="233" t="s">
        <v>544</v>
      </c>
      <c r="AJ83" s="224">
        <v>42427</v>
      </c>
    </row>
    <row r="84" spans="1:36" ht="46.5" hidden="1" customHeight="1" x14ac:dyDescent="0.2">
      <c r="A84" s="219">
        <v>28</v>
      </c>
      <c r="B84" s="241" t="s">
        <v>189</v>
      </c>
      <c r="C84" s="96" t="s">
        <v>699</v>
      </c>
      <c r="D84" s="94" t="s">
        <v>7</v>
      </c>
      <c r="E84" s="19" t="s">
        <v>11</v>
      </c>
      <c r="F84" s="94" t="s">
        <v>4</v>
      </c>
      <c r="G84" s="78">
        <f t="shared" si="10"/>
        <v>35294118</v>
      </c>
      <c r="H84" s="78">
        <f t="shared" si="11"/>
        <v>30000000</v>
      </c>
      <c r="I84" s="78">
        <v>0</v>
      </c>
      <c r="J84" s="78">
        <v>30000000</v>
      </c>
      <c r="K84" s="52">
        <v>0</v>
      </c>
      <c r="L84" s="54">
        <f t="shared" si="12"/>
        <v>0.84999999150000005</v>
      </c>
      <c r="M84" s="52">
        <f t="shared" si="13"/>
        <v>5294118</v>
      </c>
      <c r="N84" s="52">
        <v>0</v>
      </c>
      <c r="O84" s="54">
        <f t="shared" si="17"/>
        <v>0</v>
      </c>
      <c r="P84" s="52">
        <v>0</v>
      </c>
      <c r="Q84" s="54">
        <f t="shared" si="15"/>
        <v>0</v>
      </c>
      <c r="R84" s="52">
        <v>5294118</v>
      </c>
      <c r="S84" s="54">
        <f t="shared" si="16"/>
        <v>0.15000000849999992</v>
      </c>
      <c r="T84" s="16" t="s">
        <v>411</v>
      </c>
      <c r="U84" s="168" t="s">
        <v>224</v>
      </c>
      <c r="V84" s="181" t="s">
        <v>611</v>
      </c>
      <c r="W84" s="95" t="s">
        <v>701</v>
      </c>
      <c r="X84" s="140" t="s">
        <v>328</v>
      </c>
      <c r="Y84" s="95" t="s">
        <v>65</v>
      </c>
      <c r="Z84" s="95" t="s">
        <v>65</v>
      </c>
      <c r="AA84" s="95" t="s">
        <v>65</v>
      </c>
      <c r="AB84" s="95" t="s">
        <v>468</v>
      </c>
      <c r="AC84" s="140" t="s">
        <v>477</v>
      </c>
      <c r="AD84" s="93" t="s">
        <v>543</v>
      </c>
      <c r="AE84" s="137" t="s">
        <v>744</v>
      </c>
      <c r="AF84" s="73">
        <v>2</v>
      </c>
      <c r="AG84" s="97" t="s">
        <v>316</v>
      </c>
      <c r="AH84" s="73">
        <v>10</v>
      </c>
      <c r="AI84" s="230" t="s">
        <v>666</v>
      </c>
      <c r="AJ84" s="223">
        <v>42427</v>
      </c>
    </row>
    <row r="85" spans="1:36" ht="54.75" hidden="1" customHeight="1" x14ac:dyDescent="0.2">
      <c r="A85" s="220">
        <v>43</v>
      </c>
      <c r="B85" s="241" t="s">
        <v>189</v>
      </c>
      <c r="C85" s="96" t="s">
        <v>700</v>
      </c>
      <c r="D85" s="94" t="s">
        <v>7</v>
      </c>
      <c r="E85" s="19" t="s">
        <v>11</v>
      </c>
      <c r="F85" s="94" t="s">
        <v>4</v>
      </c>
      <c r="G85" s="78">
        <f t="shared" si="10"/>
        <v>35294118</v>
      </c>
      <c r="H85" s="78">
        <f t="shared" si="11"/>
        <v>30000000</v>
      </c>
      <c r="I85" s="78">
        <v>0</v>
      </c>
      <c r="J85" s="78">
        <v>30000000</v>
      </c>
      <c r="K85" s="52">
        <v>0</v>
      </c>
      <c r="L85" s="54">
        <f t="shared" si="12"/>
        <v>0.84999999150000005</v>
      </c>
      <c r="M85" s="52">
        <f t="shared" si="13"/>
        <v>5294118</v>
      </c>
      <c r="N85" s="52">
        <v>0</v>
      </c>
      <c r="O85" s="54">
        <f t="shared" si="17"/>
        <v>0</v>
      </c>
      <c r="P85" s="52">
        <v>0</v>
      </c>
      <c r="Q85" s="54">
        <f t="shared" si="15"/>
        <v>0</v>
      </c>
      <c r="R85" s="52">
        <v>5294118</v>
      </c>
      <c r="S85" s="54">
        <f t="shared" si="16"/>
        <v>0.15000000849999992</v>
      </c>
      <c r="T85" s="16" t="s">
        <v>411</v>
      </c>
      <c r="U85" s="168"/>
      <c r="V85" s="181"/>
      <c r="W85" s="95" t="s">
        <v>216</v>
      </c>
      <c r="X85" s="140" t="s">
        <v>328</v>
      </c>
      <c r="Y85" s="95" t="s">
        <v>65</v>
      </c>
      <c r="Z85" s="95" t="s">
        <v>65</v>
      </c>
      <c r="AA85" s="95" t="s">
        <v>65</v>
      </c>
      <c r="AB85" s="95" t="s">
        <v>468</v>
      </c>
      <c r="AC85" s="140" t="s">
        <v>477</v>
      </c>
      <c r="AD85" s="93" t="s">
        <v>543</v>
      </c>
      <c r="AE85" s="137" t="s">
        <v>744</v>
      </c>
      <c r="AF85" s="73">
        <v>2</v>
      </c>
      <c r="AG85" s="97" t="s">
        <v>316</v>
      </c>
      <c r="AH85" s="73">
        <v>10</v>
      </c>
      <c r="AI85" s="230" t="s">
        <v>666</v>
      </c>
      <c r="AJ85" s="223">
        <v>42427</v>
      </c>
    </row>
    <row r="86" spans="1:36" ht="35.25" hidden="1" customHeight="1" x14ac:dyDescent="0.2">
      <c r="A86" s="219">
        <v>104</v>
      </c>
      <c r="B86" s="229" t="s">
        <v>735</v>
      </c>
      <c r="C86" s="38" t="s">
        <v>534</v>
      </c>
      <c r="D86" s="30" t="s">
        <v>7</v>
      </c>
      <c r="E86" s="28" t="s">
        <v>17</v>
      </c>
      <c r="F86" s="30" t="s">
        <v>4</v>
      </c>
      <c r="G86" s="52">
        <v>162810957</v>
      </c>
      <c r="H86" s="52">
        <v>138389313</v>
      </c>
      <c r="I86" s="52">
        <v>0</v>
      </c>
      <c r="J86" s="52">
        <v>138389313</v>
      </c>
      <c r="K86" s="52">
        <v>0</v>
      </c>
      <c r="L86" s="79">
        <f t="shared" si="12"/>
        <v>0.84999999723605824</v>
      </c>
      <c r="M86" s="52">
        <v>24421644</v>
      </c>
      <c r="N86" s="52">
        <v>0</v>
      </c>
      <c r="O86" s="79">
        <f t="shared" si="17"/>
        <v>0</v>
      </c>
      <c r="P86" s="52">
        <v>24421644</v>
      </c>
      <c r="Q86" s="79">
        <f t="shared" si="15"/>
        <v>0.15000000276394174</v>
      </c>
      <c r="R86" s="52">
        <v>0</v>
      </c>
      <c r="S86" s="79">
        <f t="shared" si="16"/>
        <v>0</v>
      </c>
      <c r="T86" s="101" t="s">
        <v>427</v>
      </c>
      <c r="U86" s="206" t="s">
        <v>277</v>
      </c>
      <c r="V86" s="136" t="s">
        <v>622</v>
      </c>
      <c r="W86" s="102" t="s">
        <v>229</v>
      </c>
      <c r="X86" s="140" t="s">
        <v>456</v>
      </c>
      <c r="Y86" s="102" t="s">
        <v>215</v>
      </c>
      <c r="Z86" s="140" t="s">
        <v>743</v>
      </c>
      <c r="AA86" s="187"/>
      <c r="AB86" s="102" t="s">
        <v>470</v>
      </c>
      <c r="AC86" s="51" t="s">
        <v>742</v>
      </c>
      <c r="AD86" s="95" t="s">
        <v>544</v>
      </c>
      <c r="AE86" s="137" t="s">
        <v>744</v>
      </c>
      <c r="AF86" s="74">
        <v>2</v>
      </c>
      <c r="AG86" s="98" t="s">
        <v>316</v>
      </c>
      <c r="AH86" s="73">
        <v>4</v>
      </c>
      <c r="AI86" s="230" t="s">
        <v>646</v>
      </c>
      <c r="AJ86" s="223">
        <v>42427</v>
      </c>
    </row>
    <row r="87" spans="1:36" s="27" customFormat="1" ht="36.75" hidden="1" customHeight="1" x14ac:dyDescent="0.2">
      <c r="A87" s="220">
        <v>13</v>
      </c>
      <c r="B87" s="229" t="s">
        <v>48</v>
      </c>
      <c r="C87" s="38" t="s">
        <v>93</v>
      </c>
      <c r="D87" s="30" t="s">
        <v>7</v>
      </c>
      <c r="E87" s="28" t="s">
        <v>16</v>
      </c>
      <c r="F87" s="30" t="s">
        <v>3</v>
      </c>
      <c r="G87" s="52">
        <f t="shared" ref="G87:G121" si="18">H87+M87</f>
        <v>87191324</v>
      </c>
      <c r="H87" s="52">
        <f t="shared" ref="H87:H112" si="19">I87+J87+K87</f>
        <v>74112625</v>
      </c>
      <c r="I87" s="56">
        <v>74112625</v>
      </c>
      <c r="J87" s="56">
        <v>0</v>
      </c>
      <c r="K87" s="56">
        <v>0</v>
      </c>
      <c r="L87" s="79">
        <f t="shared" si="12"/>
        <v>0.84999999541238758</v>
      </c>
      <c r="M87" s="78">
        <f t="shared" ref="M87:M95" si="20">N87+P87+R87</f>
        <v>13078699</v>
      </c>
      <c r="N87" s="56">
        <v>0</v>
      </c>
      <c r="O87" s="79">
        <f t="shared" si="17"/>
        <v>0</v>
      </c>
      <c r="P87" s="56">
        <v>0</v>
      </c>
      <c r="Q87" s="79">
        <f t="shared" si="15"/>
        <v>0</v>
      </c>
      <c r="R87" s="56">
        <v>13078699</v>
      </c>
      <c r="S87" s="79">
        <f t="shared" si="16"/>
        <v>0.15000000458761242</v>
      </c>
      <c r="T87" s="12" t="s">
        <v>423</v>
      </c>
      <c r="U87" s="177" t="s">
        <v>219</v>
      </c>
      <c r="V87" s="182" t="s">
        <v>386</v>
      </c>
      <c r="W87" s="93" t="s">
        <v>218</v>
      </c>
      <c r="X87" s="140" t="s">
        <v>326</v>
      </c>
      <c r="Y87" s="31" t="s">
        <v>218</v>
      </c>
      <c r="Z87" s="140" t="s">
        <v>326</v>
      </c>
      <c r="AA87" s="154" t="s">
        <v>726</v>
      </c>
      <c r="AB87" s="93" t="s">
        <v>470</v>
      </c>
      <c r="AC87" s="140" t="s">
        <v>671</v>
      </c>
      <c r="AD87" s="93" t="s">
        <v>543</v>
      </c>
      <c r="AE87" s="137" t="s">
        <v>744</v>
      </c>
      <c r="AF87" s="73">
        <v>2</v>
      </c>
      <c r="AG87" s="97" t="s">
        <v>316</v>
      </c>
      <c r="AH87" s="73">
        <v>4</v>
      </c>
      <c r="AI87" s="230" t="s">
        <v>547</v>
      </c>
      <c r="AJ87" s="223">
        <v>42521</v>
      </c>
    </row>
    <row r="88" spans="1:36" s="27" customFormat="1" ht="36.75" hidden="1" customHeight="1" x14ac:dyDescent="0.2">
      <c r="A88" s="220">
        <v>21</v>
      </c>
      <c r="B88" s="234" t="s">
        <v>198</v>
      </c>
      <c r="C88" s="36" t="s">
        <v>247</v>
      </c>
      <c r="D88" s="25" t="s">
        <v>7</v>
      </c>
      <c r="E88" s="26" t="s">
        <v>16</v>
      </c>
      <c r="F88" s="25" t="s">
        <v>3</v>
      </c>
      <c r="G88" s="80">
        <f t="shared" si="18"/>
        <v>126221197</v>
      </c>
      <c r="H88" s="80">
        <f t="shared" si="19"/>
        <v>107288018</v>
      </c>
      <c r="I88" s="55">
        <v>107288018</v>
      </c>
      <c r="J88" s="55">
        <v>0</v>
      </c>
      <c r="K88" s="55">
        <v>0</v>
      </c>
      <c r="L88" s="53">
        <f t="shared" si="12"/>
        <v>0.85000000435742973</v>
      </c>
      <c r="M88" s="80">
        <f t="shared" si="20"/>
        <v>18933179</v>
      </c>
      <c r="N88" s="55">
        <v>0</v>
      </c>
      <c r="O88" s="53">
        <f t="shared" si="17"/>
        <v>0</v>
      </c>
      <c r="P88" s="55">
        <v>0</v>
      </c>
      <c r="Q88" s="53">
        <f t="shared" si="15"/>
        <v>0</v>
      </c>
      <c r="R88" s="55">
        <v>18933179</v>
      </c>
      <c r="S88" s="53">
        <f t="shared" si="16"/>
        <v>0.14999999564257024</v>
      </c>
      <c r="T88" s="20" t="s">
        <v>423</v>
      </c>
      <c r="U88" s="177"/>
      <c r="V88" s="183"/>
      <c r="W88" s="144" t="s">
        <v>217</v>
      </c>
      <c r="X88" s="140" t="s">
        <v>326</v>
      </c>
      <c r="Y88" s="144" t="s">
        <v>217</v>
      </c>
      <c r="Z88" s="140" t="s">
        <v>326</v>
      </c>
      <c r="AA88" s="140" t="s">
        <v>754</v>
      </c>
      <c r="AB88" s="144" t="s">
        <v>470</v>
      </c>
      <c r="AC88" s="140" t="s">
        <v>672</v>
      </c>
      <c r="AD88" s="144" t="s">
        <v>543</v>
      </c>
      <c r="AE88" s="137" t="s">
        <v>744</v>
      </c>
      <c r="AF88" s="75">
        <v>2</v>
      </c>
      <c r="AG88" s="97" t="s">
        <v>317</v>
      </c>
      <c r="AH88" s="75">
        <v>4</v>
      </c>
      <c r="AI88" s="233" t="s">
        <v>547</v>
      </c>
      <c r="AJ88" s="224">
        <v>42521</v>
      </c>
    </row>
    <row r="89" spans="1:36" ht="33.75" hidden="1" customHeight="1" x14ac:dyDescent="0.2">
      <c r="A89" s="220">
        <v>23</v>
      </c>
      <c r="B89" s="231" t="s">
        <v>97</v>
      </c>
      <c r="C89" s="37" t="s">
        <v>119</v>
      </c>
      <c r="D89" s="25" t="s">
        <v>7</v>
      </c>
      <c r="E89" s="26" t="s">
        <v>2</v>
      </c>
      <c r="F89" s="25" t="s">
        <v>5</v>
      </c>
      <c r="G89" s="80">
        <f t="shared" si="18"/>
        <v>5175000</v>
      </c>
      <c r="H89" s="80">
        <f t="shared" si="19"/>
        <v>4398750</v>
      </c>
      <c r="I89" s="55">
        <v>0</v>
      </c>
      <c r="J89" s="55">
        <v>0</v>
      </c>
      <c r="K89" s="55">
        <v>4398750</v>
      </c>
      <c r="L89" s="53">
        <f t="shared" si="12"/>
        <v>0.85</v>
      </c>
      <c r="M89" s="80">
        <f t="shared" si="20"/>
        <v>776250</v>
      </c>
      <c r="N89" s="55">
        <v>776250</v>
      </c>
      <c r="O89" s="53">
        <f t="shared" si="17"/>
        <v>0.15</v>
      </c>
      <c r="P89" s="55">
        <v>0</v>
      </c>
      <c r="Q89" s="53">
        <f t="shared" si="15"/>
        <v>0</v>
      </c>
      <c r="R89" s="55">
        <v>0</v>
      </c>
      <c r="S89" s="53">
        <f t="shared" si="16"/>
        <v>0</v>
      </c>
      <c r="T89" s="20" t="s">
        <v>429</v>
      </c>
      <c r="U89" s="170" t="s">
        <v>230</v>
      </c>
      <c r="V89" s="182" t="s">
        <v>634</v>
      </c>
      <c r="W89" s="144" t="s">
        <v>556</v>
      </c>
      <c r="X89" s="140" t="s">
        <v>677</v>
      </c>
      <c r="Y89" s="144" t="s">
        <v>470</v>
      </c>
      <c r="Z89" s="140" t="s">
        <v>677</v>
      </c>
      <c r="AA89" s="30"/>
      <c r="AB89" s="144" t="s">
        <v>556</v>
      </c>
      <c r="AC89" s="140" t="s">
        <v>672</v>
      </c>
      <c r="AD89" s="144" t="s">
        <v>588</v>
      </c>
      <c r="AE89" s="137" t="s">
        <v>744</v>
      </c>
      <c r="AF89" s="75">
        <v>2</v>
      </c>
      <c r="AG89" s="97" t="s">
        <v>316</v>
      </c>
      <c r="AH89" s="75">
        <v>4</v>
      </c>
      <c r="AI89" s="233" t="s">
        <v>542</v>
      </c>
      <c r="AJ89" s="224">
        <v>42521</v>
      </c>
    </row>
    <row r="90" spans="1:36" s="27" customFormat="1" ht="44.25" customHeight="1" x14ac:dyDescent="0.2">
      <c r="A90" s="221">
        <v>26</v>
      </c>
      <c r="B90" s="232" t="s">
        <v>142</v>
      </c>
      <c r="C90" s="35" t="s">
        <v>261</v>
      </c>
      <c r="D90" s="30" t="s">
        <v>7</v>
      </c>
      <c r="E90" s="28" t="s">
        <v>18</v>
      </c>
      <c r="F90" s="30" t="s">
        <v>5</v>
      </c>
      <c r="G90" s="52">
        <f t="shared" si="18"/>
        <v>318054</v>
      </c>
      <c r="H90" s="52">
        <f t="shared" si="19"/>
        <v>270346</v>
      </c>
      <c r="I90" s="55">
        <v>0</v>
      </c>
      <c r="J90" s="55">
        <v>0</v>
      </c>
      <c r="K90" s="55">
        <v>270346</v>
      </c>
      <c r="L90" s="53">
        <f t="shared" si="12"/>
        <v>0.85000031441201807</v>
      </c>
      <c r="M90" s="80">
        <f t="shared" si="20"/>
        <v>47708</v>
      </c>
      <c r="N90" s="55">
        <v>47708</v>
      </c>
      <c r="O90" s="53">
        <f t="shared" si="17"/>
        <v>0.14999968558798191</v>
      </c>
      <c r="P90" s="55">
        <v>0</v>
      </c>
      <c r="Q90" s="53">
        <f t="shared" si="15"/>
        <v>0</v>
      </c>
      <c r="R90" s="55">
        <v>0</v>
      </c>
      <c r="S90" s="53">
        <f t="shared" si="16"/>
        <v>0</v>
      </c>
      <c r="T90" s="23" t="s">
        <v>129</v>
      </c>
      <c r="U90" s="23" t="s">
        <v>129</v>
      </c>
      <c r="V90" s="23" t="s">
        <v>129</v>
      </c>
      <c r="W90" s="144" t="s">
        <v>468</v>
      </c>
      <c r="X90" s="140" t="s">
        <v>677</v>
      </c>
      <c r="Y90" s="93" t="s">
        <v>468</v>
      </c>
      <c r="Z90" s="140" t="s">
        <v>677</v>
      </c>
      <c r="AA90" s="30"/>
      <c r="AB90" s="93" t="s">
        <v>470</v>
      </c>
      <c r="AC90" s="140" t="s">
        <v>672</v>
      </c>
      <c r="AD90" s="93" t="s">
        <v>543</v>
      </c>
      <c r="AE90" s="137" t="s">
        <v>744</v>
      </c>
      <c r="AF90" s="279">
        <v>2</v>
      </c>
      <c r="AG90" s="97" t="s">
        <v>316</v>
      </c>
      <c r="AH90" s="279">
        <v>4</v>
      </c>
      <c r="AI90" s="280" t="s">
        <v>543</v>
      </c>
      <c r="AJ90" s="224">
        <v>42521</v>
      </c>
    </row>
    <row r="91" spans="1:36" ht="64.5" hidden="1" customHeight="1" x14ac:dyDescent="0.2">
      <c r="A91" s="220">
        <v>127</v>
      </c>
      <c r="B91" s="231" t="s">
        <v>56</v>
      </c>
      <c r="C91" s="37" t="s">
        <v>117</v>
      </c>
      <c r="D91" s="25" t="s">
        <v>7</v>
      </c>
      <c r="E91" s="26" t="s">
        <v>17</v>
      </c>
      <c r="F91" s="25" t="s">
        <v>5</v>
      </c>
      <c r="G91" s="80">
        <f t="shared" si="18"/>
        <v>21937153</v>
      </c>
      <c r="H91" s="80">
        <f t="shared" si="19"/>
        <v>18646580</v>
      </c>
      <c r="I91" s="55">
        <v>0</v>
      </c>
      <c r="J91" s="55">
        <v>0</v>
      </c>
      <c r="K91" s="55">
        <v>18646580</v>
      </c>
      <c r="L91" s="53">
        <f t="shared" si="12"/>
        <v>0.84999999772076162</v>
      </c>
      <c r="M91" s="80">
        <f t="shared" si="20"/>
        <v>3290573</v>
      </c>
      <c r="N91" s="55">
        <v>3290573</v>
      </c>
      <c r="O91" s="53">
        <f t="shared" si="17"/>
        <v>0.15000000227923832</v>
      </c>
      <c r="P91" s="55">
        <v>0</v>
      </c>
      <c r="Q91" s="53">
        <f t="shared" si="15"/>
        <v>0</v>
      </c>
      <c r="R91" s="55">
        <v>0</v>
      </c>
      <c r="S91" s="53">
        <f t="shared" si="16"/>
        <v>0</v>
      </c>
      <c r="T91" s="23" t="s">
        <v>129</v>
      </c>
      <c r="U91" s="23" t="s">
        <v>649</v>
      </c>
      <c r="V91" s="23" t="s">
        <v>129</v>
      </c>
      <c r="W91" s="144" t="s">
        <v>468</v>
      </c>
      <c r="X91" s="46" t="s">
        <v>317</v>
      </c>
      <c r="Y91" s="144" t="s">
        <v>468</v>
      </c>
      <c r="Z91" s="140" t="s">
        <v>757</v>
      </c>
      <c r="AA91" s="30"/>
      <c r="AB91" s="144" t="s">
        <v>470</v>
      </c>
      <c r="AC91" s="140" t="s">
        <v>671</v>
      </c>
      <c r="AD91" s="144" t="s">
        <v>543</v>
      </c>
      <c r="AE91" s="137" t="s">
        <v>744</v>
      </c>
      <c r="AF91" s="75">
        <v>2</v>
      </c>
      <c r="AG91" s="98" t="s">
        <v>316</v>
      </c>
      <c r="AH91" s="75">
        <v>4</v>
      </c>
      <c r="AI91" s="233" t="s">
        <v>544</v>
      </c>
      <c r="AJ91" s="224">
        <v>42429</v>
      </c>
    </row>
    <row r="92" spans="1:36" s="27" customFormat="1" ht="51" hidden="1" customHeight="1" x14ac:dyDescent="0.2">
      <c r="A92" s="219">
        <v>82</v>
      </c>
      <c r="B92" s="229" t="s">
        <v>107</v>
      </c>
      <c r="C92" s="38" t="s">
        <v>586</v>
      </c>
      <c r="D92" s="30" t="s">
        <v>7</v>
      </c>
      <c r="E92" s="28" t="s">
        <v>17</v>
      </c>
      <c r="F92" s="30" t="s">
        <v>5</v>
      </c>
      <c r="G92" s="52">
        <f t="shared" si="18"/>
        <v>23080688</v>
      </c>
      <c r="H92" s="52">
        <f t="shared" si="19"/>
        <v>19618584</v>
      </c>
      <c r="I92" s="56">
        <v>0</v>
      </c>
      <c r="J92" s="56">
        <v>0</v>
      </c>
      <c r="K92" s="56">
        <v>19618584</v>
      </c>
      <c r="L92" s="79">
        <f t="shared" si="12"/>
        <v>0.84999996533898814</v>
      </c>
      <c r="M92" s="78">
        <f t="shared" si="20"/>
        <v>3462104</v>
      </c>
      <c r="N92" s="56">
        <v>3462104</v>
      </c>
      <c r="O92" s="79">
        <f t="shared" si="17"/>
        <v>0.15000003466101183</v>
      </c>
      <c r="P92" s="56">
        <v>0</v>
      </c>
      <c r="Q92" s="79">
        <f t="shared" si="15"/>
        <v>0</v>
      </c>
      <c r="R92" s="56">
        <v>0</v>
      </c>
      <c r="S92" s="79">
        <f t="shared" si="16"/>
        <v>0</v>
      </c>
      <c r="T92" s="33" t="s">
        <v>418</v>
      </c>
      <c r="U92" s="33" t="s">
        <v>625</v>
      </c>
      <c r="V92" s="135" t="s">
        <v>660</v>
      </c>
      <c r="W92" s="95" t="s">
        <v>587</v>
      </c>
      <c r="X92" s="140" t="s">
        <v>677</v>
      </c>
      <c r="Y92" s="95" t="s">
        <v>587</v>
      </c>
      <c r="Z92" s="140" t="s">
        <v>677</v>
      </c>
      <c r="AA92" s="187"/>
      <c r="AB92" s="95" t="s">
        <v>587</v>
      </c>
      <c r="AC92" s="140" t="s">
        <v>672</v>
      </c>
      <c r="AD92" s="95" t="s">
        <v>544</v>
      </c>
      <c r="AE92" s="137" t="s">
        <v>744</v>
      </c>
      <c r="AF92" s="73">
        <v>2</v>
      </c>
      <c r="AG92" s="98" t="s">
        <v>316</v>
      </c>
      <c r="AH92" s="73">
        <v>4</v>
      </c>
      <c r="AI92" s="230" t="s">
        <v>537</v>
      </c>
      <c r="AJ92" s="223">
        <v>42551</v>
      </c>
    </row>
    <row r="93" spans="1:36" ht="57.75" hidden="1" customHeight="1" x14ac:dyDescent="0.2">
      <c r="A93" s="220">
        <v>113</v>
      </c>
      <c r="B93" s="245" t="s">
        <v>529</v>
      </c>
      <c r="C93" s="96" t="s">
        <v>530</v>
      </c>
      <c r="D93" s="94" t="s">
        <v>7</v>
      </c>
      <c r="E93" s="19" t="s">
        <v>11</v>
      </c>
      <c r="F93" s="94" t="s">
        <v>4</v>
      </c>
      <c r="G93" s="52">
        <f t="shared" si="18"/>
        <v>8127343</v>
      </c>
      <c r="H93" s="52">
        <f t="shared" si="19"/>
        <v>6908242</v>
      </c>
      <c r="I93" s="149">
        <v>0</v>
      </c>
      <c r="J93" s="149">
        <v>6908242</v>
      </c>
      <c r="K93" s="149">
        <v>0</v>
      </c>
      <c r="L93" s="150">
        <v>0.85</v>
      </c>
      <c r="M93" s="78">
        <f t="shared" si="20"/>
        <v>1219101</v>
      </c>
      <c r="N93" s="149">
        <v>0</v>
      </c>
      <c r="O93" s="79">
        <f t="shared" si="17"/>
        <v>0</v>
      </c>
      <c r="P93" s="149">
        <v>0</v>
      </c>
      <c r="Q93" s="79">
        <f t="shared" si="15"/>
        <v>0</v>
      </c>
      <c r="R93" s="149">
        <v>1219101</v>
      </c>
      <c r="S93" s="79">
        <f t="shared" si="16"/>
        <v>0.14999994463135122</v>
      </c>
      <c r="T93" s="16" t="s">
        <v>540</v>
      </c>
      <c r="U93" s="168"/>
      <c r="V93" s="181"/>
      <c r="W93" s="95" t="s">
        <v>471</v>
      </c>
      <c r="X93" s="140" t="s">
        <v>531</v>
      </c>
      <c r="Y93" s="95" t="s">
        <v>471</v>
      </c>
      <c r="Z93" s="140" t="s">
        <v>531</v>
      </c>
      <c r="AA93" s="153">
        <v>42459</v>
      </c>
      <c r="AB93" s="95" t="s">
        <v>468</v>
      </c>
      <c r="AC93" s="140" t="s">
        <v>672</v>
      </c>
      <c r="AD93" s="95" t="s">
        <v>528</v>
      </c>
      <c r="AE93" s="137" t="s">
        <v>744</v>
      </c>
      <c r="AF93" s="73">
        <v>3</v>
      </c>
      <c r="AG93" s="97" t="s">
        <v>316</v>
      </c>
      <c r="AH93" s="73">
        <v>4</v>
      </c>
      <c r="AI93" s="230" t="s">
        <v>537</v>
      </c>
      <c r="AJ93" s="223">
        <v>42582</v>
      </c>
    </row>
    <row r="94" spans="1:36" s="27" customFormat="1" ht="45.75" hidden="1" customHeight="1" x14ac:dyDescent="0.2">
      <c r="A94" s="219">
        <v>110</v>
      </c>
      <c r="B94" s="232" t="s">
        <v>194</v>
      </c>
      <c r="C94" s="35" t="s">
        <v>195</v>
      </c>
      <c r="D94" s="30" t="s">
        <v>7</v>
      </c>
      <c r="E94" s="28" t="s">
        <v>11</v>
      </c>
      <c r="F94" s="30" t="s">
        <v>4</v>
      </c>
      <c r="G94" s="52">
        <f t="shared" si="18"/>
        <v>115127027</v>
      </c>
      <c r="H94" s="52">
        <f t="shared" si="19"/>
        <v>97857972</v>
      </c>
      <c r="I94" s="56">
        <v>0</v>
      </c>
      <c r="J94" s="56">
        <v>97857972</v>
      </c>
      <c r="K94" s="56">
        <v>0</v>
      </c>
      <c r="L94" s="79">
        <f t="shared" ref="L94:L98" si="21">H94/G94</f>
        <v>0.84999999174824514</v>
      </c>
      <c r="M94" s="78">
        <f t="shared" si="20"/>
        <v>17269055</v>
      </c>
      <c r="N94" s="56">
        <v>17269055</v>
      </c>
      <c r="O94" s="79">
        <f t="shared" si="17"/>
        <v>0.15000000825175483</v>
      </c>
      <c r="P94" s="56">
        <v>0</v>
      </c>
      <c r="Q94" s="79">
        <f t="shared" si="15"/>
        <v>0</v>
      </c>
      <c r="R94" s="56">
        <v>0</v>
      </c>
      <c r="S94" s="79">
        <f t="shared" si="16"/>
        <v>0</v>
      </c>
      <c r="T94" s="15" t="s">
        <v>416</v>
      </c>
      <c r="U94" s="15" t="s">
        <v>251</v>
      </c>
      <c r="V94" s="140" t="s">
        <v>629</v>
      </c>
      <c r="W94" s="93" t="s">
        <v>217</v>
      </c>
      <c r="X94" s="140" t="s">
        <v>445</v>
      </c>
      <c r="Y94" s="93" t="s">
        <v>214</v>
      </c>
      <c r="Z94" s="140" t="s">
        <v>445</v>
      </c>
      <c r="AA94" s="155"/>
      <c r="AB94" s="95" t="s">
        <v>470</v>
      </c>
      <c r="AC94" s="140" t="s">
        <v>741</v>
      </c>
      <c r="AD94" s="95" t="s">
        <v>543</v>
      </c>
      <c r="AE94" s="97" t="s">
        <v>316</v>
      </c>
      <c r="AF94" s="73">
        <v>2</v>
      </c>
      <c r="AG94" s="97" t="s">
        <v>316</v>
      </c>
      <c r="AH94" s="73">
        <v>4</v>
      </c>
      <c r="AI94" s="230" t="s">
        <v>547</v>
      </c>
      <c r="AJ94" s="223">
        <v>42521</v>
      </c>
    </row>
    <row r="95" spans="1:36" s="27" customFormat="1" ht="48" hidden="1" customHeight="1" x14ac:dyDescent="0.2">
      <c r="A95" s="220">
        <v>57</v>
      </c>
      <c r="B95" s="241" t="s">
        <v>45</v>
      </c>
      <c r="C95" s="96" t="s">
        <v>522</v>
      </c>
      <c r="D95" s="82" t="s">
        <v>7</v>
      </c>
      <c r="E95" s="83" t="s">
        <v>12</v>
      </c>
      <c r="F95" s="82" t="s">
        <v>3</v>
      </c>
      <c r="G95" s="78">
        <f t="shared" si="18"/>
        <v>148910808</v>
      </c>
      <c r="H95" s="78">
        <f t="shared" si="19"/>
        <v>126574186</v>
      </c>
      <c r="I95" s="78">
        <v>126574186</v>
      </c>
      <c r="J95" s="81">
        <v>0</v>
      </c>
      <c r="K95" s="81">
        <v>0</v>
      </c>
      <c r="L95" s="79">
        <f t="shared" si="21"/>
        <v>0.84999999462765663</v>
      </c>
      <c r="M95" s="78">
        <f t="shared" si="20"/>
        <v>22336622</v>
      </c>
      <c r="N95" s="81">
        <v>0</v>
      </c>
      <c r="O95" s="79">
        <f t="shared" si="17"/>
        <v>0</v>
      </c>
      <c r="P95" s="81">
        <v>0</v>
      </c>
      <c r="Q95" s="79">
        <f t="shared" si="15"/>
        <v>0</v>
      </c>
      <c r="R95" s="78">
        <v>22336622</v>
      </c>
      <c r="S95" s="79">
        <f t="shared" si="16"/>
        <v>0.15000000537234343</v>
      </c>
      <c r="T95" s="76" t="s">
        <v>523</v>
      </c>
      <c r="U95" s="178" t="s">
        <v>313</v>
      </c>
      <c r="V95" s="185" t="s">
        <v>619</v>
      </c>
      <c r="W95" s="95" t="s">
        <v>470</v>
      </c>
      <c r="X95" s="140" t="s">
        <v>659</v>
      </c>
      <c r="Y95" s="95" t="s">
        <v>470</v>
      </c>
      <c r="Z95" s="140" t="s">
        <v>659</v>
      </c>
      <c r="AA95" s="95"/>
      <c r="AB95" s="95" t="s">
        <v>470</v>
      </c>
      <c r="AC95" s="140" t="s">
        <v>747</v>
      </c>
      <c r="AD95" s="95" t="s">
        <v>543</v>
      </c>
      <c r="AE95" s="97" t="s">
        <v>316</v>
      </c>
      <c r="AF95" s="73">
        <v>2</v>
      </c>
      <c r="AG95" s="97" t="s">
        <v>316</v>
      </c>
      <c r="AH95" s="73">
        <v>4</v>
      </c>
      <c r="AI95" s="230" t="s">
        <v>549</v>
      </c>
      <c r="AJ95" s="223">
        <v>42428</v>
      </c>
    </row>
    <row r="96" spans="1:36" ht="46.5" hidden="1" customHeight="1" x14ac:dyDescent="0.2">
      <c r="A96" s="219">
        <v>56</v>
      </c>
      <c r="B96" s="231" t="s">
        <v>81</v>
      </c>
      <c r="C96" s="37" t="s">
        <v>115</v>
      </c>
      <c r="D96" s="25" t="s">
        <v>7</v>
      </c>
      <c r="E96" s="26" t="s">
        <v>17</v>
      </c>
      <c r="F96" s="25" t="s">
        <v>5</v>
      </c>
      <c r="G96" s="55">
        <f t="shared" si="18"/>
        <v>39812375</v>
      </c>
      <c r="H96" s="55">
        <v>33840519</v>
      </c>
      <c r="I96" s="55">
        <v>0</v>
      </c>
      <c r="J96" s="55">
        <v>0</v>
      </c>
      <c r="K96" s="55">
        <v>41588653</v>
      </c>
      <c r="L96" s="53">
        <f t="shared" si="21"/>
        <v>0.8500000062794546</v>
      </c>
      <c r="M96" s="80">
        <f>N96</f>
        <v>5971856</v>
      </c>
      <c r="N96" s="55">
        <v>5971856</v>
      </c>
      <c r="O96" s="53">
        <f t="shared" si="17"/>
        <v>0.14999999372054543</v>
      </c>
      <c r="P96" s="55">
        <v>0</v>
      </c>
      <c r="Q96" s="53">
        <f t="shared" si="15"/>
        <v>0</v>
      </c>
      <c r="R96" s="55">
        <v>0</v>
      </c>
      <c r="S96" s="53">
        <f t="shared" si="16"/>
        <v>0</v>
      </c>
      <c r="T96" s="20" t="s">
        <v>408</v>
      </c>
      <c r="U96" s="21" t="s">
        <v>318</v>
      </c>
      <c r="V96" s="139" t="s">
        <v>652</v>
      </c>
      <c r="W96" s="144" t="s">
        <v>470</v>
      </c>
      <c r="X96" s="46" t="s">
        <v>317</v>
      </c>
      <c r="Y96" s="144" t="s">
        <v>470</v>
      </c>
      <c r="Z96" s="140" t="s">
        <v>731</v>
      </c>
      <c r="AA96" s="30"/>
      <c r="AB96" s="144" t="s">
        <v>470</v>
      </c>
      <c r="AC96" s="140" t="s">
        <v>747</v>
      </c>
      <c r="AD96" s="144" t="s">
        <v>544</v>
      </c>
      <c r="AE96" s="97" t="s">
        <v>316</v>
      </c>
      <c r="AF96" s="116">
        <v>2</v>
      </c>
      <c r="AG96" s="98" t="s">
        <v>316</v>
      </c>
      <c r="AH96" s="75">
        <v>4</v>
      </c>
      <c r="AI96" s="233" t="s">
        <v>542</v>
      </c>
      <c r="AJ96" s="224">
        <v>42428</v>
      </c>
    </row>
    <row r="97" spans="1:36" s="27" customFormat="1" ht="51.75" hidden="1" customHeight="1" x14ac:dyDescent="0.2">
      <c r="A97" s="220">
        <v>41</v>
      </c>
      <c r="B97" s="231" t="s">
        <v>55</v>
      </c>
      <c r="C97" s="37" t="s">
        <v>96</v>
      </c>
      <c r="D97" s="25" t="s">
        <v>7</v>
      </c>
      <c r="E97" s="26" t="s">
        <v>17</v>
      </c>
      <c r="F97" s="25" t="s">
        <v>4</v>
      </c>
      <c r="G97" s="80">
        <f t="shared" si="18"/>
        <v>14185198</v>
      </c>
      <c r="H97" s="80">
        <f t="shared" ref="H97:H98" si="22">I97+J97+K97</f>
        <v>12057418</v>
      </c>
      <c r="I97" s="55">
        <v>0</v>
      </c>
      <c r="J97" s="55">
        <v>12057418</v>
      </c>
      <c r="K97" s="55">
        <v>0</v>
      </c>
      <c r="L97" s="53">
        <f t="shared" si="21"/>
        <v>0.84999997885119405</v>
      </c>
      <c r="M97" s="80">
        <f t="shared" ref="M97:M98" si="23">N97+P97+R97</f>
        <v>2127780</v>
      </c>
      <c r="N97" s="55">
        <v>2127780</v>
      </c>
      <c r="O97" s="53">
        <f t="shared" si="17"/>
        <v>0.15000002114880595</v>
      </c>
      <c r="P97" s="55">
        <v>0</v>
      </c>
      <c r="Q97" s="53">
        <f t="shared" si="15"/>
        <v>0</v>
      </c>
      <c r="R97" s="55">
        <v>0</v>
      </c>
      <c r="S97" s="53">
        <f t="shared" si="16"/>
        <v>0</v>
      </c>
      <c r="T97" s="68" t="s">
        <v>428</v>
      </c>
      <c r="U97" s="210" t="s">
        <v>281</v>
      </c>
      <c r="V97" s="137" t="s">
        <v>638</v>
      </c>
      <c r="W97" s="144" t="s">
        <v>468</v>
      </c>
      <c r="X97" s="46" t="s">
        <v>317</v>
      </c>
      <c r="Y97" s="144" t="s">
        <v>468</v>
      </c>
      <c r="Z97" s="51" t="s">
        <v>752</v>
      </c>
      <c r="AA97" s="30"/>
      <c r="AB97" s="144" t="s">
        <v>470</v>
      </c>
      <c r="AC97" s="51" t="s">
        <v>752</v>
      </c>
      <c r="AD97" s="69" t="s">
        <v>528</v>
      </c>
      <c r="AE97" s="97" t="s">
        <v>316</v>
      </c>
      <c r="AF97" s="75">
        <v>3</v>
      </c>
      <c r="AG97" s="98" t="s">
        <v>316</v>
      </c>
      <c r="AH97" s="75">
        <v>4</v>
      </c>
      <c r="AI97" s="233" t="s">
        <v>537</v>
      </c>
      <c r="AJ97" s="224">
        <v>42429</v>
      </c>
    </row>
    <row r="98" spans="1:36" ht="51.75" hidden="1" customHeight="1" x14ac:dyDescent="0.2">
      <c r="A98" s="219">
        <v>70</v>
      </c>
      <c r="B98" s="234" t="s">
        <v>176</v>
      </c>
      <c r="C98" s="36" t="s">
        <v>235</v>
      </c>
      <c r="D98" s="24" t="s">
        <v>7</v>
      </c>
      <c r="E98" s="13" t="s">
        <v>11</v>
      </c>
      <c r="F98" s="24" t="s">
        <v>4</v>
      </c>
      <c r="G98" s="80">
        <f t="shared" si="18"/>
        <v>23529411</v>
      </c>
      <c r="H98" s="80">
        <f t="shared" si="22"/>
        <v>20000000</v>
      </c>
      <c r="I98" s="80">
        <v>0</v>
      </c>
      <c r="J98" s="80">
        <v>20000000</v>
      </c>
      <c r="K98" s="80">
        <v>0</v>
      </c>
      <c r="L98" s="53">
        <f t="shared" si="21"/>
        <v>0.85000002762500093</v>
      </c>
      <c r="M98" s="80">
        <f t="shared" si="23"/>
        <v>3529411</v>
      </c>
      <c r="N98" s="80">
        <v>3529411</v>
      </c>
      <c r="O98" s="53">
        <f t="shared" si="17"/>
        <v>0.1499999723749991</v>
      </c>
      <c r="P98" s="80">
        <v>0</v>
      </c>
      <c r="Q98" s="53">
        <f t="shared" si="15"/>
        <v>0</v>
      </c>
      <c r="R98" s="80">
        <v>0</v>
      </c>
      <c r="S98" s="53">
        <f t="shared" si="16"/>
        <v>0</v>
      </c>
      <c r="T98" s="25" t="s">
        <v>410</v>
      </c>
      <c r="U98" s="208" t="s">
        <v>224</v>
      </c>
      <c r="V98" s="183" t="s">
        <v>611</v>
      </c>
      <c r="W98" s="144" t="s">
        <v>216</v>
      </c>
      <c r="X98" s="140" t="s">
        <v>328</v>
      </c>
      <c r="Y98" s="144" t="s">
        <v>606</v>
      </c>
      <c r="Z98" s="144" t="s">
        <v>65</v>
      </c>
      <c r="AA98" s="144" t="s">
        <v>65</v>
      </c>
      <c r="AB98" s="144" t="s">
        <v>468</v>
      </c>
      <c r="AC98" s="140" t="s">
        <v>696</v>
      </c>
      <c r="AD98" s="144" t="s">
        <v>544</v>
      </c>
      <c r="AE98" s="97" t="s">
        <v>316</v>
      </c>
      <c r="AF98" s="75">
        <v>0</v>
      </c>
      <c r="AG98" s="97" t="s">
        <v>316</v>
      </c>
      <c r="AH98" s="117">
        <v>1</v>
      </c>
      <c r="AI98" s="233" t="s">
        <v>528</v>
      </c>
      <c r="AJ98" s="224">
        <v>42551</v>
      </c>
    </row>
    <row r="99" spans="1:36" ht="41.25" hidden="1" customHeight="1" x14ac:dyDescent="0.2">
      <c r="A99" s="220">
        <v>121</v>
      </c>
      <c r="B99" s="234" t="s">
        <v>179</v>
      </c>
      <c r="C99" s="36" t="s">
        <v>180</v>
      </c>
      <c r="D99" s="25" t="s">
        <v>155</v>
      </c>
      <c r="E99" s="26" t="s">
        <v>12</v>
      </c>
      <c r="F99" s="25" t="s">
        <v>3</v>
      </c>
      <c r="G99" s="80">
        <f t="shared" si="18"/>
        <v>15651680</v>
      </c>
      <c r="H99" s="80">
        <f t="shared" si="19"/>
        <v>5478088</v>
      </c>
      <c r="I99" s="55">
        <v>5478088</v>
      </c>
      <c r="J99" s="55">
        <v>0</v>
      </c>
      <c r="K99" s="55">
        <v>0</v>
      </c>
      <c r="L99" s="53">
        <f t="shared" si="12"/>
        <v>0.35</v>
      </c>
      <c r="M99" s="80">
        <v>10173592</v>
      </c>
      <c r="N99" s="55">
        <v>0</v>
      </c>
      <c r="O99" s="53">
        <f t="shared" si="17"/>
        <v>0</v>
      </c>
      <c r="P99" s="80">
        <v>0</v>
      </c>
      <c r="Q99" s="53">
        <f t="shared" si="15"/>
        <v>0</v>
      </c>
      <c r="R99" s="80">
        <v>10173592</v>
      </c>
      <c r="S99" s="53">
        <f t="shared" si="16"/>
        <v>0.65</v>
      </c>
      <c r="T99" s="20" t="s">
        <v>421</v>
      </c>
      <c r="U99" s="170" t="s">
        <v>284</v>
      </c>
      <c r="V99" s="182" t="s">
        <v>618</v>
      </c>
      <c r="W99" s="144" t="s">
        <v>470</v>
      </c>
      <c r="X99" s="46" t="s">
        <v>317</v>
      </c>
      <c r="Y99" s="144" t="s">
        <v>470</v>
      </c>
      <c r="Z99" s="140" t="s">
        <v>731</v>
      </c>
      <c r="AA99" s="95"/>
      <c r="AB99" s="144" t="s">
        <v>470</v>
      </c>
      <c r="AC99" s="46" t="s">
        <v>317</v>
      </c>
      <c r="AD99" s="144" t="s">
        <v>543</v>
      </c>
      <c r="AE99" s="97" t="s">
        <v>316</v>
      </c>
      <c r="AF99" s="75">
        <v>5</v>
      </c>
      <c r="AG99" s="97" t="s">
        <v>316</v>
      </c>
      <c r="AH99" s="75">
        <v>4</v>
      </c>
      <c r="AI99" s="233" t="s">
        <v>567</v>
      </c>
      <c r="AJ99" s="224">
        <v>42428</v>
      </c>
    </row>
    <row r="100" spans="1:36" ht="39.75" hidden="1" customHeight="1" x14ac:dyDescent="0.2">
      <c r="A100" s="219">
        <v>122</v>
      </c>
      <c r="B100" s="234" t="s">
        <v>181</v>
      </c>
      <c r="C100" s="36" t="s">
        <v>535</v>
      </c>
      <c r="D100" s="25" t="s">
        <v>155</v>
      </c>
      <c r="E100" s="26" t="s">
        <v>12</v>
      </c>
      <c r="F100" s="25" t="s">
        <v>3</v>
      </c>
      <c r="G100" s="80">
        <f t="shared" si="18"/>
        <v>76228329</v>
      </c>
      <c r="H100" s="80">
        <f t="shared" si="19"/>
        <v>26679915</v>
      </c>
      <c r="I100" s="80">
        <v>26679915</v>
      </c>
      <c r="J100" s="55">
        <v>0</v>
      </c>
      <c r="K100" s="55">
        <v>0</v>
      </c>
      <c r="L100" s="53">
        <f t="shared" si="12"/>
        <v>0.34999999803222764</v>
      </c>
      <c r="M100" s="80">
        <v>49548414</v>
      </c>
      <c r="N100" s="55">
        <v>0</v>
      </c>
      <c r="O100" s="53">
        <f t="shared" si="17"/>
        <v>0</v>
      </c>
      <c r="P100" s="80">
        <v>0</v>
      </c>
      <c r="Q100" s="53">
        <f t="shared" si="15"/>
        <v>0</v>
      </c>
      <c r="R100" s="80">
        <v>49548414</v>
      </c>
      <c r="S100" s="53">
        <f t="shared" si="16"/>
        <v>0.65000000196777241</v>
      </c>
      <c r="T100" s="20" t="s">
        <v>520</v>
      </c>
      <c r="U100" s="170"/>
      <c r="V100" s="182"/>
      <c r="W100" s="144" t="s">
        <v>470</v>
      </c>
      <c r="X100" s="46" t="s">
        <v>317</v>
      </c>
      <c r="Y100" s="144" t="s">
        <v>470</v>
      </c>
      <c r="Z100" s="140" t="s">
        <v>731</v>
      </c>
      <c r="AA100" s="95"/>
      <c r="AB100" s="144" t="s">
        <v>470</v>
      </c>
      <c r="AC100" s="46" t="s">
        <v>317</v>
      </c>
      <c r="AD100" s="144" t="s">
        <v>543</v>
      </c>
      <c r="AE100" s="97" t="s">
        <v>316</v>
      </c>
      <c r="AF100" s="75">
        <v>5</v>
      </c>
      <c r="AG100" s="97" t="s">
        <v>316</v>
      </c>
      <c r="AH100" s="75">
        <v>4</v>
      </c>
      <c r="AI100" s="233" t="s">
        <v>567</v>
      </c>
      <c r="AJ100" s="224">
        <v>42428</v>
      </c>
    </row>
    <row r="101" spans="1:36" ht="34.5" hidden="1" customHeight="1" x14ac:dyDescent="0.2">
      <c r="A101" s="219">
        <v>20</v>
      </c>
      <c r="B101" s="231" t="s">
        <v>168</v>
      </c>
      <c r="C101" s="36" t="s">
        <v>171</v>
      </c>
      <c r="D101" s="24" t="s">
        <v>155</v>
      </c>
      <c r="E101" s="13" t="s">
        <v>11</v>
      </c>
      <c r="F101" s="24" t="s">
        <v>4</v>
      </c>
      <c r="G101" s="80">
        <f t="shared" si="18"/>
        <v>37058823</v>
      </c>
      <c r="H101" s="80">
        <f t="shared" si="19"/>
        <v>31500000</v>
      </c>
      <c r="I101" s="80">
        <v>0</v>
      </c>
      <c r="J101" s="80">
        <v>31500000</v>
      </c>
      <c r="K101" s="80">
        <v>0</v>
      </c>
      <c r="L101" s="53">
        <f t="shared" si="12"/>
        <v>0.85000001214285736</v>
      </c>
      <c r="M101" s="80">
        <f t="shared" ref="M101:M112" si="24">N101+P101+R101</f>
        <v>5558823</v>
      </c>
      <c r="N101" s="80">
        <v>4323529</v>
      </c>
      <c r="O101" s="53">
        <f t="shared" si="17"/>
        <v>0.11666665722222208</v>
      </c>
      <c r="P101" s="80">
        <v>0</v>
      </c>
      <c r="Q101" s="53">
        <f t="shared" si="15"/>
        <v>0</v>
      </c>
      <c r="R101" s="80">
        <v>1235294</v>
      </c>
      <c r="S101" s="53">
        <f t="shared" si="16"/>
        <v>3.3333330634920597E-2</v>
      </c>
      <c r="T101" s="63" t="s">
        <v>407</v>
      </c>
      <c r="U101" s="168"/>
      <c r="V101" s="181"/>
      <c r="W101" s="144" t="s">
        <v>470</v>
      </c>
      <c r="X101" s="140" t="s">
        <v>694</v>
      </c>
      <c r="Y101" s="144" t="s">
        <v>470</v>
      </c>
      <c r="Z101" s="140" t="s">
        <v>694</v>
      </c>
      <c r="AA101" s="95"/>
      <c r="AB101" s="144" t="s">
        <v>469</v>
      </c>
      <c r="AC101" s="46" t="s">
        <v>317</v>
      </c>
      <c r="AD101" s="144" t="s">
        <v>476</v>
      </c>
      <c r="AE101" s="97" t="s">
        <v>316</v>
      </c>
      <c r="AF101" s="75">
        <v>2</v>
      </c>
      <c r="AG101" s="97" t="s">
        <v>316</v>
      </c>
      <c r="AH101" s="75">
        <v>4</v>
      </c>
      <c r="AI101" s="233" t="s">
        <v>537</v>
      </c>
      <c r="AJ101" s="224">
        <v>42613</v>
      </c>
    </row>
    <row r="102" spans="1:36" s="27" customFormat="1" ht="51.75" hidden="1" customHeight="1" x14ac:dyDescent="0.2">
      <c r="A102" s="220">
        <v>67</v>
      </c>
      <c r="B102" s="240" t="s">
        <v>165</v>
      </c>
      <c r="C102" s="35" t="s">
        <v>243</v>
      </c>
      <c r="D102" s="29" t="s">
        <v>7</v>
      </c>
      <c r="E102" s="14" t="s">
        <v>17</v>
      </c>
      <c r="F102" s="29" t="s">
        <v>4</v>
      </c>
      <c r="G102" s="52">
        <f t="shared" si="18"/>
        <v>115252616</v>
      </c>
      <c r="H102" s="52">
        <f t="shared" si="19"/>
        <v>97964724</v>
      </c>
      <c r="I102" s="52">
        <v>0</v>
      </c>
      <c r="J102" s="52">
        <v>97964724</v>
      </c>
      <c r="K102" s="52">
        <v>0</v>
      </c>
      <c r="L102" s="79">
        <f t="shared" si="12"/>
        <v>0.85000000347063709</v>
      </c>
      <c r="M102" s="78">
        <f t="shared" si="24"/>
        <v>17287892</v>
      </c>
      <c r="N102" s="52">
        <v>17287892</v>
      </c>
      <c r="O102" s="79">
        <f t="shared" si="17"/>
        <v>0.14999999652936294</v>
      </c>
      <c r="P102" s="52">
        <v>0</v>
      </c>
      <c r="Q102" s="79">
        <f t="shared" si="15"/>
        <v>0</v>
      </c>
      <c r="R102" s="52">
        <v>0</v>
      </c>
      <c r="S102" s="79">
        <f t="shared" si="16"/>
        <v>0</v>
      </c>
      <c r="T102" s="16" t="s">
        <v>407</v>
      </c>
      <c r="U102" s="168"/>
      <c r="V102" s="181"/>
      <c r="W102" s="95" t="s">
        <v>470</v>
      </c>
      <c r="X102" s="46" t="s">
        <v>317</v>
      </c>
      <c r="Y102" s="95" t="s">
        <v>470</v>
      </c>
      <c r="Z102" s="140" t="s">
        <v>756</v>
      </c>
      <c r="AA102" s="95"/>
      <c r="AB102" s="95" t="s">
        <v>580</v>
      </c>
      <c r="AC102" s="46" t="s">
        <v>317</v>
      </c>
      <c r="AD102" s="95" t="s">
        <v>476</v>
      </c>
      <c r="AE102" s="97" t="s">
        <v>316</v>
      </c>
      <c r="AF102" s="73">
        <v>3</v>
      </c>
      <c r="AG102" s="97" t="s">
        <v>316</v>
      </c>
      <c r="AH102" s="73">
        <v>4</v>
      </c>
      <c r="AI102" s="230" t="s">
        <v>537</v>
      </c>
      <c r="AJ102" s="223">
        <v>42429</v>
      </c>
    </row>
    <row r="103" spans="1:36" s="27" customFormat="1" ht="54" hidden="1" customHeight="1" x14ac:dyDescent="0.2">
      <c r="A103" s="220">
        <v>123</v>
      </c>
      <c r="B103" s="231" t="s">
        <v>43</v>
      </c>
      <c r="C103" s="37" t="s">
        <v>289</v>
      </c>
      <c r="D103" s="25" t="s">
        <v>7</v>
      </c>
      <c r="E103" s="26" t="s">
        <v>12</v>
      </c>
      <c r="F103" s="25" t="s">
        <v>4</v>
      </c>
      <c r="G103" s="80">
        <f t="shared" si="18"/>
        <v>32733629</v>
      </c>
      <c r="H103" s="80">
        <f t="shared" si="19"/>
        <v>27823584</v>
      </c>
      <c r="I103" s="55">
        <v>0</v>
      </c>
      <c r="J103" s="55">
        <v>27823584</v>
      </c>
      <c r="K103" s="55">
        <v>0</v>
      </c>
      <c r="L103" s="53">
        <f t="shared" si="12"/>
        <v>0.84999998014274558</v>
      </c>
      <c r="M103" s="80">
        <f t="shared" si="24"/>
        <v>4910045</v>
      </c>
      <c r="N103" s="80">
        <v>0</v>
      </c>
      <c r="O103" s="53">
        <f t="shared" si="17"/>
        <v>0</v>
      </c>
      <c r="P103" s="80">
        <v>3273364</v>
      </c>
      <c r="Q103" s="53">
        <f t="shared" si="15"/>
        <v>0.10000003360458445</v>
      </c>
      <c r="R103" s="80">
        <v>1636681</v>
      </c>
      <c r="S103" s="53">
        <f t="shared" si="16"/>
        <v>4.9999986252669999E-2</v>
      </c>
      <c r="T103" s="64" t="s">
        <v>420</v>
      </c>
      <c r="U103" s="48" t="s">
        <v>222</v>
      </c>
      <c r="V103" s="132" t="s">
        <v>616</v>
      </c>
      <c r="W103" s="144" t="s">
        <v>470</v>
      </c>
      <c r="X103" s="46" t="s">
        <v>317</v>
      </c>
      <c r="Y103" s="144" t="s">
        <v>470</v>
      </c>
      <c r="Z103" s="140" t="s">
        <v>323</v>
      </c>
      <c r="AA103" s="95"/>
      <c r="AB103" s="144" t="s">
        <v>470</v>
      </c>
      <c r="AC103" s="46" t="s">
        <v>317</v>
      </c>
      <c r="AD103" s="144" t="s">
        <v>543</v>
      </c>
      <c r="AE103" s="97" t="s">
        <v>316</v>
      </c>
      <c r="AF103" s="75">
        <v>2</v>
      </c>
      <c r="AG103" s="97" t="s">
        <v>316</v>
      </c>
      <c r="AH103" s="75">
        <v>4</v>
      </c>
      <c r="AI103" s="233" t="s">
        <v>471</v>
      </c>
      <c r="AJ103" s="224">
        <v>42429</v>
      </c>
    </row>
    <row r="104" spans="1:36" ht="47.25" hidden="1" customHeight="1" x14ac:dyDescent="0.2">
      <c r="A104" s="220">
        <v>63</v>
      </c>
      <c r="B104" s="234" t="s">
        <v>182</v>
      </c>
      <c r="C104" s="36" t="s">
        <v>185</v>
      </c>
      <c r="D104" s="25" t="s">
        <v>7</v>
      </c>
      <c r="E104" s="26" t="s">
        <v>12</v>
      </c>
      <c r="F104" s="25" t="s">
        <v>4</v>
      </c>
      <c r="G104" s="80">
        <f t="shared" si="18"/>
        <v>4000000</v>
      </c>
      <c r="H104" s="80">
        <f t="shared" si="19"/>
        <v>3400000</v>
      </c>
      <c r="I104" s="55">
        <v>0</v>
      </c>
      <c r="J104" s="80">
        <v>3400000</v>
      </c>
      <c r="K104" s="55">
        <v>0</v>
      </c>
      <c r="L104" s="53">
        <f t="shared" si="12"/>
        <v>0.85</v>
      </c>
      <c r="M104" s="80">
        <f t="shared" si="24"/>
        <v>600000</v>
      </c>
      <c r="N104" s="80">
        <v>0</v>
      </c>
      <c r="O104" s="53">
        <f t="shared" si="17"/>
        <v>0</v>
      </c>
      <c r="P104" s="80">
        <v>600000</v>
      </c>
      <c r="Q104" s="53">
        <f t="shared" si="15"/>
        <v>0.15</v>
      </c>
      <c r="R104" s="55">
        <v>0</v>
      </c>
      <c r="S104" s="53">
        <f t="shared" si="16"/>
        <v>0</v>
      </c>
      <c r="T104" s="23" t="s">
        <v>129</v>
      </c>
      <c r="U104" s="23" t="s">
        <v>129</v>
      </c>
      <c r="V104" s="23" t="s">
        <v>129</v>
      </c>
      <c r="W104" s="144" t="s">
        <v>470</v>
      </c>
      <c r="X104" s="46" t="s">
        <v>317</v>
      </c>
      <c r="Y104" s="144" t="s">
        <v>470</v>
      </c>
      <c r="Z104" s="140" t="s">
        <v>323</v>
      </c>
      <c r="AA104" s="95"/>
      <c r="AB104" s="144" t="s">
        <v>469</v>
      </c>
      <c r="AC104" s="46" t="s">
        <v>317</v>
      </c>
      <c r="AD104" s="144" t="s">
        <v>528</v>
      </c>
      <c r="AE104" s="97" t="s">
        <v>316</v>
      </c>
      <c r="AF104" s="75">
        <v>2</v>
      </c>
      <c r="AG104" s="97" t="s">
        <v>316</v>
      </c>
      <c r="AH104" s="75">
        <v>4</v>
      </c>
      <c r="AI104" s="233" t="s">
        <v>537</v>
      </c>
      <c r="AJ104" s="224">
        <v>42430</v>
      </c>
    </row>
    <row r="105" spans="1:36" s="27" customFormat="1" ht="39.75" hidden="1" customHeight="1" x14ac:dyDescent="0.2">
      <c r="A105" s="219">
        <v>62</v>
      </c>
      <c r="B105" s="231" t="s">
        <v>49</v>
      </c>
      <c r="C105" s="37" t="s">
        <v>94</v>
      </c>
      <c r="D105" s="25" t="s">
        <v>7</v>
      </c>
      <c r="E105" s="26" t="s">
        <v>16</v>
      </c>
      <c r="F105" s="25" t="s">
        <v>3</v>
      </c>
      <c r="G105" s="80">
        <f t="shared" si="18"/>
        <v>13511489</v>
      </c>
      <c r="H105" s="80">
        <f t="shared" si="19"/>
        <v>11484765</v>
      </c>
      <c r="I105" s="55">
        <v>11484765</v>
      </c>
      <c r="J105" s="55">
        <v>0</v>
      </c>
      <c r="K105" s="55">
        <v>0</v>
      </c>
      <c r="L105" s="53">
        <f t="shared" si="12"/>
        <v>0.84999995189279287</v>
      </c>
      <c r="M105" s="80">
        <f t="shared" si="24"/>
        <v>2026724</v>
      </c>
      <c r="N105" s="55">
        <v>0</v>
      </c>
      <c r="O105" s="53">
        <f t="shared" si="17"/>
        <v>0</v>
      </c>
      <c r="P105" s="55">
        <v>0</v>
      </c>
      <c r="Q105" s="53">
        <f t="shared" si="15"/>
        <v>0</v>
      </c>
      <c r="R105" s="55">
        <v>2026724</v>
      </c>
      <c r="S105" s="53">
        <f t="shared" si="16"/>
        <v>0.15000004810720713</v>
      </c>
      <c r="T105" s="20" t="s">
        <v>423</v>
      </c>
      <c r="U105" s="177"/>
      <c r="V105" s="182"/>
      <c r="W105" s="144" t="s">
        <v>214</v>
      </c>
      <c r="X105" s="140" t="s">
        <v>447</v>
      </c>
      <c r="Y105" s="144" t="s">
        <v>214</v>
      </c>
      <c r="Z105" s="140" t="s">
        <v>447</v>
      </c>
      <c r="AA105" s="154" t="s">
        <v>716</v>
      </c>
      <c r="AB105" s="144" t="s">
        <v>469</v>
      </c>
      <c r="AC105" s="46" t="s">
        <v>317</v>
      </c>
      <c r="AD105" s="144" t="s">
        <v>575</v>
      </c>
      <c r="AE105" s="97" t="s">
        <v>316</v>
      </c>
      <c r="AF105" s="75">
        <v>2</v>
      </c>
      <c r="AG105" s="97" t="s">
        <v>316</v>
      </c>
      <c r="AH105" s="75">
        <v>4</v>
      </c>
      <c r="AI105" s="233" t="s">
        <v>547</v>
      </c>
      <c r="AJ105" s="224">
        <v>42551</v>
      </c>
    </row>
    <row r="106" spans="1:36" ht="37.5" hidden="1" customHeight="1" x14ac:dyDescent="0.2">
      <c r="A106" s="220">
        <v>125</v>
      </c>
      <c r="B106" s="234" t="s">
        <v>201</v>
      </c>
      <c r="C106" s="36" t="s">
        <v>202</v>
      </c>
      <c r="D106" s="25" t="s">
        <v>7</v>
      </c>
      <c r="E106" s="26" t="s">
        <v>16</v>
      </c>
      <c r="F106" s="25" t="s">
        <v>3</v>
      </c>
      <c r="G106" s="80">
        <f t="shared" si="18"/>
        <v>44357210</v>
      </c>
      <c r="H106" s="80">
        <f t="shared" si="19"/>
        <v>37703628</v>
      </c>
      <c r="I106" s="55">
        <v>37703628</v>
      </c>
      <c r="J106" s="55">
        <v>0</v>
      </c>
      <c r="K106" s="55">
        <v>0</v>
      </c>
      <c r="L106" s="53">
        <f t="shared" si="12"/>
        <v>0.84999998872787541</v>
      </c>
      <c r="M106" s="80">
        <f t="shared" si="24"/>
        <v>6653582</v>
      </c>
      <c r="N106" s="80">
        <v>4620148</v>
      </c>
      <c r="O106" s="53">
        <f t="shared" si="17"/>
        <v>0.1041577682636036</v>
      </c>
      <c r="P106" s="80">
        <v>2033434</v>
      </c>
      <c r="Q106" s="53">
        <f t="shared" si="15"/>
        <v>4.584224300852105E-2</v>
      </c>
      <c r="R106" s="55">
        <v>0</v>
      </c>
      <c r="S106" s="53">
        <f t="shared" si="16"/>
        <v>0</v>
      </c>
      <c r="T106" s="21" t="s">
        <v>424</v>
      </c>
      <c r="U106" s="24" t="s">
        <v>384</v>
      </c>
      <c r="V106" s="138" t="s">
        <v>608</v>
      </c>
      <c r="W106" s="144" t="s">
        <v>215</v>
      </c>
      <c r="X106" s="140" t="s">
        <v>494</v>
      </c>
      <c r="Y106" s="144" t="s">
        <v>469</v>
      </c>
      <c r="Z106" s="51" t="s">
        <v>753</v>
      </c>
      <c r="AA106" s="77"/>
      <c r="AB106" s="144" t="s">
        <v>544</v>
      </c>
      <c r="AC106" s="97" t="s">
        <v>316</v>
      </c>
      <c r="AD106" s="144" t="s">
        <v>476</v>
      </c>
      <c r="AE106" s="97" t="s">
        <v>316</v>
      </c>
      <c r="AF106" s="75">
        <v>2</v>
      </c>
      <c r="AG106" s="97" t="s">
        <v>316</v>
      </c>
      <c r="AH106" s="75">
        <v>4</v>
      </c>
      <c r="AI106" s="233" t="s">
        <v>547</v>
      </c>
      <c r="AJ106" s="224">
        <v>42613</v>
      </c>
    </row>
    <row r="107" spans="1:36" s="27" customFormat="1" ht="48.75" hidden="1" customHeight="1" x14ac:dyDescent="0.2">
      <c r="A107" s="220">
        <v>11</v>
      </c>
      <c r="B107" s="231" t="s">
        <v>40</v>
      </c>
      <c r="C107" s="37" t="s">
        <v>88</v>
      </c>
      <c r="D107" s="25" t="s">
        <v>7</v>
      </c>
      <c r="E107" s="26" t="s">
        <v>11</v>
      </c>
      <c r="F107" s="25" t="s">
        <v>3</v>
      </c>
      <c r="G107" s="80">
        <f t="shared" si="18"/>
        <v>38300036</v>
      </c>
      <c r="H107" s="80">
        <f t="shared" si="19"/>
        <v>32555030</v>
      </c>
      <c r="I107" s="55">
        <v>32555030</v>
      </c>
      <c r="J107" s="55">
        <v>0</v>
      </c>
      <c r="K107" s="55">
        <v>0</v>
      </c>
      <c r="L107" s="53">
        <f t="shared" si="12"/>
        <v>0.84999998433421842</v>
      </c>
      <c r="M107" s="80">
        <f t="shared" si="24"/>
        <v>5745006</v>
      </c>
      <c r="N107" s="55">
        <v>5745006</v>
      </c>
      <c r="O107" s="53">
        <f t="shared" si="17"/>
        <v>0.15000001566578161</v>
      </c>
      <c r="P107" s="55">
        <v>0</v>
      </c>
      <c r="Q107" s="53">
        <f t="shared" si="15"/>
        <v>0</v>
      </c>
      <c r="R107" s="55">
        <v>0</v>
      </c>
      <c r="S107" s="53">
        <f t="shared" si="16"/>
        <v>0</v>
      </c>
      <c r="T107" s="34" t="s">
        <v>414</v>
      </c>
      <c r="U107" s="207" t="s">
        <v>514</v>
      </c>
      <c r="V107" s="132" t="s">
        <v>632</v>
      </c>
      <c r="W107" s="144" t="s">
        <v>470</v>
      </c>
      <c r="X107" s="46" t="s">
        <v>317</v>
      </c>
      <c r="Y107" s="144" t="s">
        <v>470</v>
      </c>
      <c r="Z107" s="51" t="s">
        <v>752</v>
      </c>
      <c r="AA107" s="95"/>
      <c r="AB107" s="144" t="s">
        <v>543</v>
      </c>
      <c r="AC107" s="97" t="s">
        <v>316</v>
      </c>
      <c r="AD107" s="144" t="s">
        <v>548</v>
      </c>
      <c r="AE107" s="97" t="s">
        <v>316</v>
      </c>
      <c r="AF107" s="75">
        <v>2</v>
      </c>
      <c r="AG107" s="97" t="s">
        <v>316</v>
      </c>
      <c r="AH107" s="75">
        <v>4</v>
      </c>
      <c r="AI107" s="233" t="s">
        <v>541</v>
      </c>
      <c r="AJ107" s="224">
        <v>42430</v>
      </c>
    </row>
    <row r="108" spans="1:36" ht="44.25" hidden="1" customHeight="1" x14ac:dyDescent="0.2">
      <c r="A108" s="219">
        <v>6</v>
      </c>
      <c r="B108" s="240" t="s">
        <v>166</v>
      </c>
      <c r="C108" s="35" t="s">
        <v>245</v>
      </c>
      <c r="D108" s="29" t="s">
        <v>7</v>
      </c>
      <c r="E108" s="14" t="s">
        <v>17</v>
      </c>
      <c r="F108" s="29" t="s">
        <v>4</v>
      </c>
      <c r="G108" s="52">
        <f t="shared" si="18"/>
        <v>32552786</v>
      </c>
      <c r="H108" s="52">
        <f t="shared" si="19"/>
        <v>27669868</v>
      </c>
      <c r="I108" s="52">
        <v>0</v>
      </c>
      <c r="J108" s="52">
        <v>27669868</v>
      </c>
      <c r="K108" s="52">
        <v>0</v>
      </c>
      <c r="L108" s="79">
        <f t="shared" si="12"/>
        <v>0.84999999692806627</v>
      </c>
      <c r="M108" s="78">
        <f t="shared" si="24"/>
        <v>4882918</v>
      </c>
      <c r="N108" s="52">
        <v>4882918</v>
      </c>
      <c r="O108" s="79">
        <f t="shared" si="17"/>
        <v>0.1500000030719337</v>
      </c>
      <c r="P108" s="52">
        <v>0</v>
      </c>
      <c r="Q108" s="79">
        <f t="shared" si="15"/>
        <v>0</v>
      </c>
      <c r="R108" s="52">
        <v>0</v>
      </c>
      <c r="S108" s="79">
        <f t="shared" si="16"/>
        <v>0</v>
      </c>
      <c r="T108" s="16" t="s">
        <v>407</v>
      </c>
      <c r="U108" s="168"/>
      <c r="V108" s="181"/>
      <c r="W108" s="95" t="s">
        <v>468</v>
      </c>
      <c r="X108" s="46" t="s">
        <v>317</v>
      </c>
      <c r="Y108" s="95" t="s">
        <v>468</v>
      </c>
      <c r="Z108" s="46" t="s">
        <v>317</v>
      </c>
      <c r="AA108" s="95"/>
      <c r="AB108" s="95" t="s">
        <v>468</v>
      </c>
      <c r="AC108" s="46" t="s">
        <v>317</v>
      </c>
      <c r="AD108" s="95" t="s">
        <v>528</v>
      </c>
      <c r="AE108" s="97" t="s">
        <v>316</v>
      </c>
      <c r="AF108" s="73">
        <v>2</v>
      </c>
      <c r="AG108" s="97" t="s">
        <v>316</v>
      </c>
      <c r="AH108" s="73">
        <v>4</v>
      </c>
      <c r="AI108" s="230" t="s">
        <v>536</v>
      </c>
      <c r="AJ108" s="223">
        <v>42429</v>
      </c>
    </row>
    <row r="109" spans="1:36" ht="48" hidden="1" customHeight="1" x14ac:dyDescent="0.2">
      <c r="A109" s="219">
        <v>124</v>
      </c>
      <c r="B109" s="229" t="s">
        <v>34</v>
      </c>
      <c r="C109" s="38" t="s">
        <v>103</v>
      </c>
      <c r="D109" s="30" t="s">
        <v>7</v>
      </c>
      <c r="E109" s="28" t="s">
        <v>17</v>
      </c>
      <c r="F109" s="30" t="s">
        <v>4</v>
      </c>
      <c r="G109" s="52">
        <f t="shared" si="18"/>
        <v>44641656</v>
      </c>
      <c r="H109" s="52">
        <f t="shared" si="19"/>
        <v>37945407</v>
      </c>
      <c r="I109" s="56">
        <v>0</v>
      </c>
      <c r="J109" s="60">
        <v>37945407</v>
      </c>
      <c r="K109" s="56">
        <v>0</v>
      </c>
      <c r="L109" s="79">
        <f t="shared" si="12"/>
        <v>0.84999998655963838</v>
      </c>
      <c r="M109" s="78">
        <f t="shared" si="24"/>
        <v>6696249</v>
      </c>
      <c r="N109" s="56">
        <v>6696249</v>
      </c>
      <c r="O109" s="79">
        <f t="shared" si="17"/>
        <v>0.15000001344036162</v>
      </c>
      <c r="P109" s="56">
        <v>0</v>
      </c>
      <c r="Q109" s="79">
        <f t="shared" si="15"/>
        <v>0</v>
      </c>
      <c r="R109" s="56">
        <v>0</v>
      </c>
      <c r="S109" s="79">
        <f t="shared" si="16"/>
        <v>0</v>
      </c>
      <c r="T109" s="67" t="s">
        <v>426</v>
      </c>
      <c r="U109" s="15" t="s">
        <v>282</v>
      </c>
      <c r="V109" s="137" t="s">
        <v>637</v>
      </c>
      <c r="W109" s="95" t="s">
        <v>470</v>
      </c>
      <c r="X109" s="46" t="s">
        <v>317</v>
      </c>
      <c r="Y109" s="95" t="s">
        <v>470</v>
      </c>
      <c r="Z109" s="46" t="s">
        <v>317</v>
      </c>
      <c r="AA109" s="187"/>
      <c r="AB109" s="95" t="s">
        <v>470</v>
      </c>
      <c r="AC109" s="46" t="s">
        <v>317</v>
      </c>
      <c r="AD109" s="95" t="s">
        <v>476</v>
      </c>
      <c r="AE109" s="97" t="s">
        <v>316</v>
      </c>
      <c r="AF109" s="73">
        <v>2</v>
      </c>
      <c r="AG109" s="98" t="s">
        <v>316</v>
      </c>
      <c r="AH109" s="73">
        <v>4</v>
      </c>
      <c r="AI109" s="230" t="s">
        <v>537</v>
      </c>
      <c r="AJ109" s="223">
        <v>42429</v>
      </c>
    </row>
    <row r="110" spans="1:36" ht="37.5" hidden="1" customHeight="1" x14ac:dyDescent="0.2">
      <c r="A110" s="220">
        <v>15</v>
      </c>
      <c r="B110" s="232" t="s">
        <v>152</v>
      </c>
      <c r="C110" s="40" t="s">
        <v>153</v>
      </c>
      <c r="D110" s="30" t="s">
        <v>7</v>
      </c>
      <c r="E110" s="28" t="s">
        <v>16</v>
      </c>
      <c r="F110" s="30" t="s">
        <v>3</v>
      </c>
      <c r="G110" s="52">
        <f t="shared" si="18"/>
        <v>8345106</v>
      </c>
      <c r="H110" s="52">
        <f t="shared" si="19"/>
        <v>7093340</v>
      </c>
      <c r="I110" s="56">
        <v>7093340</v>
      </c>
      <c r="J110" s="56">
        <v>0</v>
      </c>
      <c r="K110" s="56">
        <v>0</v>
      </c>
      <c r="L110" s="79">
        <f t="shared" si="12"/>
        <v>0.84999998801692878</v>
      </c>
      <c r="M110" s="78">
        <f t="shared" si="24"/>
        <v>1251766</v>
      </c>
      <c r="N110" s="56">
        <v>0</v>
      </c>
      <c r="O110" s="79">
        <f t="shared" si="17"/>
        <v>0</v>
      </c>
      <c r="P110" s="56">
        <v>1251766</v>
      </c>
      <c r="Q110" s="79">
        <f t="shared" si="15"/>
        <v>0.15000001198307128</v>
      </c>
      <c r="R110" s="56">
        <v>0</v>
      </c>
      <c r="S110" s="79">
        <f t="shared" si="16"/>
        <v>0</v>
      </c>
      <c r="T110" s="12" t="s">
        <v>423</v>
      </c>
      <c r="U110" s="177"/>
      <c r="V110" s="182"/>
      <c r="W110" s="93" t="s">
        <v>470</v>
      </c>
      <c r="X110" s="46" t="s">
        <v>317</v>
      </c>
      <c r="Y110" s="93" t="s">
        <v>470</v>
      </c>
      <c r="Z110" s="46" t="s">
        <v>317</v>
      </c>
      <c r="AA110" s="155"/>
      <c r="AB110" s="93" t="s">
        <v>469</v>
      </c>
      <c r="AC110" s="46" t="s">
        <v>317</v>
      </c>
      <c r="AD110" s="93" t="s">
        <v>544</v>
      </c>
      <c r="AE110" s="97" t="s">
        <v>316</v>
      </c>
      <c r="AF110" s="73">
        <v>2</v>
      </c>
      <c r="AG110" s="97" t="s">
        <v>316</v>
      </c>
      <c r="AH110" s="73">
        <v>4</v>
      </c>
      <c r="AI110" s="230" t="s">
        <v>547</v>
      </c>
      <c r="AJ110" s="223">
        <v>42430</v>
      </c>
    </row>
    <row r="111" spans="1:36" ht="36.75" hidden="1" customHeight="1" x14ac:dyDescent="0.2">
      <c r="A111" s="220">
        <v>27</v>
      </c>
      <c r="B111" s="231" t="s">
        <v>101</v>
      </c>
      <c r="C111" s="37" t="s">
        <v>121</v>
      </c>
      <c r="D111" s="25" t="s">
        <v>7</v>
      </c>
      <c r="E111" s="26" t="s">
        <v>19</v>
      </c>
      <c r="F111" s="25" t="s">
        <v>5</v>
      </c>
      <c r="G111" s="80">
        <f t="shared" si="18"/>
        <v>22765950</v>
      </c>
      <c r="H111" s="80">
        <f t="shared" si="19"/>
        <v>19351057</v>
      </c>
      <c r="I111" s="55">
        <v>0</v>
      </c>
      <c r="J111" s="55">
        <v>0</v>
      </c>
      <c r="K111" s="55">
        <v>19351057</v>
      </c>
      <c r="L111" s="53">
        <f t="shared" si="12"/>
        <v>0.84999997803737604</v>
      </c>
      <c r="M111" s="80">
        <f t="shared" si="24"/>
        <v>3414893</v>
      </c>
      <c r="N111" s="55">
        <v>3414893</v>
      </c>
      <c r="O111" s="53">
        <f t="shared" si="17"/>
        <v>0.15000002196262402</v>
      </c>
      <c r="P111" s="55">
        <v>0</v>
      </c>
      <c r="Q111" s="53">
        <f t="shared" si="15"/>
        <v>0</v>
      </c>
      <c r="R111" s="55">
        <v>0</v>
      </c>
      <c r="S111" s="53">
        <f t="shared" si="16"/>
        <v>0</v>
      </c>
      <c r="T111" s="20" t="s">
        <v>430</v>
      </c>
      <c r="U111" s="20" t="s">
        <v>220</v>
      </c>
      <c r="V111" s="46" t="s">
        <v>636</v>
      </c>
      <c r="W111" s="144" t="s">
        <v>469</v>
      </c>
      <c r="X111" s="97" t="s">
        <v>316</v>
      </c>
      <c r="Y111" s="144" t="s">
        <v>469</v>
      </c>
      <c r="Z111" s="46" t="s">
        <v>317</v>
      </c>
      <c r="AA111" s="30"/>
      <c r="AB111" s="144" t="s">
        <v>469</v>
      </c>
      <c r="AC111" s="46" t="s">
        <v>317</v>
      </c>
      <c r="AD111" s="144" t="s">
        <v>639</v>
      </c>
      <c r="AE111" s="97" t="s">
        <v>316</v>
      </c>
      <c r="AF111" s="75">
        <v>2</v>
      </c>
      <c r="AG111" s="97" t="s">
        <v>316</v>
      </c>
      <c r="AH111" s="75">
        <v>4</v>
      </c>
      <c r="AI111" s="233" t="s">
        <v>542</v>
      </c>
      <c r="AJ111" s="224">
        <v>42551</v>
      </c>
    </row>
    <row r="112" spans="1:36" s="27" customFormat="1" ht="39" hidden="1" customHeight="1" x14ac:dyDescent="0.2">
      <c r="A112" s="219">
        <v>38</v>
      </c>
      <c r="B112" s="229" t="s">
        <v>100</v>
      </c>
      <c r="C112" s="38" t="s">
        <v>120</v>
      </c>
      <c r="D112" s="30" t="s">
        <v>7</v>
      </c>
      <c r="E112" s="28" t="s">
        <v>19</v>
      </c>
      <c r="F112" s="30" t="s">
        <v>5</v>
      </c>
      <c r="G112" s="52">
        <f t="shared" si="18"/>
        <v>9960103</v>
      </c>
      <c r="H112" s="52">
        <f t="shared" si="19"/>
        <v>8466087</v>
      </c>
      <c r="I112" s="56">
        <v>0</v>
      </c>
      <c r="J112" s="56">
        <v>0</v>
      </c>
      <c r="K112" s="56">
        <v>8466087</v>
      </c>
      <c r="L112" s="79">
        <f t="shared" si="12"/>
        <v>0.84999994477968754</v>
      </c>
      <c r="M112" s="78">
        <f t="shared" si="24"/>
        <v>1494016</v>
      </c>
      <c r="N112" s="56">
        <v>1494016</v>
      </c>
      <c r="O112" s="79">
        <f t="shared" si="17"/>
        <v>0.15000005522031248</v>
      </c>
      <c r="P112" s="56">
        <v>0</v>
      </c>
      <c r="Q112" s="79">
        <f t="shared" si="15"/>
        <v>0</v>
      </c>
      <c r="R112" s="56">
        <v>0</v>
      </c>
      <c r="S112" s="79">
        <f t="shared" si="16"/>
        <v>0</v>
      </c>
      <c r="T112" s="12" t="s">
        <v>430</v>
      </c>
      <c r="U112" s="12" t="s">
        <v>220</v>
      </c>
      <c r="V112" s="46" t="s">
        <v>635</v>
      </c>
      <c r="W112" s="95" t="s">
        <v>469</v>
      </c>
      <c r="X112" s="97" t="s">
        <v>316</v>
      </c>
      <c r="Y112" s="95" t="s">
        <v>469</v>
      </c>
      <c r="Z112" s="46" t="s">
        <v>317</v>
      </c>
      <c r="AA112" s="187"/>
      <c r="AB112" s="95" t="s">
        <v>469</v>
      </c>
      <c r="AC112" s="46" t="s">
        <v>317</v>
      </c>
      <c r="AD112" s="95" t="s">
        <v>544</v>
      </c>
      <c r="AE112" s="97" t="s">
        <v>316</v>
      </c>
      <c r="AF112" s="73">
        <v>2</v>
      </c>
      <c r="AG112" s="97" t="s">
        <v>316</v>
      </c>
      <c r="AH112" s="73">
        <v>4</v>
      </c>
      <c r="AI112" s="230" t="s">
        <v>542</v>
      </c>
      <c r="AJ112" s="223">
        <v>42551</v>
      </c>
    </row>
    <row r="113" spans="1:36" ht="54" hidden="1" customHeight="1" x14ac:dyDescent="0.2">
      <c r="A113" s="220">
        <v>109</v>
      </c>
      <c r="B113" s="246" t="s">
        <v>524</v>
      </c>
      <c r="C113" s="121" t="s">
        <v>525</v>
      </c>
      <c r="D113" s="123" t="s">
        <v>7</v>
      </c>
      <c r="E113" s="122" t="s">
        <v>17</v>
      </c>
      <c r="F113" s="123" t="s">
        <v>4</v>
      </c>
      <c r="G113" s="103" t="s">
        <v>526</v>
      </c>
      <c r="H113" s="103" t="s">
        <v>526</v>
      </c>
      <c r="I113" s="103">
        <v>0</v>
      </c>
      <c r="J113" s="103" t="s">
        <v>526</v>
      </c>
      <c r="K113" s="103">
        <v>0</v>
      </c>
      <c r="L113" s="104">
        <v>0.85</v>
      </c>
      <c r="M113" s="103" t="s">
        <v>526</v>
      </c>
      <c r="N113" s="103" t="s">
        <v>526</v>
      </c>
      <c r="O113" s="104">
        <v>0.15</v>
      </c>
      <c r="P113" s="103">
        <v>0</v>
      </c>
      <c r="Q113" s="104">
        <v>0</v>
      </c>
      <c r="R113" s="103">
        <v>0</v>
      </c>
      <c r="S113" s="104">
        <v>0</v>
      </c>
      <c r="T113" s="16" t="s">
        <v>540</v>
      </c>
      <c r="U113" s="168"/>
      <c r="V113" s="181"/>
      <c r="W113" s="95" t="s">
        <v>470</v>
      </c>
      <c r="X113" s="46" t="s">
        <v>317</v>
      </c>
      <c r="Y113" s="95" t="s">
        <v>469</v>
      </c>
      <c r="Z113" s="46" t="s">
        <v>317</v>
      </c>
      <c r="AA113" s="95"/>
      <c r="AB113" s="95" t="s">
        <v>527</v>
      </c>
      <c r="AC113" s="46" t="s">
        <v>317</v>
      </c>
      <c r="AD113" s="95" t="s">
        <v>528</v>
      </c>
      <c r="AE113" s="97" t="s">
        <v>316</v>
      </c>
      <c r="AF113" s="73">
        <v>2</v>
      </c>
      <c r="AG113" s="97" t="s">
        <v>316</v>
      </c>
      <c r="AH113" s="73">
        <v>4</v>
      </c>
      <c r="AI113" s="230" t="s">
        <v>536</v>
      </c>
      <c r="AJ113" s="223">
        <v>42582</v>
      </c>
    </row>
    <row r="114" spans="1:36" ht="50.25" hidden="1" customHeight="1" x14ac:dyDescent="0.2">
      <c r="A114" s="220">
        <v>99</v>
      </c>
      <c r="B114" s="231" t="s">
        <v>102</v>
      </c>
      <c r="C114" s="37" t="s">
        <v>84</v>
      </c>
      <c r="D114" s="25" t="s">
        <v>7</v>
      </c>
      <c r="E114" s="26" t="s">
        <v>19</v>
      </c>
      <c r="F114" s="25" t="s">
        <v>4</v>
      </c>
      <c r="G114" s="80">
        <f t="shared" ref="G114" si="25">H114+M114</f>
        <v>178983828</v>
      </c>
      <c r="H114" s="80">
        <f t="shared" ref="H114" si="26">I114+J114+K114</f>
        <v>152136253</v>
      </c>
      <c r="I114" s="55">
        <v>0</v>
      </c>
      <c r="J114" s="55">
        <v>152136253</v>
      </c>
      <c r="K114" s="55">
        <v>0</v>
      </c>
      <c r="L114" s="53">
        <f t="shared" ref="L114" si="27">H114/G114</f>
        <v>0.84999999553032246</v>
      </c>
      <c r="M114" s="80">
        <f t="shared" ref="M114" si="28">N114+P114+R114</f>
        <v>26847575</v>
      </c>
      <c r="N114" s="55">
        <v>16199965</v>
      </c>
      <c r="O114" s="53">
        <f t="shared" ref="O114" si="29">N114/G114</f>
        <v>9.0510775085221665E-2</v>
      </c>
      <c r="P114" s="55">
        <v>0</v>
      </c>
      <c r="Q114" s="53">
        <f t="shared" ref="Q114" si="30">P114/G114</f>
        <v>0</v>
      </c>
      <c r="R114" s="55">
        <v>10647610</v>
      </c>
      <c r="S114" s="53">
        <f t="shared" ref="S114" si="31">R114/G114</f>
        <v>5.9489229384455895E-2</v>
      </c>
      <c r="T114" s="20" t="s">
        <v>430</v>
      </c>
      <c r="U114" s="203" t="s">
        <v>220</v>
      </c>
      <c r="V114" s="209" t="s">
        <v>636</v>
      </c>
      <c r="W114" s="144" t="s">
        <v>469</v>
      </c>
      <c r="X114" s="97" t="s">
        <v>316</v>
      </c>
      <c r="Y114" s="144" t="s">
        <v>469</v>
      </c>
      <c r="Z114" s="46" t="s">
        <v>317</v>
      </c>
      <c r="AA114" s="30"/>
      <c r="AB114" s="144" t="s">
        <v>469</v>
      </c>
      <c r="AC114" s="46" t="s">
        <v>317</v>
      </c>
      <c r="AD114" s="144" t="s">
        <v>548</v>
      </c>
      <c r="AE114" s="97" t="s">
        <v>316</v>
      </c>
      <c r="AF114" s="75">
        <v>2</v>
      </c>
      <c r="AG114" s="97" t="s">
        <v>316</v>
      </c>
      <c r="AH114" s="75">
        <v>4</v>
      </c>
      <c r="AI114" s="233" t="s">
        <v>469</v>
      </c>
      <c r="AJ114" s="224">
        <v>42643</v>
      </c>
    </row>
    <row r="115" spans="1:36" ht="48.75" hidden="1" customHeight="1" x14ac:dyDescent="0.2">
      <c r="A115" s="219">
        <v>24</v>
      </c>
      <c r="B115" s="234" t="s">
        <v>269</v>
      </c>
      <c r="C115" s="36" t="s">
        <v>302</v>
      </c>
      <c r="D115" s="25" t="s">
        <v>155</v>
      </c>
      <c r="E115" s="26" t="s">
        <v>17</v>
      </c>
      <c r="F115" s="25" t="s">
        <v>5</v>
      </c>
      <c r="G115" s="80">
        <f t="shared" si="18"/>
        <v>17172695</v>
      </c>
      <c r="H115" s="80">
        <f>I115+J115+K115</f>
        <v>14596790</v>
      </c>
      <c r="I115" s="55">
        <v>0</v>
      </c>
      <c r="J115" s="55">
        <v>0</v>
      </c>
      <c r="K115" s="55">
        <f>10722723+3874067</f>
        <v>14596790</v>
      </c>
      <c r="L115" s="53">
        <f t="shared" si="12"/>
        <v>0.84999995632601644</v>
      </c>
      <c r="M115" s="80">
        <f>N115+P115+R115</f>
        <v>2575905</v>
      </c>
      <c r="N115" s="55">
        <f>1892246+683659</f>
        <v>2575905</v>
      </c>
      <c r="O115" s="53">
        <f t="shared" si="17"/>
        <v>0.15000004367398362</v>
      </c>
      <c r="P115" s="55">
        <v>0</v>
      </c>
      <c r="Q115" s="53">
        <f t="shared" si="15"/>
        <v>0</v>
      </c>
      <c r="R115" s="55">
        <v>0</v>
      </c>
      <c r="S115" s="53">
        <f t="shared" si="16"/>
        <v>0</v>
      </c>
      <c r="T115" s="23" t="s">
        <v>129</v>
      </c>
      <c r="U115" s="23" t="s">
        <v>129</v>
      </c>
      <c r="V115" s="23" t="s">
        <v>129</v>
      </c>
      <c r="W115" s="144" t="s">
        <v>470</v>
      </c>
      <c r="X115" s="98" t="s">
        <v>316</v>
      </c>
      <c r="Y115" s="144" t="s">
        <v>470</v>
      </c>
      <c r="Z115" s="46" t="s">
        <v>317</v>
      </c>
      <c r="AA115" s="30"/>
      <c r="AB115" s="144" t="s">
        <v>470</v>
      </c>
      <c r="AC115" s="98" t="s">
        <v>316</v>
      </c>
      <c r="AD115" s="144" t="s">
        <v>543</v>
      </c>
      <c r="AE115" s="97" t="s">
        <v>316</v>
      </c>
      <c r="AF115" s="75">
        <v>2</v>
      </c>
      <c r="AG115" s="98" t="s">
        <v>316</v>
      </c>
      <c r="AH115" s="75">
        <v>4</v>
      </c>
      <c r="AI115" s="233" t="s">
        <v>537</v>
      </c>
      <c r="AJ115" s="224">
        <v>42430</v>
      </c>
    </row>
    <row r="116" spans="1:36" ht="47.25" hidden="1" customHeight="1" x14ac:dyDescent="0.2">
      <c r="A116" s="220">
        <v>79</v>
      </c>
      <c r="B116" s="229" t="s">
        <v>41</v>
      </c>
      <c r="C116" s="38" t="s">
        <v>89</v>
      </c>
      <c r="D116" s="30" t="s">
        <v>7</v>
      </c>
      <c r="E116" s="28" t="s">
        <v>11</v>
      </c>
      <c r="F116" s="30" t="s">
        <v>3</v>
      </c>
      <c r="G116" s="52">
        <f t="shared" si="18"/>
        <v>62581758</v>
      </c>
      <c r="H116" s="52">
        <f t="shared" ref="H116:H121" si="32">I116+J116+K116</f>
        <v>53194494</v>
      </c>
      <c r="I116" s="56">
        <v>53194494</v>
      </c>
      <c r="J116" s="56">
        <v>0</v>
      </c>
      <c r="K116" s="56">
        <v>0</v>
      </c>
      <c r="L116" s="79">
        <f t="shared" si="12"/>
        <v>0.84999999520627079</v>
      </c>
      <c r="M116" s="78">
        <f t="shared" ref="M116:M121" si="33">N116+P116+R116</f>
        <v>9387264</v>
      </c>
      <c r="N116" s="56">
        <v>0</v>
      </c>
      <c r="O116" s="79">
        <f t="shared" si="17"/>
        <v>0</v>
      </c>
      <c r="P116" s="56">
        <v>0</v>
      </c>
      <c r="Q116" s="79">
        <f t="shared" si="15"/>
        <v>0</v>
      </c>
      <c r="R116" s="56">
        <v>9387264</v>
      </c>
      <c r="S116" s="79">
        <f t="shared" si="16"/>
        <v>0.15000000479372919</v>
      </c>
      <c r="T116" s="100">
        <v>42490</v>
      </c>
      <c r="U116" s="15" t="s">
        <v>252</v>
      </c>
      <c r="V116" s="134" t="s">
        <v>316</v>
      </c>
      <c r="W116" s="95" t="s">
        <v>469</v>
      </c>
      <c r="X116" s="98" t="s">
        <v>316</v>
      </c>
      <c r="Y116" s="95" t="s">
        <v>469</v>
      </c>
      <c r="Z116" s="46" t="s">
        <v>317</v>
      </c>
      <c r="AA116" s="155"/>
      <c r="AB116" s="95" t="s">
        <v>543</v>
      </c>
      <c r="AC116" s="97" t="s">
        <v>316</v>
      </c>
      <c r="AD116" s="95" t="s">
        <v>476</v>
      </c>
      <c r="AE116" s="97" t="s">
        <v>316</v>
      </c>
      <c r="AF116" s="73">
        <v>2</v>
      </c>
      <c r="AG116" s="97" t="s">
        <v>316</v>
      </c>
      <c r="AH116" s="73">
        <v>4</v>
      </c>
      <c r="AI116" s="230" t="s">
        <v>537</v>
      </c>
      <c r="AJ116" s="223">
        <v>42613</v>
      </c>
    </row>
    <row r="117" spans="1:36" s="27" customFormat="1" ht="50.25" customHeight="1" x14ac:dyDescent="0.2">
      <c r="A117" s="220">
        <v>81</v>
      </c>
      <c r="B117" s="229" t="s">
        <v>54</v>
      </c>
      <c r="C117" s="38" t="s">
        <v>122</v>
      </c>
      <c r="D117" s="30" t="s">
        <v>7</v>
      </c>
      <c r="E117" s="28" t="s">
        <v>18</v>
      </c>
      <c r="F117" s="30" t="s">
        <v>5</v>
      </c>
      <c r="G117" s="52">
        <f t="shared" si="18"/>
        <v>10596211</v>
      </c>
      <c r="H117" s="52">
        <f t="shared" si="32"/>
        <v>9006779</v>
      </c>
      <c r="I117" s="55">
        <v>0</v>
      </c>
      <c r="J117" s="55">
        <v>0</v>
      </c>
      <c r="K117" s="55">
        <v>9006779</v>
      </c>
      <c r="L117" s="53">
        <f t="shared" si="12"/>
        <v>0.84999996696932512</v>
      </c>
      <c r="M117" s="80">
        <f t="shared" si="33"/>
        <v>1589432</v>
      </c>
      <c r="N117" s="55">
        <v>1589432</v>
      </c>
      <c r="O117" s="53">
        <f t="shared" si="17"/>
        <v>0.15000003303067483</v>
      </c>
      <c r="P117" s="55">
        <v>0</v>
      </c>
      <c r="Q117" s="53">
        <f t="shared" si="15"/>
        <v>0</v>
      </c>
      <c r="R117" s="55">
        <v>0</v>
      </c>
      <c r="S117" s="53">
        <f t="shared" si="16"/>
        <v>0</v>
      </c>
      <c r="T117" s="23" t="s">
        <v>129</v>
      </c>
      <c r="U117" s="197" t="s">
        <v>129</v>
      </c>
      <c r="V117" s="197" t="s">
        <v>129</v>
      </c>
      <c r="W117" s="144" t="s">
        <v>544</v>
      </c>
      <c r="X117" s="97" t="s">
        <v>316</v>
      </c>
      <c r="Y117" s="93" t="s">
        <v>584</v>
      </c>
      <c r="Z117" s="97" t="s">
        <v>316</v>
      </c>
      <c r="AA117" s="30"/>
      <c r="AB117" s="93" t="s">
        <v>544</v>
      </c>
      <c r="AC117" s="97" t="s">
        <v>316</v>
      </c>
      <c r="AD117" s="93" t="s">
        <v>476</v>
      </c>
      <c r="AE117" s="97" t="s">
        <v>316</v>
      </c>
      <c r="AF117" s="279">
        <v>2</v>
      </c>
      <c r="AG117" s="97" t="s">
        <v>316</v>
      </c>
      <c r="AH117" s="279">
        <v>4</v>
      </c>
      <c r="AI117" s="280" t="s">
        <v>537</v>
      </c>
      <c r="AJ117" s="224">
        <v>42613</v>
      </c>
    </row>
    <row r="118" spans="1:36" s="27" customFormat="1" ht="39.75" customHeight="1" x14ac:dyDescent="0.2">
      <c r="A118" s="219">
        <v>16</v>
      </c>
      <c r="B118" s="232" t="s">
        <v>27</v>
      </c>
      <c r="C118" s="35" t="s">
        <v>24</v>
      </c>
      <c r="D118" s="30" t="s">
        <v>7</v>
      </c>
      <c r="E118" s="28" t="s">
        <v>18</v>
      </c>
      <c r="F118" s="30" t="s">
        <v>4</v>
      </c>
      <c r="G118" s="52">
        <f t="shared" si="18"/>
        <v>44441977</v>
      </c>
      <c r="H118" s="52">
        <f t="shared" si="32"/>
        <v>37775681</v>
      </c>
      <c r="I118" s="56">
        <v>0</v>
      </c>
      <c r="J118" s="56">
        <v>37775681</v>
      </c>
      <c r="K118" s="56">
        <v>0</v>
      </c>
      <c r="L118" s="79">
        <f t="shared" si="12"/>
        <v>0.85000001237568712</v>
      </c>
      <c r="M118" s="78">
        <f t="shared" si="33"/>
        <v>6666296</v>
      </c>
      <c r="N118" s="56">
        <v>4188081</v>
      </c>
      <c r="O118" s="79">
        <f t="shared" si="17"/>
        <v>9.4237054305662413E-2</v>
      </c>
      <c r="P118" s="56">
        <v>2478215</v>
      </c>
      <c r="Q118" s="79">
        <f t="shared" si="15"/>
        <v>5.5762933318650516E-2</v>
      </c>
      <c r="R118" s="56">
        <v>0</v>
      </c>
      <c r="S118" s="79">
        <f t="shared" si="16"/>
        <v>0</v>
      </c>
      <c r="T118" s="12" t="s">
        <v>129</v>
      </c>
      <c r="U118" s="22" t="s">
        <v>626</v>
      </c>
      <c r="V118" s="32" t="s">
        <v>129</v>
      </c>
      <c r="W118" s="95" t="s">
        <v>544</v>
      </c>
      <c r="X118" s="97" t="s">
        <v>316</v>
      </c>
      <c r="Y118" s="93" t="s">
        <v>544</v>
      </c>
      <c r="Z118" s="97" t="s">
        <v>316</v>
      </c>
      <c r="AA118" s="187"/>
      <c r="AB118" s="93" t="s">
        <v>528</v>
      </c>
      <c r="AC118" s="97" t="s">
        <v>316</v>
      </c>
      <c r="AD118" s="93" t="s">
        <v>548</v>
      </c>
      <c r="AE118" s="97" t="s">
        <v>316</v>
      </c>
      <c r="AF118" s="295">
        <v>2</v>
      </c>
      <c r="AG118" s="97" t="s">
        <v>316</v>
      </c>
      <c r="AH118" s="279">
        <v>4</v>
      </c>
      <c r="AI118" s="280" t="s">
        <v>542</v>
      </c>
      <c r="AJ118" s="223">
        <v>42643</v>
      </c>
    </row>
    <row r="119" spans="1:36" s="27" customFormat="1" ht="60" hidden="1" customHeight="1" x14ac:dyDescent="0.2">
      <c r="A119" s="220">
        <v>55</v>
      </c>
      <c r="B119" s="232" t="s">
        <v>183</v>
      </c>
      <c r="C119" s="35" t="s">
        <v>278</v>
      </c>
      <c r="D119" s="30" t="s">
        <v>7</v>
      </c>
      <c r="E119" s="28" t="s">
        <v>12</v>
      </c>
      <c r="F119" s="30" t="s">
        <v>3</v>
      </c>
      <c r="G119" s="52">
        <f t="shared" si="18"/>
        <v>16643483</v>
      </c>
      <c r="H119" s="52">
        <f t="shared" si="32"/>
        <v>14146960</v>
      </c>
      <c r="I119" s="56">
        <v>14146960</v>
      </c>
      <c r="J119" s="58">
        <v>0</v>
      </c>
      <c r="K119" s="56">
        <v>0</v>
      </c>
      <c r="L119" s="79">
        <f t="shared" si="12"/>
        <v>0.84999996695403235</v>
      </c>
      <c r="M119" s="78">
        <f t="shared" si="33"/>
        <v>2496523</v>
      </c>
      <c r="N119" s="56">
        <v>2496523</v>
      </c>
      <c r="O119" s="79">
        <f t="shared" si="17"/>
        <v>0.1500000330459676</v>
      </c>
      <c r="P119" s="56">
        <v>0</v>
      </c>
      <c r="Q119" s="79">
        <f t="shared" si="15"/>
        <v>0</v>
      </c>
      <c r="R119" s="56">
        <v>0</v>
      </c>
      <c r="S119" s="79">
        <f t="shared" si="16"/>
        <v>0</v>
      </c>
      <c r="T119" s="15" t="s">
        <v>129</v>
      </c>
      <c r="U119" s="15" t="s">
        <v>129</v>
      </c>
      <c r="V119" s="15" t="s">
        <v>129</v>
      </c>
      <c r="W119" s="95" t="s">
        <v>528</v>
      </c>
      <c r="X119" s="97" t="s">
        <v>316</v>
      </c>
      <c r="Y119" s="95" t="s">
        <v>528</v>
      </c>
      <c r="Z119" s="97" t="s">
        <v>316</v>
      </c>
      <c r="AA119" s="95"/>
      <c r="AB119" s="95" t="s">
        <v>528</v>
      </c>
      <c r="AC119" s="97" t="s">
        <v>316</v>
      </c>
      <c r="AD119" s="99" t="s">
        <v>548</v>
      </c>
      <c r="AE119" s="97" t="s">
        <v>316</v>
      </c>
      <c r="AF119" s="73">
        <v>2</v>
      </c>
      <c r="AG119" s="97" t="s">
        <v>316</v>
      </c>
      <c r="AH119" s="73">
        <v>4</v>
      </c>
      <c r="AI119" s="230" t="s">
        <v>537</v>
      </c>
      <c r="AJ119" s="223">
        <v>42643</v>
      </c>
    </row>
    <row r="120" spans="1:36" s="27" customFormat="1" ht="37.5" hidden="1" customHeight="1" x14ac:dyDescent="0.2">
      <c r="A120" s="220">
        <v>3</v>
      </c>
      <c r="B120" s="232" t="s">
        <v>205</v>
      </c>
      <c r="C120" s="35" t="s">
        <v>91</v>
      </c>
      <c r="D120" s="30" t="s">
        <v>7</v>
      </c>
      <c r="E120" s="28" t="s">
        <v>16</v>
      </c>
      <c r="F120" s="30" t="s">
        <v>3</v>
      </c>
      <c r="G120" s="52">
        <f t="shared" si="18"/>
        <v>14725609</v>
      </c>
      <c r="H120" s="52">
        <f t="shared" si="32"/>
        <v>12516768</v>
      </c>
      <c r="I120" s="56">
        <v>12516768</v>
      </c>
      <c r="J120" s="56">
        <v>0</v>
      </c>
      <c r="K120" s="56">
        <v>0</v>
      </c>
      <c r="L120" s="79">
        <f t="shared" si="12"/>
        <v>0.85000002376811712</v>
      </c>
      <c r="M120" s="78">
        <f t="shared" si="33"/>
        <v>2208841</v>
      </c>
      <c r="N120" s="56">
        <v>0</v>
      </c>
      <c r="O120" s="79">
        <f t="shared" si="17"/>
        <v>0</v>
      </c>
      <c r="P120" s="56">
        <v>2208841</v>
      </c>
      <c r="Q120" s="79">
        <f t="shared" si="15"/>
        <v>0.14999997623188283</v>
      </c>
      <c r="R120" s="56">
        <v>0</v>
      </c>
      <c r="S120" s="79">
        <f t="shared" si="16"/>
        <v>0</v>
      </c>
      <c r="T120" s="66">
        <v>42369</v>
      </c>
      <c r="U120" s="15" t="s">
        <v>231</v>
      </c>
      <c r="V120" s="136" t="s">
        <v>615</v>
      </c>
      <c r="W120" s="93" t="s">
        <v>215</v>
      </c>
      <c r="X120" s="140" t="s">
        <v>494</v>
      </c>
      <c r="Y120" s="93" t="s">
        <v>528</v>
      </c>
      <c r="Z120" s="97" t="s">
        <v>316</v>
      </c>
      <c r="AA120" s="154" t="s">
        <v>712</v>
      </c>
      <c r="AB120" s="93" t="s">
        <v>476</v>
      </c>
      <c r="AC120" s="97" t="s">
        <v>316</v>
      </c>
      <c r="AD120" s="93" t="s">
        <v>548</v>
      </c>
      <c r="AE120" s="97" t="s">
        <v>316</v>
      </c>
      <c r="AF120" s="73">
        <v>2</v>
      </c>
      <c r="AG120" s="97" t="s">
        <v>316</v>
      </c>
      <c r="AH120" s="73">
        <v>4</v>
      </c>
      <c r="AI120" s="230" t="s">
        <v>542</v>
      </c>
      <c r="AJ120" s="223">
        <v>42643</v>
      </c>
    </row>
    <row r="121" spans="1:36" s="27" customFormat="1" ht="40.5" hidden="1" customHeight="1" x14ac:dyDescent="0.2">
      <c r="A121" s="219">
        <v>44</v>
      </c>
      <c r="B121" s="234" t="s">
        <v>196</v>
      </c>
      <c r="C121" s="36" t="s">
        <v>197</v>
      </c>
      <c r="D121" s="25" t="s">
        <v>7</v>
      </c>
      <c r="E121" s="26" t="s">
        <v>16</v>
      </c>
      <c r="F121" s="25" t="s">
        <v>3</v>
      </c>
      <c r="G121" s="80">
        <f t="shared" si="18"/>
        <v>407810999</v>
      </c>
      <c r="H121" s="80">
        <f t="shared" si="32"/>
        <v>346639348</v>
      </c>
      <c r="I121" s="55">
        <v>346639348</v>
      </c>
      <c r="J121" s="55">
        <v>0</v>
      </c>
      <c r="K121" s="55">
        <v>0</v>
      </c>
      <c r="L121" s="53">
        <f t="shared" si="12"/>
        <v>0.84999999718006625</v>
      </c>
      <c r="M121" s="80">
        <f t="shared" si="33"/>
        <v>61171651</v>
      </c>
      <c r="N121" s="55">
        <v>0</v>
      </c>
      <c r="O121" s="53">
        <f t="shared" si="17"/>
        <v>0</v>
      </c>
      <c r="P121" s="55">
        <v>0</v>
      </c>
      <c r="Q121" s="53">
        <f t="shared" si="15"/>
        <v>0</v>
      </c>
      <c r="R121" s="55">
        <v>61171651</v>
      </c>
      <c r="S121" s="53">
        <f t="shared" si="16"/>
        <v>0.15000000281993375</v>
      </c>
      <c r="T121" s="20" t="s">
        <v>423</v>
      </c>
      <c r="U121" s="177"/>
      <c r="V121" s="183"/>
      <c r="W121" s="144" t="s">
        <v>476</v>
      </c>
      <c r="X121" s="97" t="s">
        <v>316</v>
      </c>
      <c r="Y121" s="144" t="s">
        <v>572</v>
      </c>
      <c r="Z121" s="97" t="s">
        <v>316</v>
      </c>
      <c r="AA121" s="77"/>
      <c r="AB121" s="144" t="s">
        <v>574</v>
      </c>
      <c r="AC121" s="97" t="s">
        <v>316</v>
      </c>
      <c r="AD121" s="144" t="s">
        <v>521</v>
      </c>
      <c r="AE121" s="97" t="s">
        <v>316</v>
      </c>
      <c r="AF121" s="75">
        <v>2</v>
      </c>
      <c r="AG121" s="97" t="s">
        <v>316</v>
      </c>
      <c r="AH121" s="75" t="s">
        <v>630</v>
      </c>
      <c r="AI121" s="233" t="s">
        <v>547</v>
      </c>
      <c r="AJ121" s="224">
        <v>42674</v>
      </c>
    </row>
    <row r="122" spans="1:36" ht="40.5" hidden="1" customHeight="1" x14ac:dyDescent="0.2">
      <c r="A122" s="220">
        <v>69</v>
      </c>
      <c r="B122" s="234" t="s">
        <v>269</v>
      </c>
      <c r="C122" s="36" t="s">
        <v>303</v>
      </c>
      <c r="D122" s="25" t="s">
        <v>155</v>
      </c>
      <c r="E122" s="26" t="s">
        <v>17</v>
      </c>
      <c r="F122" s="25" t="s">
        <v>5</v>
      </c>
      <c r="G122" s="80">
        <f>H122+M122</f>
        <v>17172696</v>
      </c>
      <c r="H122" s="80">
        <v>14596791</v>
      </c>
      <c r="I122" s="55">
        <v>0</v>
      </c>
      <c r="J122" s="55">
        <v>0</v>
      </c>
      <c r="K122" s="55">
        <f>10722724+3874067</f>
        <v>14596791</v>
      </c>
      <c r="L122" s="53">
        <f t="shared" si="12"/>
        <v>0.8499999650608151</v>
      </c>
      <c r="M122" s="80">
        <f>M115</f>
        <v>2575905</v>
      </c>
      <c r="N122" s="55">
        <f>M122</f>
        <v>2575905</v>
      </c>
      <c r="O122" s="53">
        <f t="shared" si="17"/>
        <v>0.15000003493918485</v>
      </c>
      <c r="P122" s="55">
        <v>0</v>
      </c>
      <c r="Q122" s="53">
        <f t="shared" si="15"/>
        <v>0</v>
      </c>
      <c r="R122" s="55">
        <v>0</v>
      </c>
      <c r="S122" s="53">
        <f t="shared" si="16"/>
        <v>0</v>
      </c>
      <c r="T122" s="23" t="s">
        <v>129</v>
      </c>
      <c r="U122" s="23" t="s">
        <v>129</v>
      </c>
      <c r="V122" s="23" t="s">
        <v>129</v>
      </c>
      <c r="W122" s="144" t="s">
        <v>470</v>
      </c>
      <c r="X122" s="98" t="s">
        <v>316</v>
      </c>
      <c r="Y122" s="144" t="s">
        <v>476</v>
      </c>
      <c r="Z122" s="98" t="s">
        <v>316</v>
      </c>
      <c r="AA122" s="30"/>
      <c r="AB122" s="144" t="s">
        <v>585</v>
      </c>
      <c r="AC122" s="98" t="s">
        <v>316</v>
      </c>
      <c r="AD122" s="144" t="s">
        <v>567</v>
      </c>
      <c r="AE122" s="97" t="s">
        <v>316</v>
      </c>
      <c r="AF122" s="75">
        <v>2</v>
      </c>
      <c r="AG122" s="98" t="s">
        <v>316</v>
      </c>
      <c r="AH122" s="75">
        <v>4</v>
      </c>
      <c r="AI122" s="233" t="s">
        <v>542</v>
      </c>
      <c r="AJ122" s="224">
        <v>42735</v>
      </c>
    </row>
    <row r="123" spans="1:36" ht="40.5" hidden="1" customHeight="1" x14ac:dyDescent="0.2">
      <c r="A123" s="219">
        <v>96</v>
      </c>
      <c r="B123" s="231" t="s">
        <v>167</v>
      </c>
      <c r="C123" s="36" t="s">
        <v>698</v>
      </c>
      <c r="D123" s="24" t="s">
        <v>155</v>
      </c>
      <c r="E123" s="13" t="s">
        <v>11</v>
      </c>
      <c r="F123" s="24" t="s">
        <v>4</v>
      </c>
      <c r="G123" s="80">
        <f>H123+M123</f>
        <v>25018615</v>
      </c>
      <c r="H123" s="80">
        <f>I123+J123+K123</f>
        <v>20014892</v>
      </c>
      <c r="I123" s="80">
        <v>0</v>
      </c>
      <c r="J123" s="80">
        <v>20014892</v>
      </c>
      <c r="K123" s="80">
        <v>0</v>
      </c>
      <c r="L123" s="53">
        <f t="shared" si="12"/>
        <v>0.8</v>
      </c>
      <c r="M123" s="80">
        <f>N123+P123+R123</f>
        <v>5003723</v>
      </c>
      <c r="N123" s="80">
        <v>0</v>
      </c>
      <c r="O123" s="53">
        <f t="shared" si="17"/>
        <v>0</v>
      </c>
      <c r="P123" s="80">
        <v>0</v>
      </c>
      <c r="Q123" s="53">
        <f t="shared" si="15"/>
        <v>0</v>
      </c>
      <c r="R123" s="80">
        <v>5003723</v>
      </c>
      <c r="S123" s="53">
        <f t="shared" si="16"/>
        <v>0.2</v>
      </c>
      <c r="T123" s="63" t="s">
        <v>407</v>
      </c>
      <c r="U123" s="168"/>
      <c r="V123" s="181"/>
      <c r="W123" s="144" t="s">
        <v>283</v>
      </c>
      <c r="X123" s="140" t="s">
        <v>320</v>
      </c>
      <c r="Y123" s="144" t="s">
        <v>213</v>
      </c>
      <c r="Z123" s="140" t="s">
        <v>320</v>
      </c>
      <c r="AA123" s="95"/>
      <c r="AB123" s="144" t="s">
        <v>521</v>
      </c>
      <c r="AC123" s="97" t="s">
        <v>316</v>
      </c>
      <c r="AD123" s="144" t="s">
        <v>665</v>
      </c>
      <c r="AE123" s="97" t="s">
        <v>316</v>
      </c>
      <c r="AF123" s="144" t="s">
        <v>707</v>
      </c>
      <c r="AG123" s="97" t="s">
        <v>316</v>
      </c>
      <c r="AH123" s="75">
        <v>4</v>
      </c>
      <c r="AI123" s="233" t="s">
        <v>707</v>
      </c>
      <c r="AJ123" s="224">
        <v>42766</v>
      </c>
    </row>
    <row r="124" spans="1:36" ht="45.75" hidden="1" customHeight="1" x14ac:dyDescent="0.2">
      <c r="A124" s="220">
        <v>101</v>
      </c>
      <c r="B124" s="234" t="s">
        <v>178</v>
      </c>
      <c r="C124" s="36" t="s">
        <v>249</v>
      </c>
      <c r="D124" s="24" t="s">
        <v>7</v>
      </c>
      <c r="E124" s="13" t="s">
        <v>11</v>
      </c>
      <c r="F124" s="24" t="s">
        <v>4</v>
      </c>
      <c r="G124" s="80">
        <f>H124+M124</f>
        <v>15784135</v>
      </c>
      <c r="H124" s="80">
        <f>I124+J124+K124</f>
        <v>13416515</v>
      </c>
      <c r="I124" s="80">
        <v>0</v>
      </c>
      <c r="J124" s="80">
        <v>13416515</v>
      </c>
      <c r="K124" s="80">
        <v>0</v>
      </c>
      <c r="L124" s="53">
        <f t="shared" si="12"/>
        <v>0.85000001583868867</v>
      </c>
      <c r="M124" s="80">
        <f>N124+P124+R124</f>
        <v>2367620</v>
      </c>
      <c r="N124" s="80">
        <v>2367620</v>
      </c>
      <c r="O124" s="53">
        <f t="shared" si="17"/>
        <v>0.14999998416131133</v>
      </c>
      <c r="P124" s="80">
        <v>0</v>
      </c>
      <c r="Q124" s="53">
        <f t="shared" si="15"/>
        <v>0</v>
      </c>
      <c r="R124" s="80">
        <v>0</v>
      </c>
      <c r="S124" s="53">
        <f t="shared" si="16"/>
        <v>0</v>
      </c>
      <c r="T124" s="25" t="s">
        <v>410</v>
      </c>
      <c r="U124" s="174"/>
      <c r="V124" s="183"/>
      <c r="W124" s="144" t="s">
        <v>216</v>
      </c>
      <c r="X124" s="140" t="s">
        <v>328</v>
      </c>
      <c r="Y124" s="144" t="s">
        <v>65</v>
      </c>
      <c r="Z124" s="144" t="s">
        <v>65</v>
      </c>
      <c r="AA124" s="144" t="s">
        <v>65</v>
      </c>
      <c r="AB124" s="144" t="s">
        <v>468</v>
      </c>
      <c r="AC124" s="46" t="s">
        <v>317</v>
      </c>
      <c r="AD124" s="144" t="s">
        <v>665</v>
      </c>
      <c r="AE124" s="97" t="s">
        <v>316</v>
      </c>
      <c r="AF124" s="75">
        <v>2</v>
      </c>
      <c r="AG124" s="97" t="s">
        <v>316</v>
      </c>
      <c r="AH124" s="117">
        <v>6</v>
      </c>
      <c r="AI124" s="233" t="s">
        <v>667</v>
      </c>
      <c r="AJ124" s="224">
        <v>42766</v>
      </c>
    </row>
    <row r="125" spans="1:36" s="27" customFormat="1" ht="56.25" hidden="1" customHeight="1" x14ac:dyDescent="0.2">
      <c r="A125" s="220">
        <v>9</v>
      </c>
      <c r="B125" s="240" t="s">
        <v>163</v>
      </c>
      <c r="C125" s="96" t="s">
        <v>164</v>
      </c>
      <c r="D125" s="94" t="s">
        <v>155</v>
      </c>
      <c r="E125" s="19" t="s">
        <v>17</v>
      </c>
      <c r="F125" s="94" t="s">
        <v>4</v>
      </c>
      <c r="G125" s="52">
        <f>H125+M125</f>
        <v>34000000</v>
      </c>
      <c r="H125" s="52">
        <f>I125+J125+K125</f>
        <v>28900000</v>
      </c>
      <c r="I125" s="78">
        <v>0</v>
      </c>
      <c r="J125" s="78">
        <v>28900000</v>
      </c>
      <c r="K125" s="78">
        <v>0</v>
      </c>
      <c r="L125" s="79">
        <f t="shared" si="12"/>
        <v>0.85</v>
      </c>
      <c r="M125" s="78">
        <f>N125+P125+R125</f>
        <v>5100000</v>
      </c>
      <c r="N125" s="78">
        <v>1972000</v>
      </c>
      <c r="O125" s="79">
        <f t="shared" si="17"/>
        <v>5.8000000000000003E-2</v>
      </c>
      <c r="P125" s="78">
        <v>0</v>
      </c>
      <c r="Q125" s="79">
        <f t="shared" si="15"/>
        <v>0</v>
      </c>
      <c r="R125" s="52">
        <v>3128000</v>
      </c>
      <c r="S125" s="79">
        <f t="shared" si="16"/>
        <v>9.1999999999999998E-2</v>
      </c>
      <c r="T125" s="62" t="s">
        <v>407</v>
      </c>
      <c r="U125" s="168"/>
      <c r="V125" s="181"/>
      <c r="W125" s="95" t="s">
        <v>476</v>
      </c>
      <c r="X125" s="97" t="s">
        <v>316</v>
      </c>
      <c r="Y125" s="95" t="s">
        <v>476</v>
      </c>
      <c r="Z125" s="97" t="s">
        <v>316</v>
      </c>
      <c r="AA125" s="95"/>
      <c r="AB125" s="95" t="s">
        <v>581</v>
      </c>
      <c r="AC125" s="97" t="s">
        <v>316</v>
      </c>
      <c r="AD125" s="95" t="s">
        <v>582</v>
      </c>
      <c r="AE125" s="97" t="s">
        <v>316</v>
      </c>
      <c r="AF125" s="73">
        <v>2</v>
      </c>
      <c r="AG125" s="97" t="s">
        <v>316</v>
      </c>
      <c r="AH125" s="73">
        <v>4</v>
      </c>
      <c r="AI125" s="230" t="s">
        <v>537</v>
      </c>
      <c r="AJ125" s="223">
        <v>42825</v>
      </c>
    </row>
    <row r="126" spans="1:36" s="27" customFormat="1" ht="36" hidden="1" customHeight="1" x14ac:dyDescent="0.2">
      <c r="A126" s="219">
        <v>50</v>
      </c>
      <c r="B126" s="234" t="s">
        <v>255</v>
      </c>
      <c r="C126" s="36" t="s">
        <v>315</v>
      </c>
      <c r="D126" s="25" t="s">
        <v>7</v>
      </c>
      <c r="E126" s="26" t="s">
        <v>17</v>
      </c>
      <c r="F126" s="25" t="s">
        <v>5</v>
      </c>
      <c r="G126" s="55">
        <f>H126+M126</f>
        <v>4874359</v>
      </c>
      <c r="H126" s="80">
        <f>I126+J126+K126</f>
        <v>4092205</v>
      </c>
      <c r="I126" s="55">
        <v>0</v>
      </c>
      <c r="J126" s="55">
        <v>0</v>
      </c>
      <c r="K126" s="55">
        <v>4092205</v>
      </c>
      <c r="L126" s="53">
        <f t="shared" si="12"/>
        <v>0.83953705502610698</v>
      </c>
      <c r="M126" s="80">
        <f>N126+P126+R126</f>
        <v>782154</v>
      </c>
      <c r="N126" s="80">
        <v>782154</v>
      </c>
      <c r="O126" s="53">
        <f t="shared" si="17"/>
        <v>0.16046294497389299</v>
      </c>
      <c r="P126" s="55">
        <v>0</v>
      </c>
      <c r="Q126" s="53">
        <f t="shared" si="15"/>
        <v>0</v>
      </c>
      <c r="R126" s="55">
        <v>0</v>
      </c>
      <c r="S126" s="53">
        <f t="shared" si="16"/>
        <v>0</v>
      </c>
      <c r="T126" s="23" t="s">
        <v>129</v>
      </c>
      <c r="U126" s="23" t="s">
        <v>129</v>
      </c>
      <c r="V126" s="23" t="s">
        <v>129</v>
      </c>
      <c r="W126" s="141" t="s">
        <v>150</v>
      </c>
      <c r="X126" s="98" t="s">
        <v>316</v>
      </c>
      <c r="Y126" s="141" t="s">
        <v>154</v>
      </c>
      <c r="Z126" s="98" t="s">
        <v>316</v>
      </c>
      <c r="AA126" s="30"/>
      <c r="AB126" s="141" t="s">
        <v>154</v>
      </c>
      <c r="AC126" s="98" t="s">
        <v>316</v>
      </c>
      <c r="AD126" s="141" t="s">
        <v>149</v>
      </c>
      <c r="AE126" s="97" t="s">
        <v>316</v>
      </c>
      <c r="AF126" s="75">
        <v>2</v>
      </c>
      <c r="AG126" s="98" t="s">
        <v>316</v>
      </c>
      <c r="AH126" s="75">
        <v>4</v>
      </c>
      <c r="AI126" s="233" t="s">
        <v>542</v>
      </c>
      <c r="AJ126" s="224">
        <v>42825</v>
      </c>
    </row>
    <row r="127" spans="1:36" ht="43.5" hidden="1" customHeight="1" x14ac:dyDescent="0.2">
      <c r="A127" s="219">
        <v>22</v>
      </c>
      <c r="B127" s="234" t="s">
        <v>663</v>
      </c>
      <c r="C127" s="36" t="s">
        <v>664</v>
      </c>
      <c r="D127" s="25" t="s">
        <v>155</v>
      </c>
      <c r="E127" s="26" t="s">
        <v>12</v>
      </c>
      <c r="F127" s="25" t="s">
        <v>3</v>
      </c>
      <c r="G127" s="80">
        <v>26240711</v>
      </c>
      <c r="H127" s="80">
        <v>9184249</v>
      </c>
      <c r="I127" s="80">
        <v>9184249</v>
      </c>
      <c r="J127" s="55">
        <v>0</v>
      </c>
      <c r="K127" s="55">
        <v>0</v>
      </c>
      <c r="L127" s="53">
        <f t="shared" si="12"/>
        <v>0.35000000571630852</v>
      </c>
      <c r="M127" s="80">
        <v>17056462</v>
      </c>
      <c r="N127" s="55">
        <v>0</v>
      </c>
      <c r="O127" s="53">
        <f t="shared" si="17"/>
        <v>0</v>
      </c>
      <c r="P127" s="80">
        <v>0</v>
      </c>
      <c r="Q127" s="53">
        <f t="shared" si="15"/>
        <v>0</v>
      </c>
      <c r="R127" s="80">
        <v>17056462</v>
      </c>
      <c r="S127" s="53">
        <f t="shared" si="16"/>
        <v>0.64999999428369148</v>
      </c>
      <c r="T127" s="20" t="s">
        <v>421</v>
      </c>
      <c r="U127" s="170"/>
      <c r="V127" s="182"/>
      <c r="W127" s="144" t="s">
        <v>470</v>
      </c>
      <c r="X127" s="46" t="s">
        <v>317</v>
      </c>
      <c r="Y127" s="144" t="s">
        <v>521</v>
      </c>
      <c r="Z127" s="97" t="s">
        <v>316</v>
      </c>
      <c r="AA127" s="95"/>
      <c r="AB127" s="144" t="s">
        <v>521</v>
      </c>
      <c r="AC127" s="97" t="s">
        <v>316</v>
      </c>
      <c r="AD127" s="144" t="s">
        <v>149</v>
      </c>
      <c r="AE127" s="97" t="s">
        <v>316</v>
      </c>
      <c r="AF127" s="75">
        <v>5</v>
      </c>
      <c r="AG127" s="97" t="s">
        <v>316</v>
      </c>
      <c r="AH127" s="75">
        <v>4</v>
      </c>
      <c r="AI127" s="233" t="s">
        <v>149</v>
      </c>
      <c r="AJ127" s="224">
        <v>42825</v>
      </c>
    </row>
    <row r="128" spans="1:36" s="27" customFormat="1" ht="39" hidden="1" customHeight="1" x14ac:dyDescent="0.2">
      <c r="A128" s="219">
        <v>84</v>
      </c>
      <c r="B128" s="229" t="s">
        <v>33</v>
      </c>
      <c r="C128" s="38" t="s">
        <v>295</v>
      </c>
      <c r="D128" s="30" t="s">
        <v>155</v>
      </c>
      <c r="E128" s="28" t="s">
        <v>17</v>
      </c>
      <c r="F128" s="30" t="s">
        <v>5</v>
      </c>
      <c r="G128" s="52">
        <f>H128+M128</f>
        <v>5407500</v>
      </c>
      <c r="H128" s="52">
        <f>I128+J128+K128</f>
        <v>4596375</v>
      </c>
      <c r="I128" s="56">
        <v>0</v>
      </c>
      <c r="J128" s="56">
        <v>0</v>
      </c>
      <c r="K128" s="78">
        <v>4596375</v>
      </c>
      <c r="L128" s="79">
        <f t="shared" si="12"/>
        <v>0.85</v>
      </c>
      <c r="M128" s="78">
        <f>N128+P128+R128</f>
        <v>811125</v>
      </c>
      <c r="N128" s="78">
        <v>811125</v>
      </c>
      <c r="O128" s="79">
        <f t="shared" si="17"/>
        <v>0.15</v>
      </c>
      <c r="P128" s="56">
        <v>0</v>
      </c>
      <c r="Q128" s="79">
        <f t="shared" si="15"/>
        <v>0</v>
      </c>
      <c r="R128" s="56">
        <v>0</v>
      </c>
      <c r="S128" s="79">
        <f t="shared" si="16"/>
        <v>0</v>
      </c>
      <c r="T128" s="15" t="s">
        <v>129</v>
      </c>
      <c r="U128" s="15" t="s">
        <v>129</v>
      </c>
      <c r="V128" s="15" t="s">
        <v>129</v>
      </c>
      <c r="W128" s="95" t="s">
        <v>567</v>
      </c>
      <c r="X128" s="98" t="s">
        <v>316</v>
      </c>
      <c r="Y128" s="31" t="s">
        <v>149</v>
      </c>
      <c r="Z128" s="98" t="s">
        <v>316</v>
      </c>
      <c r="AA128" s="187"/>
      <c r="AB128" s="31" t="s">
        <v>149</v>
      </c>
      <c r="AC128" s="98" t="s">
        <v>316</v>
      </c>
      <c r="AD128" s="31" t="s">
        <v>156</v>
      </c>
      <c r="AE128" s="97" t="s">
        <v>316</v>
      </c>
      <c r="AF128" s="120">
        <v>2</v>
      </c>
      <c r="AG128" s="98" t="s">
        <v>316</v>
      </c>
      <c r="AH128" s="73">
        <v>4</v>
      </c>
      <c r="AI128" s="230" t="s">
        <v>542</v>
      </c>
      <c r="AJ128" s="223">
        <v>42916</v>
      </c>
    </row>
    <row r="129" spans="1:36" s="27" customFormat="1" ht="31.5" hidden="1" customHeight="1" x14ac:dyDescent="0.2">
      <c r="A129" s="220">
        <v>85</v>
      </c>
      <c r="B129" s="247" t="s">
        <v>33</v>
      </c>
      <c r="C129" s="147" t="s">
        <v>296</v>
      </c>
      <c r="D129" s="30" t="s">
        <v>155</v>
      </c>
      <c r="E129" s="28" t="s">
        <v>17</v>
      </c>
      <c r="F129" s="30" t="s">
        <v>5</v>
      </c>
      <c r="G129" s="52">
        <f t="shared" ref="G129:G132" si="34">H129+M129</f>
        <v>5407500</v>
      </c>
      <c r="H129" s="52">
        <v>4596375</v>
      </c>
      <c r="I129" s="56">
        <v>0</v>
      </c>
      <c r="J129" s="56">
        <v>0</v>
      </c>
      <c r="K129" s="78">
        <v>4596375</v>
      </c>
      <c r="L129" s="79">
        <f t="shared" si="12"/>
        <v>0.85</v>
      </c>
      <c r="M129" s="78">
        <f>N129</f>
        <v>811125</v>
      </c>
      <c r="N129" s="78">
        <v>811125</v>
      </c>
      <c r="O129" s="79">
        <f t="shared" si="17"/>
        <v>0.15</v>
      </c>
      <c r="P129" s="56">
        <v>0</v>
      </c>
      <c r="Q129" s="79">
        <f t="shared" si="15"/>
        <v>0</v>
      </c>
      <c r="R129" s="56">
        <v>0</v>
      </c>
      <c r="S129" s="79">
        <f t="shared" si="16"/>
        <v>0</v>
      </c>
      <c r="T129" s="15" t="s">
        <v>129</v>
      </c>
      <c r="U129" s="15" t="s">
        <v>129</v>
      </c>
      <c r="V129" s="15" t="s">
        <v>129</v>
      </c>
      <c r="W129" s="95" t="s">
        <v>567</v>
      </c>
      <c r="X129" s="98" t="s">
        <v>316</v>
      </c>
      <c r="Y129" s="31" t="s">
        <v>149</v>
      </c>
      <c r="Z129" s="98" t="s">
        <v>316</v>
      </c>
      <c r="AA129" s="187"/>
      <c r="AB129" s="31" t="s">
        <v>149</v>
      </c>
      <c r="AC129" s="98" t="s">
        <v>316</v>
      </c>
      <c r="AD129" s="31" t="s">
        <v>156</v>
      </c>
      <c r="AE129" s="97" t="s">
        <v>316</v>
      </c>
      <c r="AF129" s="120">
        <v>2</v>
      </c>
      <c r="AG129" s="98" t="s">
        <v>316</v>
      </c>
      <c r="AH129" s="73">
        <v>4</v>
      </c>
      <c r="AI129" s="230" t="s">
        <v>542</v>
      </c>
      <c r="AJ129" s="223">
        <v>42916</v>
      </c>
    </row>
    <row r="130" spans="1:36" ht="39.75" hidden="1" customHeight="1" x14ac:dyDescent="0.2">
      <c r="A130" s="219">
        <v>86</v>
      </c>
      <c r="B130" s="231" t="s">
        <v>67</v>
      </c>
      <c r="C130" s="37" t="s">
        <v>297</v>
      </c>
      <c r="D130" s="25" t="s">
        <v>155</v>
      </c>
      <c r="E130" s="26" t="s">
        <v>17</v>
      </c>
      <c r="F130" s="25" t="s">
        <v>5</v>
      </c>
      <c r="G130" s="25">
        <f t="shared" si="34"/>
        <v>11446897</v>
      </c>
      <c r="H130" s="80">
        <f>I130+J130+K130</f>
        <v>9729862</v>
      </c>
      <c r="I130" s="55">
        <v>0</v>
      </c>
      <c r="J130" s="55">
        <v>0</v>
      </c>
      <c r="K130" s="55">
        <v>9729862</v>
      </c>
      <c r="L130" s="53">
        <f>H130/G130</f>
        <v>0.84999996068803629</v>
      </c>
      <c r="M130" s="80">
        <f t="shared" ref="M130:M135" si="35">N130+P130+R130</f>
        <v>1717035</v>
      </c>
      <c r="N130" s="55">
        <v>1717035</v>
      </c>
      <c r="O130" s="53">
        <f>N130/G130</f>
        <v>0.15000003931196376</v>
      </c>
      <c r="P130" s="55">
        <v>0</v>
      </c>
      <c r="Q130" s="53">
        <f>P130/G130</f>
        <v>0</v>
      </c>
      <c r="R130" s="55">
        <v>0</v>
      </c>
      <c r="S130" s="53">
        <f>R130/G130</f>
        <v>0</v>
      </c>
      <c r="T130" s="23" t="s">
        <v>129</v>
      </c>
      <c r="U130" s="23" t="s">
        <v>129</v>
      </c>
      <c r="V130" s="23" t="s">
        <v>129</v>
      </c>
      <c r="W130" s="144" t="s">
        <v>567</v>
      </c>
      <c r="X130" s="98" t="s">
        <v>316</v>
      </c>
      <c r="Y130" s="141" t="s">
        <v>149</v>
      </c>
      <c r="Z130" s="98" t="s">
        <v>316</v>
      </c>
      <c r="AA130" s="30"/>
      <c r="AB130" s="141" t="s">
        <v>149</v>
      </c>
      <c r="AC130" s="98" t="s">
        <v>316</v>
      </c>
      <c r="AD130" s="141" t="s">
        <v>156</v>
      </c>
      <c r="AE130" s="97" t="s">
        <v>316</v>
      </c>
      <c r="AF130" s="116">
        <v>2</v>
      </c>
      <c r="AG130" s="98" t="s">
        <v>316</v>
      </c>
      <c r="AH130" s="75">
        <v>4</v>
      </c>
      <c r="AI130" s="233" t="s">
        <v>542</v>
      </c>
      <c r="AJ130" s="224">
        <v>42916</v>
      </c>
    </row>
    <row r="131" spans="1:36" s="27" customFormat="1" ht="39" hidden="1" customHeight="1" x14ac:dyDescent="0.2">
      <c r="A131" s="220">
        <v>87</v>
      </c>
      <c r="B131" s="248" t="s">
        <v>67</v>
      </c>
      <c r="C131" s="148" t="s">
        <v>298</v>
      </c>
      <c r="D131" s="25" t="s">
        <v>155</v>
      </c>
      <c r="E131" s="26" t="s">
        <v>17</v>
      </c>
      <c r="F131" s="25" t="s">
        <v>5</v>
      </c>
      <c r="G131" s="25">
        <f t="shared" si="34"/>
        <v>11446895</v>
      </c>
      <c r="H131" s="80">
        <v>9729861</v>
      </c>
      <c r="I131" s="55">
        <v>0</v>
      </c>
      <c r="J131" s="55">
        <v>0</v>
      </c>
      <c r="K131" s="55">
        <v>9729861</v>
      </c>
      <c r="L131" s="53">
        <f t="shared" ref="L131:L141" si="36">H131/G131</f>
        <v>0.85000002183998369</v>
      </c>
      <c r="M131" s="80">
        <f t="shared" si="35"/>
        <v>1717034</v>
      </c>
      <c r="N131" s="55">
        <v>1717034</v>
      </c>
      <c r="O131" s="53">
        <f t="shared" ref="O131:O141" si="37">N131/G131</f>
        <v>0.14999997816001631</v>
      </c>
      <c r="P131" s="55">
        <v>0</v>
      </c>
      <c r="Q131" s="53">
        <f t="shared" ref="Q131:Q141" si="38">P131/G131</f>
        <v>0</v>
      </c>
      <c r="R131" s="55">
        <v>0</v>
      </c>
      <c r="S131" s="53">
        <f t="shared" ref="S131:S132" si="39">R131/G131</f>
        <v>0</v>
      </c>
      <c r="T131" s="23" t="s">
        <v>129</v>
      </c>
      <c r="U131" s="23" t="s">
        <v>129</v>
      </c>
      <c r="V131" s="23" t="s">
        <v>129</v>
      </c>
      <c r="W131" s="144" t="s">
        <v>567</v>
      </c>
      <c r="X131" s="98" t="s">
        <v>316</v>
      </c>
      <c r="Y131" s="141" t="s">
        <v>149</v>
      </c>
      <c r="Z131" s="98" t="s">
        <v>316</v>
      </c>
      <c r="AA131" s="30"/>
      <c r="AB131" s="141" t="s">
        <v>149</v>
      </c>
      <c r="AC131" s="98" t="s">
        <v>316</v>
      </c>
      <c r="AD131" s="141" t="s">
        <v>156</v>
      </c>
      <c r="AE131" s="97" t="s">
        <v>316</v>
      </c>
      <c r="AF131" s="116">
        <v>2</v>
      </c>
      <c r="AG131" s="98" t="s">
        <v>316</v>
      </c>
      <c r="AH131" s="75">
        <v>4</v>
      </c>
      <c r="AI131" s="233" t="s">
        <v>542</v>
      </c>
      <c r="AJ131" s="224">
        <v>42916</v>
      </c>
    </row>
    <row r="132" spans="1:36" ht="42" hidden="1" customHeight="1" x14ac:dyDescent="0.2">
      <c r="A132" s="219">
        <v>88</v>
      </c>
      <c r="B132" s="248" t="s">
        <v>67</v>
      </c>
      <c r="C132" s="148" t="s">
        <v>299</v>
      </c>
      <c r="D132" s="25" t="s">
        <v>155</v>
      </c>
      <c r="E132" s="26" t="s">
        <v>17</v>
      </c>
      <c r="F132" s="25" t="s">
        <v>5</v>
      </c>
      <c r="G132" s="25">
        <f t="shared" si="34"/>
        <v>11446893</v>
      </c>
      <c r="H132" s="80">
        <v>9729860</v>
      </c>
      <c r="I132" s="55">
        <v>0</v>
      </c>
      <c r="J132" s="55">
        <v>0</v>
      </c>
      <c r="K132" s="55">
        <v>9729860</v>
      </c>
      <c r="L132" s="53">
        <f t="shared" si="36"/>
        <v>0.85000008299195251</v>
      </c>
      <c r="M132" s="80">
        <f t="shared" si="35"/>
        <v>1717033</v>
      </c>
      <c r="N132" s="55">
        <v>1717033</v>
      </c>
      <c r="O132" s="53">
        <f t="shared" si="37"/>
        <v>0.14999991700804752</v>
      </c>
      <c r="P132" s="55">
        <v>0</v>
      </c>
      <c r="Q132" s="53">
        <f t="shared" si="38"/>
        <v>0</v>
      </c>
      <c r="R132" s="55">
        <v>0</v>
      </c>
      <c r="S132" s="53">
        <f t="shared" si="39"/>
        <v>0</v>
      </c>
      <c r="T132" s="23" t="s">
        <v>129</v>
      </c>
      <c r="U132" s="23" t="s">
        <v>129</v>
      </c>
      <c r="V132" s="23" t="s">
        <v>129</v>
      </c>
      <c r="W132" s="144" t="s">
        <v>567</v>
      </c>
      <c r="X132" s="98" t="s">
        <v>316</v>
      </c>
      <c r="Y132" s="141" t="s">
        <v>149</v>
      </c>
      <c r="Z132" s="98" t="s">
        <v>316</v>
      </c>
      <c r="AA132" s="30"/>
      <c r="AB132" s="141" t="s">
        <v>149</v>
      </c>
      <c r="AC132" s="98" t="s">
        <v>316</v>
      </c>
      <c r="AD132" s="141" t="s">
        <v>156</v>
      </c>
      <c r="AE132" s="97" t="s">
        <v>316</v>
      </c>
      <c r="AF132" s="116">
        <v>2</v>
      </c>
      <c r="AG132" s="98" t="s">
        <v>316</v>
      </c>
      <c r="AH132" s="75">
        <v>4</v>
      </c>
      <c r="AI132" s="233" t="s">
        <v>542</v>
      </c>
      <c r="AJ132" s="224">
        <v>42916</v>
      </c>
    </row>
    <row r="133" spans="1:36" ht="45.75" hidden="1" customHeight="1" x14ac:dyDescent="0.2">
      <c r="A133" s="220">
        <v>89</v>
      </c>
      <c r="B133" s="249" t="s">
        <v>104</v>
      </c>
      <c r="C133" s="42" t="s">
        <v>113</v>
      </c>
      <c r="D133" s="30" t="s">
        <v>155</v>
      </c>
      <c r="E133" s="28" t="s">
        <v>17</v>
      </c>
      <c r="F133" s="30" t="s">
        <v>5</v>
      </c>
      <c r="G133" s="52">
        <f>H133+M133</f>
        <v>20000000</v>
      </c>
      <c r="H133" s="52">
        <f>I133+J133+K133</f>
        <v>17000000</v>
      </c>
      <c r="I133" s="56">
        <v>0</v>
      </c>
      <c r="J133" s="56">
        <v>0</v>
      </c>
      <c r="K133" s="78">
        <v>17000000</v>
      </c>
      <c r="L133" s="79">
        <f t="shared" si="36"/>
        <v>0.85</v>
      </c>
      <c r="M133" s="78">
        <f t="shared" si="35"/>
        <v>3000000</v>
      </c>
      <c r="N133" s="78">
        <v>3000000</v>
      </c>
      <c r="O133" s="79">
        <f t="shared" si="37"/>
        <v>0.15</v>
      </c>
      <c r="P133" s="56">
        <v>0</v>
      </c>
      <c r="Q133" s="79">
        <f t="shared" si="38"/>
        <v>0</v>
      </c>
      <c r="R133" s="56">
        <v>0</v>
      </c>
      <c r="S133" s="79">
        <f>R133/G133</f>
        <v>0</v>
      </c>
      <c r="T133" s="32" t="s">
        <v>129</v>
      </c>
      <c r="U133" s="15" t="s">
        <v>129</v>
      </c>
      <c r="V133" s="15" t="s">
        <v>129</v>
      </c>
      <c r="W133" s="95" t="s">
        <v>149</v>
      </c>
      <c r="X133" s="98" t="s">
        <v>316</v>
      </c>
      <c r="Y133" s="95" t="s">
        <v>149</v>
      </c>
      <c r="Z133" s="98" t="s">
        <v>316</v>
      </c>
      <c r="AA133" s="187"/>
      <c r="AB133" s="95" t="s">
        <v>149</v>
      </c>
      <c r="AC133" s="98" t="s">
        <v>316</v>
      </c>
      <c r="AD133" s="95" t="s">
        <v>156</v>
      </c>
      <c r="AE133" s="97" t="s">
        <v>316</v>
      </c>
      <c r="AF133" s="73">
        <v>2</v>
      </c>
      <c r="AG133" s="98" t="s">
        <v>316</v>
      </c>
      <c r="AH133" s="73">
        <v>4</v>
      </c>
      <c r="AI133" s="230" t="s">
        <v>542</v>
      </c>
      <c r="AJ133" s="223">
        <v>42916</v>
      </c>
    </row>
    <row r="134" spans="1:36" s="27" customFormat="1" ht="49.5" hidden="1" customHeight="1" x14ac:dyDescent="0.2">
      <c r="A134" s="220">
        <v>53</v>
      </c>
      <c r="B134" s="234" t="s">
        <v>184</v>
      </c>
      <c r="C134" s="36" t="s">
        <v>186</v>
      </c>
      <c r="D134" s="25" t="s">
        <v>7</v>
      </c>
      <c r="E134" s="26" t="s">
        <v>12</v>
      </c>
      <c r="F134" s="25" t="s">
        <v>4</v>
      </c>
      <c r="G134" s="80">
        <f>H134+M134</f>
        <v>13647059</v>
      </c>
      <c r="H134" s="80">
        <f>I134+J134+K134</f>
        <v>11600000</v>
      </c>
      <c r="I134" s="55">
        <v>0</v>
      </c>
      <c r="J134" s="80">
        <v>11600000</v>
      </c>
      <c r="K134" s="55">
        <v>0</v>
      </c>
      <c r="L134" s="53">
        <f t="shared" si="36"/>
        <v>0.84999998900862084</v>
      </c>
      <c r="M134" s="80">
        <f t="shared" si="35"/>
        <v>2047059</v>
      </c>
      <c r="N134" s="80">
        <v>2047059</v>
      </c>
      <c r="O134" s="53">
        <f t="shared" si="37"/>
        <v>0.15000001099137916</v>
      </c>
      <c r="P134" s="55">
        <v>0</v>
      </c>
      <c r="Q134" s="53">
        <f t="shared" si="38"/>
        <v>0</v>
      </c>
      <c r="R134" s="55">
        <v>0</v>
      </c>
      <c r="S134" s="53">
        <f>R134/G134</f>
        <v>0</v>
      </c>
      <c r="T134" s="23" t="s">
        <v>645</v>
      </c>
      <c r="U134" s="34" t="s">
        <v>644</v>
      </c>
      <c r="V134" s="23" t="s">
        <v>129</v>
      </c>
      <c r="W134" s="144" t="s">
        <v>156</v>
      </c>
      <c r="X134" s="97" t="s">
        <v>316</v>
      </c>
      <c r="Y134" s="144" t="s">
        <v>157</v>
      </c>
      <c r="Z134" s="97" t="s">
        <v>316</v>
      </c>
      <c r="AA134" s="95"/>
      <c r="AB134" s="144" t="s">
        <v>157</v>
      </c>
      <c r="AC134" s="97" t="s">
        <v>316</v>
      </c>
      <c r="AD134" s="144" t="s">
        <v>160</v>
      </c>
      <c r="AE134" s="97" t="s">
        <v>316</v>
      </c>
      <c r="AF134" s="75">
        <v>2</v>
      </c>
      <c r="AG134" s="97" t="s">
        <v>316</v>
      </c>
      <c r="AH134" s="75">
        <v>4</v>
      </c>
      <c r="AI134" s="233" t="s">
        <v>542</v>
      </c>
      <c r="AJ134" s="224">
        <v>43100</v>
      </c>
    </row>
    <row r="135" spans="1:36" ht="47.25" hidden="1" customHeight="1" x14ac:dyDescent="0.2">
      <c r="A135" s="219">
        <v>92</v>
      </c>
      <c r="B135" s="232" t="s">
        <v>264</v>
      </c>
      <c r="C135" s="35" t="s">
        <v>300</v>
      </c>
      <c r="D135" s="30" t="s">
        <v>155</v>
      </c>
      <c r="E135" s="28" t="s">
        <v>17</v>
      </c>
      <c r="F135" s="30" t="s">
        <v>5</v>
      </c>
      <c r="G135" s="52">
        <f t="shared" ref="G135:G136" si="40">H135+M135</f>
        <v>3090262</v>
      </c>
      <c r="H135" s="52">
        <f>I135+J135+K135</f>
        <v>2626723</v>
      </c>
      <c r="I135" s="56">
        <v>0</v>
      </c>
      <c r="J135" s="56">
        <v>0</v>
      </c>
      <c r="K135" s="56">
        <v>2626723</v>
      </c>
      <c r="L135" s="54">
        <f t="shared" si="36"/>
        <v>0.85000009707914737</v>
      </c>
      <c r="M135" s="52">
        <f t="shared" si="35"/>
        <v>463539</v>
      </c>
      <c r="N135" s="56">
        <v>0</v>
      </c>
      <c r="O135" s="54">
        <f t="shared" si="37"/>
        <v>0</v>
      </c>
      <c r="P135" s="56">
        <v>0</v>
      </c>
      <c r="Q135" s="54">
        <f t="shared" si="38"/>
        <v>0</v>
      </c>
      <c r="R135" s="56">
        <v>463539</v>
      </c>
      <c r="S135" s="54">
        <f>R135/G135</f>
        <v>0.14999990292085266</v>
      </c>
      <c r="T135" s="32" t="s">
        <v>129</v>
      </c>
      <c r="U135" s="32" t="s">
        <v>129</v>
      </c>
      <c r="V135" s="15" t="s">
        <v>129</v>
      </c>
      <c r="W135" s="95" t="s">
        <v>157</v>
      </c>
      <c r="X135" s="98" t="s">
        <v>316</v>
      </c>
      <c r="Y135" s="95" t="s">
        <v>157</v>
      </c>
      <c r="Z135" s="98" t="s">
        <v>316</v>
      </c>
      <c r="AA135" s="187"/>
      <c r="AB135" s="95" t="s">
        <v>157</v>
      </c>
      <c r="AC135" s="98" t="s">
        <v>316</v>
      </c>
      <c r="AD135" s="95" t="s">
        <v>160</v>
      </c>
      <c r="AE135" s="98" t="s">
        <v>316</v>
      </c>
      <c r="AF135" s="73">
        <v>2</v>
      </c>
      <c r="AG135" s="98" t="s">
        <v>316</v>
      </c>
      <c r="AH135" s="73">
        <v>4</v>
      </c>
      <c r="AI135" s="230" t="s">
        <v>542</v>
      </c>
      <c r="AJ135" s="223">
        <v>43100</v>
      </c>
    </row>
    <row r="136" spans="1:36" ht="44.25" hidden="1" customHeight="1" x14ac:dyDescent="0.2">
      <c r="A136" s="220">
        <v>93</v>
      </c>
      <c r="B136" s="232" t="s">
        <v>264</v>
      </c>
      <c r="C136" s="35" t="s">
        <v>301</v>
      </c>
      <c r="D136" s="30" t="s">
        <v>155</v>
      </c>
      <c r="E136" s="28" t="s">
        <v>17</v>
      </c>
      <c r="F136" s="30" t="s">
        <v>5</v>
      </c>
      <c r="G136" s="52">
        <f t="shared" si="40"/>
        <v>1130925</v>
      </c>
      <c r="H136" s="52">
        <v>961286</v>
      </c>
      <c r="I136" s="56">
        <v>0</v>
      </c>
      <c r="J136" s="56">
        <v>0</v>
      </c>
      <c r="K136" s="56">
        <v>961286</v>
      </c>
      <c r="L136" s="54">
        <f t="shared" si="36"/>
        <v>0.8499997789420165</v>
      </c>
      <c r="M136" s="52">
        <f>N136+R136</f>
        <v>169639</v>
      </c>
      <c r="N136" s="56">
        <v>0</v>
      </c>
      <c r="O136" s="54">
        <f t="shared" si="37"/>
        <v>0</v>
      </c>
      <c r="P136" s="56">
        <v>0</v>
      </c>
      <c r="Q136" s="54">
        <f t="shared" si="38"/>
        <v>0</v>
      </c>
      <c r="R136" s="56">
        <v>169639</v>
      </c>
      <c r="S136" s="54">
        <f>R136/G136</f>
        <v>0.1500002210579835</v>
      </c>
      <c r="T136" s="32" t="s">
        <v>129</v>
      </c>
      <c r="U136" s="32" t="s">
        <v>129</v>
      </c>
      <c r="V136" s="15" t="s">
        <v>129</v>
      </c>
      <c r="W136" s="95" t="s">
        <v>157</v>
      </c>
      <c r="X136" s="98" t="s">
        <v>316</v>
      </c>
      <c r="Y136" s="95" t="s">
        <v>157</v>
      </c>
      <c r="Z136" s="98" t="s">
        <v>316</v>
      </c>
      <c r="AA136" s="187"/>
      <c r="AB136" s="95" t="s">
        <v>157</v>
      </c>
      <c r="AC136" s="98" t="s">
        <v>316</v>
      </c>
      <c r="AD136" s="95" t="s">
        <v>160</v>
      </c>
      <c r="AE136" s="98" t="s">
        <v>316</v>
      </c>
      <c r="AF136" s="73">
        <v>2</v>
      </c>
      <c r="AG136" s="98" t="s">
        <v>316</v>
      </c>
      <c r="AH136" s="73">
        <v>4</v>
      </c>
      <c r="AI136" s="230" t="s">
        <v>542</v>
      </c>
      <c r="AJ136" s="223">
        <v>43100</v>
      </c>
    </row>
    <row r="137" spans="1:36" s="27" customFormat="1" ht="48" customHeight="1" x14ac:dyDescent="0.2">
      <c r="A137" s="220">
        <v>77</v>
      </c>
      <c r="B137" s="232" t="s">
        <v>206</v>
      </c>
      <c r="C137" s="35" t="s">
        <v>207</v>
      </c>
      <c r="D137" s="30" t="s">
        <v>7</v>
      </c>
      <c r="E137" s="28" t="s">
        <v>18</v>
      </c>
      <c r="F137" s="30" t="s">
        <v>5</v>
      </c>
      <c r="G137" s="52">
        <f>H137+M137</f>
        <v>3258896</v>
      </c>
      <c r="H137" s="52">
        <f>I137+J137+K137</f>
        <v>2770061</v>
      </c>
      <c r="I137" s="55">
        <v>0</v>
      </c>
      <c r="J137" s="55">
        <v>0</v>
      </c>
      <c r="K137" s="55">
        <v>2770061</v>
      </c>
      <c r="L137" s="53">
        <f t="shared" si="36"/>
        <v>0.84999981588857088</v>
      </c>
      <c r="M137" s="80">
        <f>N137+P137+R137</f>
        <v>488835</v>
      </c>
      <c r="N137" s="55">
        <v>488835</v>
      </c>
      <c r="O137" s="53">
        <f t="shared" si="37"/>
        <v>0.15000018411142915</v>
      </c>
      <c r="P137" s="55">
        <v>0</v>
      </c>
      <c r="Q137" s="53">
        <f t="shared" si="38"/>
        <v>0</v>
      </c>
      <c r="R137" s="55">
        <v>0</v>
      </c>
      <c r="S137" s="53">
        <f t="shared" ref="S137:S142" si="41">R137/G137</f>
        <v>0</v>
      </c>
      <c r="T137" s="23" t="s">
        <v>129</v>
      </c>
      <c r="U137" s="23" t="s">
        <v>129</v>
      </c>
      <c r="V137" s="23" t="s">
        <v>129</v>
      </c>
      <c r="W137" s="144" t="s">
        <v>160</v>
      </c>
      <c r="X137" s="97" t="s">
        <v>316</v>
      </c>
      <c r="Y137" s="93" t="s">
        <v>160</v>
      </c>
      <c r="Z137" s="97" t="s">
        <v>316</v>
      </c>
      <c r="AA137" s="187"/>
      <c r="AB137" s="93" t="s">
        <v>160</v>
      </c>
      <c r="AC137" s="97" t="s">
        <v>316</v>
      </c>
      <c r="AD137" s="93" t="s">
        <v>162</v>
      </c>
      <c r="AE137" s="97" t="s">
        <v>316</v>
      </c>
      <c r="AF137" s="279">
        <v>2</v>
      </c>
      <c r="AG137" s="97" t="s">
        <v>316</v>
      </c>
      <c r="AH137" s="279">
        <v>4</v>
      </c>
      <c r="AI137" s="280" t="s">
        <v>542</v>
      </c>
      <c r="AJ137" s="224">
        <v>43190</v>
      </c>
    </row>
    <row r="138" spans="1:36" s="27" customFormat="1" ht="63" hidden="1" customHeight="1" x14ac:dyDescent="0.2">
      <c r="A138" s="220">
        <v>135</v>
      </c>
      <c r="B138" s="231" t="s">
        <v>125</v>
      </c>
      <c r="C138" s="37" t="s">
        <v>311</v>
      </c>
      <c r="D138" s="25" t="s">
        <v>7</v>
      </c>
      <c r="E138" s="26" t="s">
        <v>13</v>
      </c>
      <c r="F138" s="25" t="s">
        <v>3</v>
      </c>
      <c r="G138" s="80">
        <f>H138+M138</f>
        <v>23950418</v>
      </c>
      <c r="H138" s="80">
        <f>I138+J138+K138</f>
        <v>20357855</v>
      </c>
      <c r="I138" s="55">
        <v>20357855</v>
      </c>
      <c r="J138" s="55">
        <v>0</v>
      </c>
      <c r="K138" s="55">
        <v>0</v>
      </c>
      <c r="L138" s="53">
        <f t="shared" si="36"/>
        <v>0.84999998747412253</v>
      </c>
      <c r="M138" s="80">
        <f>N138+P138+R138</f>
        <v>3592563</v>
      </c>
      <c r="N138" s="55">
        <v>3592563</v>
      </c>
      <c r="O138" s="53">
        <f t="shared" si="37"/>
        <v>0.15000001252587741</v>
      </c>
      <c r="P138" s="55">
        <v>0</v>
      </c>
      <c r="Q138" s="53">
        <f t="shared" si="38"/>
        <v>0</v>
      </c>
      <c r="R138" s="55">
        <v>0</v>
      </c>
      <c r="S138" s="53">
        <f t="shared" si="41"/>
        <v>0</v>
      </c>
      <c r="T138" s="25" t="s">
        <v>129</v>
      </c>
      <c r="U138" s="25" t="s">
        <v>129</v>
      </c>
      <c r="V138" s="25" t="s">
        <v>129</v>
      </c>
      <c r="W138" s="25" t="s">
        <v>129</v>
      </c>
      <c r="X138" s="97" t="s">
        <v>316</v>
      </c>
      <c r="Y138" s="25" t="s">
        <v>131</v>
      </c>
      <c r="Z138" s="97" t="s">
        <v>316</v>
      </c>
      <c r="AA138" s="95"/>
      <c r="AB138" s="25" t="s">
        <v>132</v>
      </c>
      <c r="AC138" s="97" t="s">
        <v>316</v>
      </c>
      <c r="AD138" s="25" t="s">
        <v>133</v>
      </c>
      <c r="AE138" s="97" t="s">
        <v>316</v>
      </c>
      <c r="AF138" s="116">
        <v>2</v>
      </c>
      <c r="AG138" s="97" t="s">
        <v>316</v>
      </c>
      <c r="AH138" s="75">
        <v>4</v>
      </c>
      <c r="AI138" s="233" t="s">
        <v>542</v>
      </c>
      <c r="AJ138" s="224">
        <v>43373</v>
      </c>
    </row>
    <row r="139" spans="1:36" ht="61.5" hidden="1" customHeight="1" x14ac:dyDescent="0.2">
      <c r="A139" s="220">
        <v>131</v>
      </c>
      <c r="B139" s="231" t="s">
        <v>127</v>
      </c>
      <c r="C139" s="37" t="s">
        <v>307</v>
      </c>
      <c r="D139" s="25" t="s">
        <v>7</v>
      </c>
      <c r="E139" s="26" t="s">
        <v>13</v>
      </c>
      <c r="F139" s="25" t="s">
        <v>5</v>
      </c>
      <c r="G139" s="80">
        <f>H139+M139</f>
        <v>4900048</v>
      </c>
      <c r="H139" s="80">
        <f>I139+J139+K139</f>
        <v>4165040</v>
      </c>
      <c r="I139" s="55">
        <v>0</v>
      </c>
      <c r="J139" s="55">
        <v>0</v>
      </c>
      <c r="K139" s="55">
        <v>4165040</v>
      </c>
      <c r="L139" s="53">
        <f t="shared" si="36"/>
        <v>0.8499998367362932</v>
      </c>
      <c r="M139" s="80">
        <f>N139+P139+R139</f>
        <v>735008</v>
      </c>
      <c r="N139" s="55">
        <v>735008</v>
      </c>
      <c r="O139" s="53">
        <f t="shared" si="37"/>
        <v>0.1500001632637068</v>
      </c>
      <c r="P139" s="55">
        <v>0</v>
      </c>
      <c r="Q139" s="53">
        <f t="shared" si="38"/>
        <v>0</v>
      </c>
      <c r="R139" s="55">
        <v>0</v>
      </c>
      <c r="S139" s="53">
        <f t="shared" si="41"/>
        <v>0</v>
      </c>
      <c r="T139" s="25" t="s">
        <v>129</v>
      </c>
      <c r="U139" s="25" t="s">
        <v>129</v>
      </c>
      <c r="V139" s="25" t="s">
        <v>129</v>
      </c>
      <c r="W139" s="25" t="s">
        <v>129</v>
      </c>
      <c r="X139" s="97" t="s">
        <v>316</v>
      </c>
      <c r="Y139" s="25" t="s">
        <v>131</v>
      </c>
      <c r="Z139" s="97" t="s">
        <v>316</v>
      </c>
      <c r="AA139" s="95"/>
      <c r="AB139" s="25" t="s">
        <v>132</v>
      </c>
      <c r="AC139" s="97" t="s">
        <v>316</v>
      </c>
      <c r="AD139" s="25" t="s">
        <v>133</v>
      </c>
      <c r="AE139" s="97" t="s">
        <v>316</v>
      </c>
      <c r="AF139" s="116">
        <v>2</v>
      </c>
      <c r="AG139" s="97" t="s">
        <v>316</v>
      </c>
      <c r="AH139" s="75">
        <v>4</v>
      </c>
      <c r="AI139" s="233" t="s">
        <v>542</v>
      </c>
      <c r="AJ139" s="224">
        <v>43373</v>
      </c>
    </row>
    <row r="140" spans="1:36" ht="56.25" hidden="1" customHeight="1" x14ac:dyDescent="0.2">
      <c r="A140" s="220">
        <v>133</v>
      </c>
      <c r="B140" s="229" t="s">
        <v>126</v>
      </c>
      <c r="C140" s="38" t="s">
        <v>309</v>
      </c>
      <c r="D140" s="30" t="s">
        <v>7</v>
      </c>
      <c r="E140" s="28" t="s">
        <v>13</v>
      </c>
      <c r="F140" s="30" t="s">
        <v>4</v>
      </c>
      <c r="G140" s="52">
        <f>H140+M140</f>
        <v>23047385</v>
      </c>
      <c r="H140" s="52">
        <f>I140+J140+K140</f>
        <v>19590277</v>
      </c>
      <c r="I140" s="56">
        <v>0</v>
      </c>
      <c r="J140" s="56">
        <v>19590277</v>
      </c>
      <c r="K140" s="56">
        <v>0</v>
      </c>
      <c r="L140" s="79">
        <f t="shared" si="36"/>
        <v>0.84999998915278241</v>
      </c>
      <c r="M140" s="78">
        <f>N140+P140+R140</f>
        <v>3457108</v>
      </c>
      <c r="N140" s="56">
        <v>3457108</v>
      </c>
      <c r="O140" s="79">
        <f t="shared" si="37"/>
        <v>0.15000001084721759</v>
      </c>
      <c r="P140" s="56">
        <v>0</v>
      </c>
      <c r="Q140" s="79">
        <f t="shared" si="38"/>
        <v>0</v>
      </c>
      <c r="R140" s="56">
        <v>0</v>
      </c>
      <c r="S140" s="79">
        <f t="shared" si="41"/>
        <v>0</v>
      </c>
      <c r="T140" s="32" t="s">
        <v>129</v>
      </c>
      <c r="U140" s="32" t="s">
        <v>129</v>
      </c>
      <c r="V140" s="32" t="s">
        <v>129</v>
      </c>
      <c r="W140" s="30" t="s">
        <v>129</v>
      </c>
      <c r="X140" s="97" t="s">
        <v>316</v>
      </c>
      <c r="Y140" s="30" t="s">
        <v>131</v>
      </c>
      <c r="Z140" s="97" t="s">
        <v>316</v>
      </c>
      <c r="AA140" s="95"/>
      <c r="AB140" s="30" t="s">
        <v>132</v>
      </c>
      <c r="AC140" s="97" t="s">
        <v>316</v>
      </c>
      <c r="AD140" s="30" t="s">
        <v>133</v>
      </c>
      <c r="AE140" s="97" t="s">
        <v>316</v>
      </c>
      <c r="AF140" s="120">
        <v>2</v>
      </c>
      <c r="AG140" s="97" t="s">
        <v>316</v>
      </c>
      <c r="AH140" s="73">
        <v>4</v>
      </c>
      <c r="AI140" s="230" t="s">
        <v>542</v>
      </c>
      <c r="AJ140" s="223">
        <v>43373</v>
      </c>
    </row>
    <row r="141" spans="1:36" ht="74.25" hidden="1" customHeight="1" x14ac:dyDescent="0.2">
      <c r="A141" s="220">
        <v>129</v>
      </c>
      <c r="B141" s="229" t="s">
        <v>128</v>
      </c>
      <c r="C141" s="38" t="s">
        <v>305</v>
      </c>
      <c r="D141" s="30" t="s">
        <v>7</v>
      </c>
      <c r="E141" s="28" t="s">
        <v>13</v>
      </c>
      <c r="F141" s="30" t="s">
        <v>5</v>
      </c>
      <c r="G141" s="52">
        <f>H141+M141</f>
        <v>13500000</v>
      </c>
      <c r="H141" s="52">
        <f>I141+J141+K141</f>
        <v>11475000</v>
      </c>
      <c r="I141" s="56">
        <v>0</v>
      </c>
      <c r="J141" s="56">
        <v>0</v>
      </c>
      <c r="K141" s="56">
        <v>11475000</v>
      </c>
      <c r="L141" s="79">
        <f t="shared" si="36"/>
        <v>0.85</v>
      </c>
      <c r="M141" s="78">
        <f>N141+P141+R141</f>
        <v>2025000</v>
      </c>
      <c r="N141" s="56">
        <v>2025000</v>
      </c>
      <c r="O141" s="79">
        <f t="shared" si="37"/>
        <v>0.15</v>
      </c>
      <c r="P141" s="56">
        <v>0</v>
      </c>
      <c r="Q141" s="79">
        <f t="shared" si="38"/>
        <v>0</v>
      </c>
      <c r="R141" s="56">
        <v>0</v>
      </c>
      <c r="S141" s="79">
        <f t="shared" si="41"/>
        <v>0</v>
      </c>
      <c r="T141" s="32" t="s">
        <v>129</v>
      </c>
      <c r="U141" s="32" t="s">
        <v>129</v>
      </c>
      <c r="V141" s="32" t="s">
        <v>129</v>
      </c>
      <c r="W141" s="30" t="s">
        <v>129</v>
      </c>
      <c r="X141" s="97" t="s">
        <v>316</v>
      </c>
      <c r="Y141" s="30" t="s">
        <v>131</v>
      </c>
      <c r="Z141" s="97" t="s">
        <v>316</v>
      </c>
      <c r="AA141" s="77"/>
      <c r="AB141" s="30" t="s">
        <v>132</v>
      </c>
      <c r="AC141" s="97" t="s">
        <v>316</v>
      </c>
      <c r="AD141" s="30" t="s">
        <v>133</v>
      </c>
      <c r="AE141" s="97" t="s">
        <v>316</v>
      </c>
      <c r="AF141" s="120">
        <v>2</v>
      </c>
      <c r="AG141" s="97" t="s">
        <v>316</v>
      </c>
      <c r="AH141" s="73">
        <v>4</v>
      </c>
      <c r="AI141" s="230" t="s">
        <v>542</v>
      </c>
      <c r="AJ141" s="223">
        <v>43373</v>
      </c>
    </row>
    <row r="142" spans="1:36" s="27" customFormat="1" ht="61.5" hidden="1" customHeight="1" thickBot="1" x14ac:dyDescent="0.25">
      <c r="A142" s="219">
        <v>12</v>
      </c>
      <c r="B142" s="250" t="s">
        <v>169</v>
      </c>
      <c r="C142" s="251" t="s">
        <v>705</v>
      </c>
      <c r="D142" s="252"/>
      <c r="E142" s="253"/>
      <c r="F142" s="252"/>
      <c r="G142" s="254"/>
      <c r="H142" s="254"/>
      <c r="I142" s="254">
        <v>0</v>
      </c>
      <c r="J142" s="254">
        <v>0</v>
      </c>
      <c r="K142" s="254">
        <v>0</v>
      </c>
      <c r="L142" s="255">
        <v>0</v>
      </c>
      <c r="M142" s="254">
        <v>0</v>
      </c>
      <c r="N142" s="254">
        <v>0</v>
      </c>
      <c r="O142" s="255">
        <v>0</v>
      </c>
      <c r="P142" s="254">
        <v>0</v>
      </c>
      <c r="Q142" s="255">
        <v>0</v>
      </c>
      <c r="R142" s="254">
        <v>0</v>
      </c>
      <c r="S142" s="255" t="e">
        <f t="shared" si="41"/>
        <v>#DIV/0!</v>
      </c>
      <c r="T142" s="256" t="s">
        <v>407</v>
      </c>
      <c r="U142" s="257"/>
      <c r="V142" s="258"/>
      <c r="W142" s="259" t="s">
        <v>215</v>
      </c>
      <c r="X142" s="259" t="s">
        <v>475</v>
      </c>
      <c r="Y142" s="260"/>
      <c r="Z142" s="261"/>
      <c r="AA142" s="261"/>
      <c r="AB142" s="261"/>
      <c r="AC142" s="262"/>
      <c r="AD142" s="261"/>
      <c r="AE142" s="262"/>
      <c r="AF142" s="263"/>
      <c r="AG142" s="262"/>
      <c r="AH142" s="263"/>
      <c r="AI142" s="264"/>
      <c r="AJ142" s="224"/>
    </row>
    <row r="143" spans="1:36" s="114" customFormat="1" ht="35.25" hidden="1" customHeight="1" x14ac:dyDescent="0.2">
      <c r="A143" s="105"/>
      <c r="B143" s="204" t="s">
        <v>695</v>
      </c>
      <c r="D143" s="108"/>
      <c r="E143" s="109"/>
      <c r="F143" s="108"/>
      <c r="G143" s="110"/>
      <c r="H143" s="110"/>
      <c r="I143" s="110"/>
      <c r="J143" s="110"/>
      <c r="K143" s="110"/>
      <c r="L143" s="110"/>
      <c r="M143" s="110"/>
      <c r="N143" s="110"/>
      <c r="O143" s="110"/>
      <c r="P143" s="110"/>
      <c r="Q143" s="110"/>
      <c r="R143" s="110"/>
      <c r="S143" s="111"/>
      <c r="T143" s="108"/>
      <c r="U143" s="108"/>
      <c r="V143" s="108"/>
      <c r="W143" s="108"/>
      <c r="X143" s="50"/>
      <c r="Y143" s="108"/>
      <c r="Z143" s="50"/>
      <c r="AA143" s="50"/>
      <c r="AB143" s="108"/>
      <c r="AC143" s="50"/>
      <c r="AD143" s="108"/>
      <c r="AE143" s="50"/>
      <c r="AF143" s="112"/>
      <c r="AG143" s="108"/>
      <c r="AH143" s="113"/>
      <c r="AI143" s="108"/>
      <c r="AJ143" s="108"/>
    </row>
    <row r="144" spans="1:36" s="115" customFormat="1" ht="21.75" hidden="1" customHeight="1" x14ac:dyDescent="0.2">
      <c r="A144" s="105"/>
      <c r="B144" s="106"/>
      <c r="C144" s="107"/>
      <c r="D144" s="108"/>
      <c r="E144" s="109"/>
      <c r="F144" s="108"/>
      <c r="G144" s="110"/>
      <c r="H144" s="110"/>
      <c r="I144" s="110"/>
      <c r="J144" s="110"/>
      <c r="K144" s="110"/>
      <c r="L144" s="110"/>
      <c r="M144" s="110"/>
      <c r="N144" s="110"/>
      <c r="O144" s="110"/>
      <c r="P144" s="110"/>
      <c r="Q144" s="110"/>
      <c r="R144" s="110"/>
      <c r="S144" s="111"/>
      <c r="T144" s="108"/>
      <c r="U144" s="108"/>
      <c r="V144" s="108"/>
      <c r="W144" s="108"/>
      <c r="X144" s="50"/>
      <c r="Y144" s="108"/>
      <c r="Z144" s="50"/>
      <c r="AA144" s="50"/>
      <c r="AB144" s="108"/>
      <c r="AC144" s="50"/>
      <c r="AD144" s="108"/>
      <c r="AE144" s="50"/>
      <c r="AF144" s="112"/>
      <c r="AG144" s="108"/>
      <c r="AH144" s="113"/>
      <c r="AI144" s="108"/>
      <c r="AJ144" s="108"/>
    </row>
    <row r="145" spans="1:49" s="115" customFormat="1" ht="21.75" customHeight="1" x14ac:dyDescent="0.2">
      <c r="A145" s="105"/>
      <c r="B145" s="106"/>
      <c r="C145" s="107"/>
      <c r="D145" s="108"/>
      <c r="E145" s="109"/>
      <c r="F145" s="108"/>
      <c r="G145" s="110"/>
      <c r="H145" s="110"/>
      <c r="I145" s="110"/>
      <c r="J145" s="110"/>
      <c r="K145" s="110"/>
      <c r="L145" s="110"/>
      <c r="M145" s="110"/>
      <c r="N145" s="110"/>
      <c r="O145" s="110"/>
      <c r="P145" s="110"/>
      <c r="Q145" s="110"/>
      <c r="R145" s="110"/>
      <c r="S145" s="111"/>
      <c r="T145" s="108"/>
      <c r="U145" s="108"/>
      <c r="V145" s="108"/>
      <c r="W145" s="108"/>
      <c r="X145" s="50"/>
      <c r="Y145" s="108"/>
      <c r="Z145" s="50"/>
      <c r="AA145" s="50"/>
      <c r="AB145" s="108"/>
      <c r="AC145" s="50"/>
      <c r="AD145" s="108"/>
      <c r="AE145" s="50"/>
      <c r="AF145" s="112"/>
      <c r="AG145" s="108"/>
      <c r="AH145" s="113"/>
      <c r="AI145" s="108"/>
      <c r="AJ145" s="108"/>
    </row>
    <row r="146" spans="1:49" ht="17.25" customHeight="1" x14ac:dyDescent="0.2">
      <c r="B146" s="124" t="s">
        <v>604</v>
      </c>
      <c r="C146" s="124"/>
      <c r="S146" s="72"/>
      <c r="T146" s="72"/>
      <c r="U146" s="72"/>
    </row>
    <row r="147" spans="1:49" ht="17.25" customHeight="1" x14ac:dyDescent="0.2">
      <c r="B147" s="124" t="s">
        <v>603</v>
      </c>
      <c r="S147" s="72"/>
      <c r="T147" s="72"/>
      <c r="U147" s="72"/>
    </row>
    <row r="148" spans="1:49" ht="17.25" customHeight="1" x14ac:dyDescent="0.2">
      <c r="B148" s="124" t="s">
        <v>605</v>
      </c>
      <c r="S148" s="72"/>
      <c r="T148" s="72"/>
      <c r="U148" s="72"/>
    </row>
    <row r="149" spans="1:49" ht="17.25" customHeight="1" x14ac:dyDescent="0.2">
      <c r="B149" s="217" t="s">
        <v>746</v>
      </c>
      <c r="S149" s="72"/>
      <c r="T149" s="72"/>
      <c r="U149" s="72"/>
    </row>
    <row r="150" spans="1:49" ht="17.25" customHeight="1" x14ac:dyDescent="0.2">
      <c r="B150" s="130" t="s">
        <v>607</v>
      </c>
      <c r="C150" s="130"/>
      <c r="D150" s="130"/>
      <c r="E150" s="130"/>
      <c r="F150" s="130"/>
      <c r="G150" s="130"/>
      <c r="H150" s="130"/>
      <c r="I150" s="130"/>
      <c r="J150" s="130"/>
      <c r="K150" s="130"/>
      <c r="L150" s="130"/>
      <c r="M150" s="130"/>
      <c r="N150" s="130"/>
      <c r="O150" s="130"/>
      <c r="P150" s="130"/>
      <c r="Q150" s="130"/>
      <c r="R150" s="130"/>
      <c r="S150" s="130"/>
      <c r="T150" s="130"/>
      <c r="U150" s="130"/>
    </row>
    <row r="151" spans="1:49" ht="17.25" customHeight="1" x14ac:dyDescent="0.2">
      <c r="B151" s="130" t="s">
        <v>631</v>
      </c>
      <c r="C151" s="130"/>
      <c r="D151" s="130"/>
      <c r="E151" s="130"/>
      <c r="F151" s="130"/>
      <c r="G151" s="130"/>
      <c r="H151" s="130"/>
      <c r="I151" s="130"/>
      <c r="J151" s="130"/>
      <c r="K151" s="130"/>
      <c r="L151" s="130"/>
      <c r="M151" s="130"/>
      <c r="N151" s="130"/>
      <c r="O151" s="130"/>
      <c r="P151" s="130"/>
      <c r="Q151" s="130"/>
      <c r="R151" s="130"/>
      <c r="S151" s="130"/>
      <c r="T151" s="130"/>
      <c r="U151" s="130"/>
    </row>
    <row r="152" spans="1:49" ht="31.5" customHeight="1" x14ac:dyDescent="0.45">
      <c r="Z152" s="17" t="s">
        <v>763</v>
      </c>
      <c r="AB152" s="127" t="s">
        <v>661</v>
      </c>
      <c r="AC152" s="128"/>
      <c r="AD152" s="128"/>
      <c r="AE152" s="129"/>
      <c r="AF152" s="129"/>
      <c r="AG152" s="127" t="s">
        <v>662</v>
      </c>
      <c r="AH152" s="125"/>
      <c r="AI152" s="125"/>
      <c r="AJ152" s="125"/>
      <c r="AM152" s="126"/>
      <c r="AN152" s="126"/>
      <c r="AO152" s="126"/>
      <c r="AP152" s="126"/>
      <c r="AQ152" s="126"/>
      <c r="AR152" s="126"/>
      <c r="AS152" s="126"/>
      <c r="AT152" s="126"/>
      <c r="AU152" s="126"/>
      <c r="AV152" s="126"/>
      <c r="AW152" s="2"/>
    </row>
    <row r="153" spans="1:49" ht="9" customHeight="1" x14ac:dyDescent="0.2">
      <c r="B153" s="145"/>
      <c r="C153" s="145"/>
      <c r="D153" s="145"/>
      <c r="E153" s="145"/>
      <c r="F153" s="145"/>
      <c r="G153" s="145"/>
      <c r="H153" s="145"/>
      <c r="I153" s="145"/>
      <c r="J153" s="145"/>
      <c r="K153" s="145"/>
      <c r="L153" s="145"/>
      <c r="M153" s="145"/>
      <c r="N153" s="145"/>
      <c r="O153" s="145"/>
      <c r="P153" s="145"/>
      <c r="Q153" s="145"/>
      <c r="R153" s="145"/>
      <c r="S153" s="145"/>
      <c r="T153" s="145"/>
      <c r="U153" s="145"/>
    </row>
    <row r="154" spans="1:49" ht="15" customHeight="1" x14ac:dyDescent="0.2">
      <c r="B154" s="140"/>
      <c r="C154" s="72" t="s">
        <v>593</v>
      </c>
    </row>
    <row r="155" spans="1:49" ht="15" customHeight="1" x14ac:dyDescent="0.2">
      <c r="B155" s="46"/>
      <c r="C155" s="72" t="s">
        <v>391</v>
      </c>
    </row>
    <row r="156" spans="1:49" ht="15" customHeight="1" x14ac:dyDescent="0.2">
      <c r="B156" s="97"/>
      <c r="C156" s="72" t="s">
        <v>392</v>
      </c>
    </row>
    <row r="157" spans="1:49" ht="36" customHeight="1" x14ac:dyDescent="0.2">
      <c r="B157" s="50"/>
    </row>
    <row r="158" spans="1:49" ht="15" customHeight="1" x14ac:dyDescent="0.2">
      <c r="B158" s="125" t="s">
        <v>769</v>
      </c>
    </row>
    <row r="159" spans="1:49" ht="12.75" customHeight="1" x14ac:dyDescent="0.2">
      <c r="B159" s="125" t="s">
        <v>732</v>
      </c>
      <c r="H159" s="70"/>
      <c r="S159" s="72"/>
      <c r="T159" s="72"/>
      <c r="U159" s="72"/>
      <c r="V159" s="72"/>
    </row>
    <row r="160" spans="1:49" ht="12.75" customHeight="1" x14ac:dyDescent="0.2">
      <c r="B160" s="125" t="s">
        <v>733</v>
      </c>
      <c r="S160" s="72"/>
      <c r="T160" s="72"/>
      <c r="U160" s="72"/>
      <c r="V160" s="72"/>
    </row>
    <row r="161" spans="4:32" x14ac:dyDescent="0.2">
      <c r="S161" s="72"/>
      <c r="T161" s="72"/>
      <c r="U161" s="72"/>
      <c r="V161" s="72"/>
    </row>
    <row r="162" spans="4:32" collapsed="1" x14ac:dyDescent="0.2">
      <c r="S162" s="72"/>
      <c r="T162" s="72"/>
      <c r="U162" s="72"/>
      <c r="V162" s="72"/>
    </row>
    <row r="163" spans="4:32" hidden="1" x14ac:dyDescent="0.2">
      <c r="D163" s="10"/>
      <c r="S163" s="72"/>
      <c r="T163" s="72"/>
      <c r="U163" s="72"/>
      <c r="V163" s="72"/>
      <c r="AF163" s="17"/>
    </row>
    <row r="164" spans="4:32" hidden="1" x14ac:dyDescent="0.2">
      <c r="D164" s="10"/>
      <c r="S164" s="18"/>
      <c r="T164" s="18"/>
      <c r="U164" s="18"/>
      <c r="V164" s="47"/>
      <c r="AF164" s="17"/>
    </row>
    <row r="165" spans="4:32" hidden="1" x14ac:dyDescent="0.2">
      <c r="D165" s="10"/>
      <c r="S165" s="18"/>
      <c r="T165" s="18"/>
      <c r="U165" s="18"/>
      <c r="V165" s="47"/>
      <c r="AF165" s="17"/>
    </row>
    <row r="166" spans="4:32" hidden="1" x14ac:dyDescent="0.2">
      <c r="D166" s="10"/>
      <c r="S166" s="18"/>
      <c r="T166" s="18"/>
      <c r="U166" s="18"/>
      <c r="V166" s="47"/>
      <c r="AF166" s="17"/>
    </row>
    <row r="167" spans="4:32" hidden="1" x14ac:dyDescent="0.2">
      <c r="D167" s="10"/>
      <c r="S167" s="18"/>
      <c r="T167" s="18"/>
      <c r="U167" s="18"/>
      <c r="V167" s="47"/>
      <c r="AF167" s="17"/>
    </row>
    <row r="168" spans="4:32" hidden="1" x14ac:dyDescent="0.2">
      <c r="D168" s="10"/>
      <c r="AF168" s="17"/>
    </row>
    <row r="169" spans="4:32" hidden="1" x14ac:dyDescent="0.2">
      <c r="D169" s="10"/>
      <c r="AF169" s="17"/>
    </row>
    <row r="170" spans="4:32" hidden="1" x14ac:dyDescent="0.2">
      <c r="D170" s="10"/>
      <c r="AF170" s="17"/>
    </row>
    <row r="171" spans="4:32" hidden="1" x14ac:dyDescent="0.2">
      <c r="D171" s="10"/>
      <c r="AF171" s="17"/>
    </row>
    <row r="172" spans="4:32" hidden="1" x14ac:dyDescent="0.2">
      <c r="D172" s="10"/>
      <c r="AF172" s="17"/>
    </row>
    <row r="173" spans="4:32" hidden="1" x14ac:dyDescent="0.2">
      <c r="D173" s="10"/>
      <c r="AF173" s="17"/>
    </row>
    <row r="174" spans="4:32" hidden="1" x14ac:dyDescent="0.2">
      <c r="D174" s="10"/>
      <c r="AF174" s="17"/>
    </row>
    <row r="175" spans="4:32" hidden="1" x14ac:dyDescent="0.2">
      <c r="D175" s="10"/>
      <c r="AF175" s="17"/>
    </row>
    <row r="176" spans="4:32" hidden="1" x14ac:dyDescent="0.2">
      <c r="D176" s="10"/>
      <c r="AF176" s="17"/>
    </row>
    <row r="177" spans="4:32" hidden="1" x14ac:dyDescent="0.2">
      <c r="D177" s="10"/>
      <c r="AF177" s="17"/>
    </row>
    <row r="178" spans="4:32" hidden="1" x14ac:dyDescent="0.2">
      <c r="D178" s="10"/>
      <c r="AF178" s="17"/>
    </row>
    <row r="179" spans="4:32" hidden="1" x14ac:dyDescent="0.2">
      <c r="D179" s="10"/>
      <c r="AF179" s="17"/>
    </row>
    <row r="180" spans="4:32" hidden="1" x14ac:dyDescent="0.2">
      <c r="D180" s="10"/>
      <c r="AF180" s="17"/>
    </row>
    <row r="181" spans="4:32" hidden="1" x14ac:dyDescent="0.2">
      <c r="D181" s="10"/>
      <c r="AF181" s="17"/>
    </row>
    <row r="182" spans="4:32" hidden="1" x14ac:dyDescent="0.2">
      <c r="D182" s="10"/>
      <c r="AF182" s="17"/>
    </row>
    <row r="183" spans="4:32" hidden="1" x14ac:dyDescent="0.2">
      <c r="D183" s="10"/>
      <c r="AF183" s="17"/>
    </row>
    <row r="184" spans="4:32" hidden="1" x14ac:dyDescent="0.2">
      <c r="D184" s="10"/>
      <c r="AF184" s="17"/>
    </row>
    <row r="185" spans="4:32" hidden="1" x14ac:dyDescent="0.2">
      <c r="D185" s="10"/>
      <c r="AF185" s="17"/>
    </row>
    <row r="186" spans="4:32" hidden="1" x14ac:dyDescent="0.2">
      <c r="D186" s="10"/>
      <c r="AF186" s="17"/>
    </row>
    <row r="187" spans="4:32" hidden="1" x14ac:dyDescent="0.2">
      <c r="D187" s="10"/>
      <c r="AF187" s="17"/>
    </row>
    <row r="188" spans="4:32" hidden="1" x14ac:dyDescent="0.2">
      <c r="D188" s="10"/>
      <c r="AF188" s="17"/>
    </row>
    <row r="189" spans="4:32" hidden="1" x14ac:dyDescent="0.2">
      <c r="D189" s="10"/>
      <c r="AF189" s="17"/>
    </row>
    <row r="190" spans="4:32" hidden="1" x14ac:dyDescent="0.2">
      <c r="D190" s="10"/>
      <c r="AF190" s="17"/>
    </row>
    <row r="191" spans="4:32" hidden="1" x14ac:dyDescent="0.2">
      <c r="D191" s="10"/>
      <c r="AF191" s="17"/>
    </row>
    <row r="192" spans="4:32" hidden="1" x14ac:dyDescent="0.2">
      <c r="D192" s="77"/>
      <c r="AF192" s="17"/>
    </row>
    <row r="193" spans="32:32" hidden="1" x14ac:dyDescent="0.2">
      <c r="AF193" s="17"/>
    </row>
    <row r="194" spans="32:32" hidden="1" x14ac:dyDescent="0.2">
      <c r="AF194" s="17"/>
    </row>
    <row r="195" spans="32:32" hidden="1" x14ac:dyDescent="0.2">
      <c r="AF195" s="17"/>
    </row>
  </sheetData>
  <autoFilter ref="B7:AJ143">
    <filterColumn colId="3">
      <filters>
        <filter val="LM"/>
      </filters>
    </filterColumn>
  </autoFilter>
  <dataConsolidate/>
  <mergeCells count="32">
    <mergeCell ref="Z1:AI1"/>
    <mergeCell ref="B2:AE2"/>
    <mergeCell ref="C3:AE3"/>
    <mergeCell ref="C4:AE4"/>
    <mergeCell ref="A5:A6"/>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 ref="P5:P6"/>
    <mergeCell ref="Q5:Q6"/>
    <mergeCell ref="AF5:AG5"/>
    <mergeCell ref="AH5:AH6"/>
    <mergeCell ref="AI5:AI6"/>
    <mergeCell ref="AJ5:AJ6"/>
    <mergeCell ref="S5:S6"/>
    <mergeCell ref="T5:V5"/>
    <mergeCell ref="W5:X5"/>
    <mergeCell ref="Y5:Z5"/>
    <mergeCell ref="AA5:AA6"/>
    <mergeCell ref="AB5:AD5"/>
  </mergeCells>
  <conditionalFormatting sqref="AH84">
    <cfRule type="iconSet" priority="1">
      <iconSet iconSet="3Arrows">
        <cfvo type="percent" val="0"/>
        <cfvo type="percent" val="33"/>
        <cfvo type="percent" val="67"/>
      </iconSet>
    </cfRule>
  </conditionalFormatting>
  <dataValidations count="1">
    <dataValidation type="list" errorStyle="warning" allowBlank="1" showInputMessage="1" showErrorMessage="1" errorTitle="Izvēle tikai no saraksta!" error="Lūdzu izvēlēties vienu no vērtībām sarakstā." sqref="T45:V45">
      <formula1>$D$169:$D$197</formula1>
    </dataValidation>
  </dataValidations>
  <pageMargins left="0.25" right="0.25" top="0.75" bottom="0.75" header="0.3" footer="0.3"/>
  <pageSetup paperSize="9" scale="37" fitToHeight="0" orientation="portrait" r:id="rId1"/>
  <headerFooter>
    <oddFooter>&amp;L&amp;F&amp;C&amp;P no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outlinePr summaryBelow="0" summaryRight="0"/>
    <pageSetUpPr fitToPage="1"/>
  </sheetPr>
  <dimension ref="A1:AW195"/>
  <sheetViews>
    <sheetView view="pageLayout" topLeftCell="B1" zoomScale="80" zoomScaleNormal="80" zoomScalePageLayoutView="80" workbookViewId="0">
      <selection activeCell="Z1" sqref="Z1:AI1"/>
    </sheetView>
  </sheetViews>
  <sheetFormatPr defaultColWidth="9" defaultRowHeight="12.75" x14ac:dyDescent="0.2"/>
  <cols>
    <col min="1" max="1" width="4.625" style="72" hidden="1" customWidth="1"/>
    <col min="2" max="2" width="8" style="72" customWidth="1"/>
    <col min="3" max="3" width="34.875" style="72" customWidth="1"/>
    <col min="4" max="4" width="7.375" style="72" customWidth="1"/>
    <col min="5" max="5" width="7.5" style="72" customWidth="1"/>
    <col min="6" max="6" width="7" style="72" customWidth="1"/>
    <col min="7" max="7" width="13.5" style="72" customWidth="1"/>
    <col min="8" max="8" width="15" style="72" bestFit="1" customWidth="1"/>
    <col min="9" max="9" width="10.125" style="72" hidden="1" customWidth="1"/>
    <col min="10" max="10" width="10.875" style="72" hidden="1" customWidth="1"/>
    <col min="11" max="11" width="9.25" style="72" hidden="1" customWidth="1"/>
    <col min="12" max="12" width="12.625" style="72" hidden="1" customWidth="1"/>
    <col min="13" max="13" width="14.25" style="72" hidden="1" customWidth="1"/>
    <col min="14" max="15" width="11.875" style="72" hidden="1" customWidth="1"/>
    <col min="16" max="16" width="10.125" style="72" hidden="1" customWidth="1"/>
    <col min="17" max="17" width="10.25" style="72" hidden="1" customWidth="1"/>
    <col min="18" max="18" width="12.75" style="72" hidden="1" customWidth="1"/>
    <col min="19" max="19" width="13" style="9" hidden="1" customWidth="1"/>
    <col min="20" max="20" width="14.25" style="9" hidden="1" customWidth="1"/>
    <col min="21" max="21" width="27.375" style="9" hidden="1" customWidth="1"/>
    <col min="22" max="22" width="17.375" style="9" hidden="1" customWidth="1"/>
    <col min="23" max="23" width="15.5" style="17" hidden="1" customWidth="1"/>
    <col min="24" max="24" width="19.375" style="17" hidden="1" customWidth="1"/>
    <col min="25" max="27" width="14" style="17" customWidth="1"/>
    <col min="28" max="28" width="13.375" style="17" customWidth="1"/>
    <col min="29" max="29" width="15.125" style="17" customWidth="1"/>
    <col min="30" max="31" width="13.375" style="17" customWidth="1"/>
    <col min="32" max="32" width="13.75" style="92" customWidth="1"/>
    <col min="33" max="33" width="13.75" style="17" customWidth="1"/>
    <col min="34" max="34" width="13.75" style="86" customWidth="1"/>
    <col min="35" max="35" width="15.5" style="17" customWidth="1"/>
    <col min="36" max="36" width="15.5" style="17" hidden="1" customWidth="1"/>
    <col min="37" max="16384" width="9" style="72"/>
  </cols>
  <sheetData>
    <row r="1" spans="1:36" ht="33.75" customHeight="1" x14ac:dyDescent="0.35">
      <c r="Z1" s="400" t="s">
        <v>775</v>
      </c>
      <c r="AA1" s="400"/>
      <c r="AB1" s="400"/>
      <c r="AC1" s="400"/>
      <c r="AD1" s="400"/>
      <c r="AE1" s="400"/>
      <c r="AF1" s="400"/>
      <c r="AG1" s="400"/>
      <c r="AH1" s="400"/>
      <c r="AI1" s="400"/>
      <c r="AJ1" s="72"/>
    </row>
    <row r="2" spans="1:36" ht="16.5" customHeight="1" x14ac:dyDescent="0.2">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87"/>
      <c r="AG2" s="275"/>
      <c r="AH2" s="84"/>
      <c r="AI2" s="275"/>
      <c r="AJ2" s="275"/>
    </row>
    <row r="3" spans="1:36" ht="16.5" customHeight="1" x14ac:dyDescent="0.25">
      <c r="B3" s="276"/>
      <c r="C3" s="390" t="s">
        <v>764</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267"/>
      <c r="AG3" s="276"/>
      <c r="AH3" s="268"/>
      <c r="AI3" s="276"/>
      <c r="AJ3" s="275"/>
    </row>
    <row r="4" spans="1:36" ht="30" customHeight="1" thickBot="1" x14ac:dyDescent="0.25">
      <c r="B4" s="216"/>
      <c r="C4" s="391" t="s">
        <v>762</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88"/>
      <c r="AG4" s="214"/>
      <c r="AH4" s="85"/>
      <c r="AI4" s="214"/>
      <c r="AJ4" s="214"/>
    </row>
    <row r="5" spans="1:36" s="6" customFormat="1" ht="50.25" customHeight="1" x14ac:dyDescent="0.2">
      <c r="A5" s="366" t="s">
        <v>440</v>
      </c>
      <c r="B5" s="384" t="s">
        <v>602</v>
      </c>
      <c r="C5" s="368" t="s">
        <v>285</v>
      </c>
      <c r="D5" s="368" t="s">
        <v>595</v>
      </c>
      <c r="E5" s="368" t="s">
        <v>596</v>
      </c>
      <c r="F5" s="371" t="s">
        <v>597</v>
      </c>
      <c r="G5" s="382" t="s">
        <v>734</v>
      </c>
      <c r="H5" s="382" t="s">
        <v>599</v>
      </c>
      <c r="I5" s="382" t="s">
        <v>395</v>
      </c>
      <c r="J5" s="382" t="s">
        <v>396</v>
      </c>
      <c r="K5" s="382" t="s">
        <v>397</v>
      </c>
      <c r="L5" s="382" t="s">
        <v>398</v>
      </c>
      <c r="M5" s="382" t="s">
        <v>399</v>
      </c>
      <c r="N5" s="382" t="s">
        <v>400</v>
      </c>
      <c r="O5" s="382" t="s">
        <v>401</v>
      </c>
      <c r="P5" s="382" t="s">
        <v>402</v>
      </c>
      <c r="Q5" s="382" t="s">
        <v>403</v>
      </c>
      <c r="R5" s="382" t="s">
        <v>404</v>
      </c>
      <c r="S5" s="382" t="s">
        <v>405</v>
      </c>
      <c r="T5" s="387" t="s">
        <v>372</v>
      </c>
      <c r="U5" s="388"/>
      <c r="V5" s="389"/>
      <c r="W5" s="380" t="s">
        <v>598</v>
      </c>
      <c r="X5" s="377"/>
      <c r="Y5" s="380" t="s">
        <v>576</v>
      </c>
      <c r="Z5" s="377"/>
      <c r="AA5" s="368" t="s">
        <v>711</v>
      </c>
      <c r="AB5" s="380" t="s">
        <v>388</v>
      </c>
      <c r="AC5" s="381"/>
      <c r="AD5" s="381"/>
      <c r="AE5" s="283"/>
      <c r="AF5" s="376" t="s">
        <v>518</v>
      </c>
      <c r="AG5" s="377"/>
      <c r="AH5" s="378" t="s">
        <v>765</v>
      </c>
      <c r="AI5" s="374" t="s">
        <v>766</v>
      </c>
      <c r="AJ5" s="386" t="s">
        <v>728</v>
      </c>
    </row>
    <row r="6" spans="1:36" s="6" customFormat="1" ht="99" customHeight="1" x14ac:dyDescent="0.2">
      <c r="A6" s="367" t="s">
        <v>440</v>
      </c>
      <c r="B6" s="385"/>
      <c r="C6" s="369"/>
      <c r="D6" s="369"/>
      <c r="E6" s="369"/>
      <c r="F6" s="372"/>
      <c r="G6" s="383"/>
      <c r="H6" s="383"/>
      <c r="I6" s="383"/>
      <c r="J6" s="383"/>
      <c r="K6" s="383"/>
      <c r="L6" s="383"/>
      <c r="M6" s="383"/>
      <c r="N6" s="383"/>
      <c r="O6" s="383"/>
      <c r="P6" s="383"/>
      <c r="Q6" s="383"/>
      <c r="R6" s="383"/>
      <c r="S6" s="383"/>
      <c r="T6" s="299" t="s">
        <v>406</v>
      </c>
      <c r="U6" s="300" t="s">
        <v>373</v>
      </c>
      <c r="V6" s="300" t="s">
        <v>374</v>
      </c>
      <c r="W6" s="284" t="s">
        <v>466</v>
      </c>
      <c r="X6" s="284" t="s">
        <v>370</v>
      </c>
      <c r="Y6" s="284" t="s">
        <v>467</v>
      </c>
      <c r="Z6" s="284" t="s">
        <v>370</v>
      </c>
      <c r="AA6" s="369"/>
      <c r="AB6" s="284" t="s">
        <v>577</v>
      </c>
      <c r="AC6" s="284" t="s">
        <v>371</v>
      </c>
      <c r="AD6" s="284" t="s">
        <v>539</v>
      </c>
      <c r="AE6" s="284" t="s">
        <v>450</v>
      </c>
      <c r="AF6" s="285" t="s">
        <v>767</v>
      </c>
      <c r="AG6" s="284" t="s">
        <v>768</v>
      </c>
      <c r="AH6" s="379"/>
      <c r="AI6" s="375"/>
      <c r="AJ6" s="386" t="s">
        <v>728</v>
      </c>
    </row>
    <row r="7" spans="1:36" s="6" customFormat="1" ht="20.25" customHeight="1" x14ac:dyDescent="0.2">
      <c r="A7" s="274">
        <v>1</v>
      </c>
      <c r="B7" s="281">
        <v>1</v>
      </c>
      <c r="C7" s="282">
        <v>2</v>
      </c>
      <c r="D7" s="282">
        <v>3</v>
      </c>
      <c r="E7" s="282">
        <v>4</v>
      </c>
      <c r="F7" s="282">
        <v>5</v>
      </c>
      <c r="G7" s="282">
        <v>6</v>
      </c>
      <c r="H7" s="282">
        <v>7</v>
      </c>
      <c r="I7" s="282">
        <v>9</v>
      </c>
      <c r="J7" s="282">
        <v>10</v>
      </c>
      <c r="K7" s="282">
        <v>11</v>
      </c>
      <c r="L7" s="282">
        <v>12</v>
      </c>
      <c r="M7" s="282">
        <v>13</v>
      </c>
      <c r="N7" s="282">
        <v>14</v>
      </c>
      <c r="O7" s="282">
        <v>15</v>
      </c>
      <c r="P7" s="282">
        <v>16</v>
      </c>
      <c r="Q7" s="282">
        <v>17</v>
      </c>
      <c r="R7" s="282">
        <v>18</v>
      </c>
      <c r="S7" s="282">
        <v>19</v>
      </c>
      <c r="T7" s="282">
        <v>9</v>
      </c>
      <c r="U7" s="282">
        <v>10</v>
      </c>
      <c r="V7" s="282">
        <v>11</v>
      </c>
      <c r="W7" s="282">
        <v>12</v>
      </c>
      <c r="X7" s="282">
        <v>13</v>
      </c>
      <c r="Y7" s="282">
        <v>8</v>
      </c>
      <c r="Z7" s="282">
        <v>9</v>
      </c>
      <c r="AA7" s="282">
        <v>10</v>
      </c>
      <c r="AB7" s="282">
        <v>11</v>
      </c>
      <c r="AC7" s="282">
        <v>12</v>
      </c>
      <c r="AD7" s="282">
        <v>13</v>
      </c>
      <c r="AE7" s="282">
        <v>14</v>
      </c>
      <c r="AF7" s="282">
        <v>15</v>
      </c>
      <c r="AG7" s="282">
        <v>16</v>
      </c>
      <c r="AH7" s="282">
        <v>17</v>
      </c>
      <c r="AI7" s="286">
        <v>18</v>
      </c>
      <c r="AJ7" s="222" t="s">
        <v>729</v>
      </c>
    </row>
    <row r="8" spans="1:36" ht="103.5" hidden="1" customHeight="1" x14ac:dyDescent="0.2">
      <c r="A8" s="219">
        <v>120</v>
      </c>
      <c r="B8" s="229" t="s">
        <v>99</v>
      </c>
      <c r="C8" s="38" t="s">
        <v>111</v>
      </c>
      <c r="D8" s="30" t="s">
        <v>7</v>
      </c>
      <c r="E8" s="28" t="s">
        <v>19</v>
      </c>
      <c r="F8" s="30" t="s">
        <v>5</v>
      </c>
      <c r="G8" s="52">
        <f t="shared" ref="G8:G71" si="0">H8+M8</f>
        <v>4609777</v>
      </c>
      <c r="H8" s="52">
        <f t="shared" ref="H8:H71" si="1">I8+J8+K8</f>
        <v>3918310</v>
      </c>
      <c r="I8" s="56">
        <v>0</v>
      </c>
      <c r="J8" s="56">
        <v>0</v>
      </c>
      <c r="K8" s="266">
        <v>3918310</v>
      </c>
      <c r="L8" s="79">
        <f t="shared" ref="L8:L71" si="2">H8/G8</f>
        <v>0.849999902381395</v>
      </c>
      <c r="M8" s="78">
        <f t="shared" ref="M8:M71" si="3">N8+P8+R8</f>
        <v>691467</v>
      </c>
      <c r="N8" s="56">
        <v>691467</v>
      </c>
      <c r="O8" s="79">
        <f t="shared" ref="O8:O71" si="4">N8/G8</f>
        <v>0.15000009761860497</v>
      </c>
      <c r="P8" s="56">
        <v>0</v>
      </c>
      <c r="Q8" s="79">
        <f t="shared" ref="Q8:Q71" si="5">P8/G8</f>
        <v>0</v>
      </c>
      <c r="R8" s="56">
        <v>0</v>
      </c>
      <c r="S8" s="79">
        <f t="shared" ref="S8:S71" si="6">R8/G8</f>
        <v>0</v>
      </c>
      <c r="T8" s="12" t="s">
        <v>129</v>
      </c>
      <c r="U8" s="167" t="s">
        <v>129</v>
      </c>
      <c r="V8" s="167" t="s">
        <v>129</v>
      </c>
      <c r="W8" s="31" t="s">
        <v>129</v>
      </c>
      <c r="X8" s="31" t="s">
        <v>129</v>
      </c>
      <c r="Y8" s="31" t="s">
        <v>129</v>
      </c>
      <c r="Z8" s="31" t="s">
        <v>129</v>
      </c>
      <c r="AA8" s="269" t="s">
        <v>714</v>
      </c>
      <c r="AB8" s="31" t="s">
        <v>146</v>
      </c>
      <c r="AC8" s="140" t="s">
        <v>510</v>
      </c>
      <c r="AD8" s="93" t="s">
        <v>130</v>
      </c>
      <c r="AE8" s="140" t="s">
        <v>509</v>
      </c>
      <c r="AF8" s="89" t="s">
        <v>229</v>
      </c>
      <c r="AG8" s="140" t="s">
        <v>458</v>
      </c>
      <c r="AH8" s="119" t="s">
        <v>215</v>
      </c>
      <c r="AI8" s="230" t="s">
        <v>564</v>
      </c>
      <c r="AJ8" s="223">
        <v>41940</v>
      </c>
    </row>
    <row r="9" spans="1:36" ht="41.25" hidden="1" customHeight="1" x14ac:dyDescent="0.2">
      <c r="A9" s="219">
        <v>72</v>
      </c>
      <c r="B9" s="231" t="s">
        <v>36</v>
      </c>
      <c r="C9" s="37" t="s">
        <v>82</v>
      </c>
      <c r="D9" s="25" t="s">
        <v>7</v>
      </c>
      <c r="E9" s="26" t="s">
        <v>18</v>
      </c>
      <c r="F9" s="25" t="s">
        <v>5</v>
      </c>
      <c r="G9" s="80">
        <f t="shared" si="0"/>
        <v>96428049</v>
      </c>
      <c r="H9" s="80">
        <f t="shared" si="1"/>
        <v>81963841</v>
      </c>
      <c r="I9" s="55">
        <v>0</v>
      </c>
      <c r="J9" s="55">
        <v>0</v>
      </c>
      <c r="K9" s="55">
        <v>81963841</v>
      </c>
      <c r="L9" s="53">
        <f t="shared" si="2"/>
        <v>0.84999999325922271</v>
      </c>
      <c r="M9" s="80">
        <f t="shared" si="3"/>
        <v>14464208</v>
      </c>
      <c r="N9" s="55">
        <v>12185719</v>
      </c>
      <c r="O9" s="53">
        <f t="shared" si="4"/>
        <v>0.12637110390981776</v>
      </c>
      <c r="P9" s="55">
        <v>0</v>
      </c>
      <c r="Q9" s="53">
        <f t="shared" si="5"/>
        <v>0</v>
      </c>
      <c r="R9" s="55">
        <v>2278489</v>
      </c>
      <c r="S9" s="53">
        <f t="shared" si="6"/>
        <v>2.3628902830959485E-2</v>
      </c>
      <c r="T9" s="23" t="s">
        <v>129</v>
      </c>
      <c r="U9" s="176" t="s">
        <v>129</v>
      </c>
      <c r="V9" s="176" t="s">
        <v>129</v>
      </c>
      <c r="W9" s="144" t="s">
        <v>130</v>
      </c>
      <c r="X9" s="140" t="s">
        <v>332</v>
      </c>
      <c r="Y9" s="144" t="s">
        <v>130</v>
      </c>
      <c r="Z9" s="140" t="s">
        <v>332</v>
      </c>
      <c r="AA9" s="269" t="s">
        <v>714</v>
      </c>
      <c r="AB9" s="144" t="s">
        <v>130</v>
      </c>
      <c r="AC9" s="140" t="s">
        <v>347</v>
      </c>
      <c r="AD9" s="144" t="s">
        <v>130</v>
      </c>
      <c r="AE9" s="140" t="s">
        <v>496</v>
      </c>
      <c r="AF9" s="91" t="s">
        <v>213</v>
      </c>
      <c r="AG9" s="140" t="s">
        <v>383</v>
      </c>
      <c r="AH9" s="119" t="s">
        <v>218</v>
      </c>
      <c r="AI9" s="230" t="s">
        <v>551</v>
      </c>
      <c r="AJ9" s="223">
        <v>41996</v>
      </c>
    </row>
    <row r="10" spans="1:36" ht="40.5" hidden="1" customHeight="1" x14ac:dyDescent="0.2">
      <c r="A10" s="219">
        <v>106</v>
      </c>
      <c r="B10" s="232" t="s">
        <v>25</v>
      </c>
      <c r="C10" s="35" t="s">
        <v>210</v>
      </c>
      <c r="D10" s="30" t="s">
        <v>7</v>
      </c>
      <c r="E10" s="28" t="s">
        <v>18</v>
      </c>
      <c r="F10" s="30" t="s">
        <v>5</v>
      </c>
      <c r="G10" s="52">
        <f t="shared" si="0"/>
        <v>29205260</v>
      </c>
      <c r="H10" s="52">
        <f t="shared" si="1"/>
        <v>24824471</v>
      </c>
      <c r="I10" s="56">
        <v>0</v>
      </c>
      <c r="J10" s="56">
        <v>0</v>
      </c>
      <c r="K10" s="56">
        <v>24824471</v>
      </c>
      <c r="L10" s="79">
        <f t="shared" si="2"/>
        <v>0.85</v>
      </c>
      <c r="M10" s="78">
        <f t="shared" si="3"/>
        <v>4380789</v>
      </c>
      <c r="N10" s="56">
        <v>2625393</v>
      </c>
      <c r="O10" s="79">
        <f t="shared" si="4"/>
        <v>8.9894525849110743E-2</v>
      </c>
      <c r="P10" s="56">
        <v>0</v>
      </c>
      <c r="Q10" s="79">
        <f t="shared" si="5"/>
        <v>0</v>
      </c>
      <c r="R10" s="56">
        <v>1755396</v>
      </c>
      <c r="S10" s="79">
        <f t="shared" si="6"/>
        <v>6.0105474150889258E-2</v>
      </c>
      <c r="T10" s="32" t="s">
        <v>129</v>
      </c>
      <c r="U10" s="169" t="s">
        <v>129</v>
      </c>
      <c r="V10" s="169" t="s">
        <v>129</v>
      </c>
      <c r="W10" s="31" t="s">
        <v>147</v>
      </c>
      <c r="X10" s="140" t="s">
        <v>355</v>
      </c>
      <c r="Y10" s="31" t="s">
        <v>147</v>
      </c>
      <c r="Z10" s="140" t="s">
        <v>355</v>
      </c>
      <c r="AA10" s="269" t="s">
        <v>714</v>
      </c>
      <c r="AB10" s="31" t="s">
        <v>147</v>
      </c>
      <c r="AC10" s="140" t="s">
        <v>348</v>
      </c>
      <c r="AD10" s="93" t="s">
        <v>213</v>
      </c>
      <c r="AE10" s="140" t="s">
        <v>501</v>
      </c>
      <c r="AF10" s="90" t="s">
        <v>213</v>
      </c>
      <c r="AG10" s="140" t="s">
        <v>326</v>
      </c>
      <c r="AH10" s="119" t="s">
        <v>214</v>
      </c>
      <c r="AI10" s="230" t="s">
        <v>557</v>
      </c>
      <c r="AJ10" s="223">
        <v>41996</v>
      </c>
    </row>
    <row r="11" spans="1:36" ht="58.5" hidden="1" customHeight="1" x14ac:dyDescent="0.2">
      <c r="A11" s="220">
        <v>45</v>
      </c>
      <c r="B11" s="231" t="s">
        <v>43</v>
      </c>
      <c r="C11" s="37" t="s">
        <v>288</v>
      </c>
      <c r="D11" s="25" t="s">
        <v>7</v>
      </c>
      <c r="E11" s="26" t="s">
        <v>12</v>
      </c>
      <c r="F11" s="25" t="s">
        <v>4</v>
      </c>
      <c r="G11" s="80">
        <f t="shared" si="0"/>
        <v>1310848</v>
      </c>
      <c r="H11" s="80">
        <f t="shared" si="1"/>
        <v>1114221</v>
      </c>
      <c r="I11" s="55">
        <v>0</v>
      </c>
      <c r="J11" s="55">
        <v>1114221</v>
      </c>
      <c r="K11" s="55">
        <v>0</v>
      </c>
      <c r="L11" s="53">
        <f t="shared" si="2"/>
        <v>0.85000015257299089</v>
      </c>
      <c r="M11" s="80">
        <f t="shared" si="3"/>
        <v>196627</v>
      </c>
      <c r="N11" s="80">
        <v>0</v>
      </c>
      <c r="O11" s="53">
        <f t="shared" si="4"/>
        <v>0</v>
      </c>
      <c r="P11" s="80">
        <v>196627</v>
      </c>
      <c r="Q11" s="53">
        <f t="shared" si="5"/>
        <v>0.14999984742700909</v>
      </c>
      <c r="R11" s="80">
        <v>0</v>
      </c>
      <c r="S11" s="53">
        <f t="shared" si="6"/>
        <v>0</v>
      </c>
      <c r="T11" s="141" t="s">
        <v>129</v>
      </c>
      <c r="U11" s="171" t="s">
        <v>129</v>
      </c>
      <c r="V11" s="171" t="s">
        <v>129</v>
      </c>
      <c r="W11" s="141" t="s">
        <v>129</v>
      </c>
      <c r="X11" s="140" t="s">
        <v>332</v>
      </c>
      <c r="Y11" s="141" t="s">
        <v>129</v>
      </c>
      <c r="Z11" s="140" t="s">
        <v>332</v>
      </c>
      <c r="AA11" s="154" t="s">
        <v>714</v>
      </c>
      <c r="AB11" s="144" t="s">
        <v>225</v>
      </c>
      <c r="AC11" s="140" t="s">
        <v>333</v>
      </c>
      <c r="AD11" s="144" t="s">
        <v>226</v>
      </c>
      <c r="AE11" s="140" t="s">
        <v>493</v>
      </c>
      <c r="AF11" s="91" t="s">
        <v>227</v>
      </c>
      <c r="AG11" s="140" t="s">
        <v>334</v>
      </c>
      <c r="AH11" s="119" t="s">
        <v>213</v>
      </c>
      <c r="AI11" s="233" t="s">
        <v>547</v>
      </c>
      <c r="AJ11" s="224">
        <v>42045</v>
      </c>
    </row>
    <row r="12" spans="1:36" ht="41.25" hidden="1" customHeight="1" x14ac:dyDescent="0.2">
      <c r="A12" s="220">
        <v>73</v>
      </c>
      <c r="B12" s="232" t="s">
        <v>30</v>
      </c>
      <c r="C12" s="41" t="s">
        <v>0</v>
      </c>
      <c r="D12" s="30" t="s">
        <v>7</v>
      </c>
      <c r="E12" s="28" t="s">
        <v>18</v>
      </c>
      <c r="F12" s="30" t="s">
        <v>5</v>
      </c>
      <c r="G12" s="52">
        <f t="shared" si="0"/>
        <v>504300</v>
      </c>
      <c r="H12" s="52">
        <f t="shared" si="1"/>
        <v>428655</v>
      </c>
      <c r="I12" s="56">
        <v>0</v>
      </c>
      <c r="J12" s="56">
        <v>0</v>
      </c>
      <c r="K12" s="56">
        <v>428655</v>
      </c>
      <c r="L12" s="79">
        <f t="shared" si="2"/>
        <v>0.85</v>
      </c>
      <c r="M12" s="78">
        <f t="shared" si="3"/>
        <v>75645</v>
      </c>
      <c r="N12" s="56">
        <v>75645</v>
      </c>
      <c r="O12" s="79">
        <f t="shared" si="4"/>
        <v>0.15</v>
      </c>
      <c r="P12" s="56">
        <v>0</v>
      </c>
      <c r="Q12" s="79">
        <f t="shared" si="5"/>
        <v>0</v>
      </c>
      <c r="R12" s="56">
        <v>0</v>
      </c>
      <c r="S12" s="79">
        <f t="shared" si="6"/>
        <v>0</v>
      </c>
      <c r="T12" s="15" t="s">
        <v>129</v>
      </c>
      <c r="U12" s="172" t="s">
        <v>129</v>
      </c>
      <c r="V12" s="172" t="s">
        <v>129</v>
      </c>
      <c r="W12" s="93" t="s">
        <v>147</v>
      </c>
      <c r="X12" s="140" t="s">
        <v>355</v>
      </c>
      <c r="Y12" s="93" t="s">
        <v>147</v>
      </c>
      <c r="Z12" s="140" t="s">
        <v>355</v>
      </c>
      <c r="AA12" s="269" t="s">
        <v>714</v>
      </c>
      <c r="AB12" s="93" t="s">
        <v>147</v>
      </c>
      <c r="AC12" s="140" t="s">
        <v>348</v>
      </c>
      <c r="AD12" s="93" t="s">
        <v>212</v>
      </c>
      <c r="AE12" s="140" t="s">
        <v>497</v>
      </c>
      <c r="AF12" s="90" t="s">
        <v>227</v>
      </c>
      <c r="AG12" s="140" t="s">
        <v>436</v>
      </c>
      <c r="AH12" s="119" t="s">
        <v>214</v>
      </c>
      <c r="AI12" s="230" t="s">
        <v>554</v>
      </c>
      <c r="AJ12" s="223">
        <v>42080</v>
      </c>
    </row>
    <row r="13" spans="1:36" ht="43.5" hidden="1" customHeight="1" x14ac:dyDescent="0.2">
      <c r="A13" s="220">
        <v>115</v>
      </c>
      <c r="B13" s="232" t="s">
        <v>26</v>
      </c>
      <c r="C13" s="35" t="s">
        <v>209</v>
      </c>
      <c r="D13" s="30" t="s">
        <v>7</v>
      </c>
      <c r="E13" s="28" t="s">
        <v>18</v>
      </c>
      <c r="F13" s="30" t="s">
        <v>5</v>
      </c>
      <c r="G13" s="52">
        <f t="shared" si="0"/>
        <v>8526615</v>
      </c>
      <c r="H13" s="52">
        <f t="shared" si="1"/>
        <v>7247622</v>
      </c>
      <c r="I13" s="56">
        <v>0</v>
      </c>
      <c r="J13" s="56">
        <v>0</v>
      </c>
      <c r="K13" s="56">
        <v>7247622</v>
      </c>
      <c r="L13" s="79">
        <f t="shared" si="2"/>
        <v>0.84999991204012382</v>
      </c>
      <c r="M13" s="78">
        <f t="shared" si="3"/>
        <v>1278993</v>
      </c>
      <c r="N13" s="56">
        <v>1278993</v>
      </c>
      <c r="O13" s="79">
        <f t="shared" si="4"/>
        <v>0.15000008795987621</v>
      </c>
      <c r="P13" s="56">
        <v>0</v>
      </c>
      <c r="Q13" s="79">
        <f t="shared" si="5"/>
        <v>0</v>
      </c>
      <c r="R13" s="56">
        <v>0</v>
      </c>
      <c r="S13" s="79">
        <f t="shared" si="6"/>
        <v>0</v>
      </c>
      <c r="T13" s="32" t="s">
        <v>129</v>
      </c>
      <c r="U13" s="169" t="s">
        <v>129</v>
      </c>
      <c r="V13" s="169" t="s">
        <v>129</v>
      </c>
      <c r="W13" s="31" t="s">
        <v>130</v>
      </c>
      <c r="X13" s="140" t="s">
        <v>359</v>
      </c>
      <c r="Y13" s="31" t="s">
        <v>130</v>
      </c>
      <c r="Z13" s="140" t="s">
        <v>359</v>
      </c>
      <c r="AA13" s="269" t="s">
        <v>723</v>
      </c>
      <c r="AB13" s="31" t="s">
        <v>130</v>
      </c>
      <c r="AC13" s="140" t="s">
        <v>352</v>
      </c>
      <c r="AD13" s="93" t="s">
        <v>213</v>
      </c>
      <c r="AE13" s="140" t="s">
        <v>505</v>
      </c>
      <c r="AF13" s="90" t="s">
        <v>213</v>
      </c>
      <c r="AG13" s="140" t="s">
        <v>438</v>
      </c>
      <c r="AH13" s="119" t="s">
        <v>214</v>
      </c>
      <c r="AI13" s="230" t="s">
        <v>561</v>
      </c>
      <c r="AJ13" s="223">
        <v>42108</v>
      </c>
    </row>
    <row r="14" spans="1:36" ht="63.75" hidden="1" customHeight="1" x14ac:dyDescent="0.2">
      <c r="A14" s="220">
        <v>75</v>
      </c>
      <c r="B14" s="234" t="s">
        <v>31</v>
      </c>
      <c r="C14" s="36" t="s">
        <v>600</v>
      </c>
      <c r="D14" s="25" t="s">
        <v>7</v>
      </c>
      <c r="E14" s="26" t="s">
        <v>18</v>
      </c>
      <c r="F14" s="25" t="s">
        <v>5</v>
      </c>
      <c r="G14" s="80">
        <f t="shared" si="0"/>
        <v>18461601</v>
      </c>
      <c r="H14" s="80">
        <f t="shared" si="1"/>
        <v>15692361</v>
      </c>
      <c r="I14" s="55">
        <v>0</v>
      </c>
      <c r="J14" s="55">
        <v>0</v>
      </c>
      <c r="K14" s="55">
        <v>15692361</v>
      </c>
      <c r="L14" s="53">
        <f t="shared" si="2"/>
        <v>0.85000000812497245</v>
      </c>
      <c r="M14" s="80">
        <f t="shared" si="3"/>
        <v>2769240</v>
      </c>
      <c r="N14" s="55">
        <v>1625667</v>
      </c>
      <c r="O14" s="53">
        <f t="shared" si="4"/>
        <v>8.8056664208050001E-2</v>
      </c>
      <c r="P14" s="55">
        <v>0</v>
      </c>
      <c r="Q14" s="53">
        <f t="shared" si="5"/>
        <v>0</v>
      </c>
      <c r="R14" s="55">
        <v>1143573</v>
      </c>
      <c r="S14" s="53">
        <f t="shared" si="6"/>
        <v>6.1943327666977528E-2</v>
      </c>
      <c r="T14" s="23" t="s">
        <v>129</v>
      </c>
      <c r="U14" s="176" t="s">
        <v>129</v>
      </c>
      <c r="V14" s="176" t="s">
        <v>129</v>
      </c>
      <c r="W14" s="144" t="s">
        <v>129</v>
      </c>
      <c r="X14" s="144" t="s">
        <v>129</v>
      </c>
      <c r="Y14" s="144" t="s">
        <v>276</v>
      </c>
      <c r="Z14" s="140" t="s">
        <v>363</v>
      </c>
      <c r="AA14" s="269" t="s">
        <v>718</v>
      </c>
      <c r="AB14" s="144" t="s">
        <v>130</v>
      </c>
      <c r="AC14" s="140" t="s">
        <v>550</v>
      </c>
      <c r="AD14" s="144" t="s">
        <v>216</v>
      </c>
      <c r="AE14" s="140" t="s">
        <v>498</v>
      </c>
      <c r="AF14" s="91" t="s">
        <v>228</v>
      </c>
      <c r="AG14" s="140" t="s">
        <v>362</v>
      </c>
      <c r="AH14" s="119" t="s">
        <v>229</v>
      </c>
      <c r="AI14" s="233" t="s">
        <v>547</v>
      </c>
      <c r="AJ14" s="224">
        <v>42122</v>
      </c>
    </row>
    <row r="15" spans="1:36" ht="53.25" hidden="1" customHeight="1" x14ac:dyDescent="0.2">
      <c r="A15" s="219">
        <v>76</v>
      </c>
      <c r="B15" s="234" t="s">
        <v>32</v>
      </c>
      <c r="C15" s="36" t="s">
        <v>601</v>
      </c>
      <c r="D15" s="25" t="s">
        <v>7</v>
      </c>
      <c r="E15" s="26" t="s">
        <v>18</v>
      </c>
      <c r="F15" s="25" t="s">
        <v>5</v>
      </c>
      <c r="G15" s="80">
        <f t="shared" si="0"/>
        <v>22689140</v>
      </c>
      <c r="H15" s="80">
        <f t="shared" si="1"/>
        <v>19285769</v>
      </c>
      <c r="I15" s="55">
        <v>0</v>
      </c>
      <c r="J15" s="55">
        <v>0</v>
      </c>
      <c r="K15" s="55">
        <v>19285769</v>
      </c>
      <c r="L15" s="53">
        <f t="shared" si="2"/>
        <v>0.85</v>
      </c>
      <c r="M15" s="80">
        <f t="shared" si="3"/>
        <v>3403371</v>
      </c>
      <c r="N15" s="59">
        <v>3403371</v>
      </c>
      <c r="O15" s="53">
        <f t="shared" si="4"/>
        <v>0.15</v>
      </c>
      <c r="P15" s="55">
        <v>0</v>
      </c>
      <c r="Q15" s="53">
        <f t="shared" si="5"/>
        <v>0</v>
      </c>
      <c r="R15" s="55">
        <v>0</v>
      </c>
      <c r="S15" s="53">
        <f t="shared" si="6"/>
        <v>0</v>
      </c>
      <c r="T15" s="23" t="s">
        <v>129</v>
      </c>
      <c r="U15" s="176" t="s">
        <v>129</v>
      </c>
      <c r="V15" s="176" t="s">
        <v>129</v>
      </c>
      <c r="W15" s="144" t="s">
        <v>129</v>
      </c>
      <c r="X15" s="144" t="s">
        <v>129</v>
      </c>
      <c r="Y15" s="144" t="s">
        <v>215</v>
      </c>
      <c r="Z15" s="140" t="s">
        <v>443</v>
      </c>
      <c r="AA15" s="269" t="s">
        <v>718</v>
      </c>
      <c r="AB15" s="144" t="s">
        <v>552</v>
      </c>
      <c r="AC15" s="140" t="s">
        <v>553</v>
      </c>
      <c r="AD15" s="144" t="s">
        <v>469</v>
      </c>
      <c r="AE15" s="140" t="s">
        <v>498</v>
      </c>
      <c r="AF15" s="91" t="s">
        <v>228</v>
      </c>
      <c r="AG15" s="140" t="s">
        <v>362</v>
      </c>
      <c r="AH15" s="119" t="s">
        <v>229</v>
      </c>
      <c r="AI15" s="233" t="s">
        <v>547</v>
      </c>
      <c r="AJ15" s="224">
        <v>42122</v>
      </c>
    </row>
    <row r="16" spans="1:36" ht="35.25" customHeight="1" x14ac:dyDescent="0.2">
      <c r="A16" s="219">
        <v>68</v>
      </c>
      <c r="B16" s="229" t="s">
        <v>50</v>
      </c>
      <c r="C16" s="38" t="s">
        <v>95</v>
      </c>
      <c r="D16" s="30" t="s">
        <v>7</v>
      </c>
      <c r="E16" s="28" t="s">
        <v>16</v>
      </c>
      <c r="F16" s="30" t="s">
        <v>3</v>
      </c>
      <c r="G16" s="52">
        <f t="shared" si="0"/>
        <v>256999769</v>
      </c>
      <c r="H16" s="52">
        <f t="shared" si="1"/>
        <v>218449803</v>
      </c>
      <c r="I16" s="56">
        <v>218449803</v>
      </c>
      <c r="J16" s="56">
        <v>0</v>
      </c>
      <c r="K16" s="56">
        <v>0</v>
      </c>
      <c r="L16" s="79">
        <f t="shared" si="2"/>
        <v>0.84999999747081489</v>
      </c>
      <c r="M16" s="78">
        <f t="shared" si="3"/>
        <v>38549966</v>
      </c>
      <c r="N16" s="56">
        <v>38549966</v>
      </c>
      <c r="O16" s="79">
        <f t="shared" si="4"/>
        <v>0.15000000252918516</v>
      </c>
      <c r="P16" s="56">
        <v>0</v>
      </c>
      <c r="Q16" s="79">
        <f t="shared" si="5"/>
        <v>0</v>
      </c>
      <c r="R16" s="56">
        <v>0</v>
      </c>
      <c r="S16" s="79">
        <f t="shared" si="6"/>
        <v>0</v>
      </c>
      <c r="T16" s="12" t="s">
        <v>423</v>
      </c>
      <c r="U16" s="165" t="s">
        <v>219</v>
      </c>
      <c r="V16" s="160" t="s">
        <v>386</v>
      </c>
      <c r="W16" s="93" t="s">
        <v>129</v>
      </c>
      <c r="X16" s="93" t="s">
        <v>129</v>
      </c>
      <c r="Y16" s="93" t="s">
        <v>148</v>
      </c>
      <c r="Z16" s="140" t="s">
        <v>321</v>
      </c>
      <c r="AA16" s="154" t="s">
        <v>714</v>
      </c>
      <c r="AB16" s="93" t="s">
        <v>212</v>
      </c>
      <c r="AC16" s="140" t="s">
        <v>353</v>
      </c>
      <c r="AD16" s="93" t="s">
        <v>212</v>
      </c>
      <c r="AE16" s="140" t="s">
        <v>495</v>
      </c>
      <c r="AF16" s="90" t="s">
        <v>336</v>
      </c>
      <c r="AG16" s="140" t="s">
        <v>381</v>
      </c>
      <c r="AH16" s="119" t="s">
        <v>217</v>
      </c>
      <c r="AI16" s="230" t="s">
        <v>547</v>
      </c>
      <c r="AJ16" s="223">
        <v>42143</v>
      </c>
    </row>
    <row r="17" spans="1:36" ht="35.25" hidden="1" customHeight="1" x14ac:dyDescent="0.2">
      <c r="A17" s="219">
        <v>118</v>
      </c>
      <c r="B17" s="234" t="s">
        <v>144</v>
      </c>
      <c r="C17" s="36" t="s">
        <v>20</v>
      </c>
      <c r="D17" s="25" t="s">
        <v>7</v>
      </c>
      <c r="E17" s="26" t="s">
        <v>18</v>
      </c>
      <c r="F17" s="25" t="s">
        <v>5</v>
      </c>
      <c r="G17" s="80">
        <f t="shared" si="0"/>
        <v>47209260</v>
      </c>
      <c r="H17" s="80">
        <f t="shared" si="1"/>
        <v>40127871</v>
      </c>
      <c r="I17" s="55">
        <v>0</v>
      </c>
      <c r="J17" s="55">
        <v>0</v>
      </c>
      <c r="K17" s="55">
        <v>40127871</v>
      </c>
      <c r="L17" s="53">
        <f t="shared" si="2"/>
        <v>0.85</v>
      </c>
      <c r="M17" s="80">
        <f t="shared" si="3"/>
        <v>7081389</v>
      </c>
      <c r="N17" s="55">
        <v>7081389</v>
      </c>
      <c r="O17" s="53">
        <f t="shared" si="4"/>
        <v>0.15</v>
      </c>
      <c r="P17" s="55">
        <v>0</v>
      </c>
      <c r="Q17" s="53">
        <f t="shared" si="5"/>
        <v>0</v>
      </c>
      <c r="R17" s="55">
        <v>0</v>
      </c>
      <c r="S17" s="53">
        <f t="shared" si="6"/>
        <v>0</v>
      </c>
      <c r="T17" s="23" t="s">
        <v>129</v>
      </c>
      <c r="U17" s="173" t="s">
        <v>628</v>
      </c>
      <c r="V17" s="176" t="s">
        <v>129</v>
      </c>
      <c r="W17" s="141" t="s">
        <v>130</v>
      </c>
      <c r="X17" s="140" t="s">
        <v>361</v>
      </c>
      <c r="Y17" s="141" t="s">
        <v>130</v>
      </c>
      <c r="Z17" s="140" t="s">
        <v>361</v>
      </c>
      <c r="AA17" s="270" t="s">
        <v>722</v>
      </c>
      <c r="AB17" s="141" t="s">
        <v>130</v>
      </c>
      <c r="AC17" s="140" t="s">
        <v>354</v>
      </c>
      <c r="AD17" s="144" t="s">
        <v>228</v>
      </c>
      <c r="AE17" s="140" t="s">
        <v>508</v>
      </c>
      <c r="AF17" s="91" t="s">
        <v>214</v>
      </c>
      <c r="AG17" s="140" t="s">
        <v>389</v>
      </c>
      <c r="AH17" s="119" t="s">
        <v>229</v>
      </c>
      <c r="AI17" s="233" t="s">
        <v>563</v>
      </c>
      <c r="AJ17" s="224">
        <v>42171</v>
      </c>
    </row>
    <row r="18" spans="1:36" ht="36.75" hidden="1" customHeight="1" x14ac:dyDescent="0.2">
      <c r="A18" s="220">
        <v>111</v>
      </c>
      <c r="B18" s="234" t="s">
        <v>140</v>
      </c>
      <c r="C18" s="36" t="s">
        <v>273</v>
      </c>
      <c r="D18" s="25" t="s">
        <v>7</v>
      </c>
      <c r="E18" s="26" t="s">
        <v>18</v>
      </c>
      <c r="F18" s="25" t="s">
        <v>5</v>
      </c>
      <c r="G18" s="80">
        <f t="shared" si="0"/>
        <v>1252127</v>
      </c>
      <c r="H18" s="80">
        <f t="shared" si="1"/>
        <v>1064308</v>
      </c>
      <c r="I18" s="55">
        <v>0</v>
      </c>
      <c r="J18" s="55">
        <v>0</v>
      </c>
      <c r="K18" s="55">
        <v>1064308</v>
      </c>
      <c r="L18" s="53">
        <f t="shared" si="2"/>
        <v>0.85000003993205164</v>
      </c>
      <c r="M18" s="80">
        <f t="shared" si="3"/>
        <v>187819</v>
      </c>
      <c r="N18" s="55">
        <v>187819</v>
      </c>
      <c r="O18" s="53">
        <f t="shared" si="4"/>
        <v>0.14999996006794838</v>
      </c>
      <c r="P18" s="55">
        <v>0</v>
      </c>
      <c r="Q18" s="53">
        <f t="shared" si="5"/>
        <v>0</v>
      </c>
      <c r="R18" s="55">
        <v>0</v>
      </c>
      <c r="S18" s="53">
        <f t="shared" si="6"/>
        <v>0</v>
      </c>
      <c r="T18" s="23" t="s">
        <v>129</v>
      </c>
      <c r="U18" s="176" t="s">
        <v>129</v>
      </c>
      <c r="V18" s="176" t="s">
        <v>129</v>
      </c>
      <c r="W18" s="141" t="s">
        <v>226</v>
      </c>
      <c r="X18" s="140" t="s">
        <v>357</v>
      </c>
      <c r="Y18" s="141" t="s">
        <v>226</v>
      </c>
      <c r="Z18" s="140" t="s">
        <v>357</v>
      </c>
      <c r="AA18" s="269" t="s">
        <v>722</v>
      </c>
      <c r="AB18" s="166" t="s">
        <v>212</v>
      </c>
      <c r="AC18" s="188" t="s">
        <v>350</v>
      </c>
      <c r="AD18" s="166" t="s">
        <v>213</v>
      </c>
      <c r="AE18" s="188" t="s">
        <v>513</v>
      </c>
      <c r="AF18" s="189" t="s">
        <v>471</v>
      </c>
      <c r="AG18" s="188" t="s">
        <v>516</v>
      </c>
      <c r="AH18" s="166">
        <v>42502</v>
      </c>
      <c r="AI18" s="235" t="s">
        <v>560</v>
      </c>
      <c r="AJ18" s="224">
        <v>42185</v>
      </c>
    </row>
    <row r="19" spans="1:36" ht="66" hidden="1" customHeight="1" x14ac:dyDescent="0.2">
      <c r="A19" s="220">
        <v>97</v>
      </c>
      <c r="B19" s="229" t="s">
        <v>68</v>
      </c>
      <c r="C19" s="38" t="s">
        <v>114</v>
      </c>
      <c r="D19" s="30" t="s">
        <v>7</v>
      </c>
      <c r="E19" s="28" t="s">
        <v>17</v>
      </c>
      <c r="F19" s="30" t="s">
        <v>5</v>
      </c>
      <c r="G19" s="52">
        <f t="shared" si="0"/>
        <v>9000000</v>
      </c>
      <c r="H19" s="52">
        <f t="shared" si="1"/>
        <v>7650000</v>
      </c>
      <c r="I19" s="56">
        <v>0</v>
      </c>
      <c r="J19" s="56">
        <v>0</v>
      </c>
      <c r="K19" s="57">
        <v>7650000</v>
      </c>
      <c r="L19" s="79">
        <f t="shared" si="2"/>
        <v>0.85</v>
      </c>
      <c r="M19" s="78">
        <f t="shared" si="3"/>
        <v>1350000</v>
      </c>
      <c r="N19" s="56">
        <v>1350000</v>
      </c>
      <c r="O19" s="79">
        <f t="shared" si="4"/>
        <v>0.15</v>
      </c>
      <c r="P19" s="56">
        <v>0</v>
      </c>
      <c r="Q19" s="79">
        <f t="shared" si="5"/>
        <v>0</v>
      </c>
      <c r="R19" s="56">
        <v>0</v>
      </c>
      <c r="S19" s="79">
        <f t="shared" si="6"/>
        <v>0</v>
      </c>
      <c r="T19" s="32" t="s">
        <v>129</v>
      </c>
      <c r="U19" s="169" t="s">
        <v>129</v>
      </c>
      <c r="V19" s="169" t="s">
        <v>129</v>
      </c>
      <c r="W19" s="31" t="s">
        <v>129</v>
      </c>
      <c r="X19" s="31" t="s">
        <v>129</v>
      </c>
      <c r="Y19" s="31" t="s">
        <v>130</v>
      </c>
      <c r="Z19" s="140" t="s">
        <v>366</v>
      </c>
      <c r="AA19" s="271" t="s">
        <v>718</v>
      </c>
      <c r="AB19" s="199" t="s">
        <v>225</v>
      </c>
      <c r="AC19" s="146" t="s">
        <v>341</v>
      </c>
      <c r="AD19" s="200" t="s">
        <v>228</v>
      </c>
      <c r="AE19" s="146" t="s">
        <v>500</v>
      </c>
      <c r="AF19" s="201" t="s">
        <v>214</v>
      </c>
      <c r="AG19" s="146" t="s">
        <v>434</v>
      </c>
      <c r="AH19" s="202" t="s">
        <v>229</v>
      </c>
      <c r="AI19" s="236" t="s">
        <v>555</v>
      </c>
      <c r="AJ19" s="225">
        <v>42192</v>
      </c>
    </row>
    <row r="20" spans="1:36" ht="34.5" hidden="1" customHeight="1" x14ac:dyDescent="0.2">
      <c r="A20" s="219">
        <v>116</v>
      </c>
      <c r="B20" s="232" t="s">
        <v>139</v>
      </c>
      <c r="C20" s="35" t="s">
        <v>280</v>
      </c>
      <c r="D20" s="30" t="s">
        <v>7</v>
      </c>
      <c r="E20" s="28" t="s">
        <v>18</v>
      </c>
      <c r="F20" s="30" t="s">
        <v>5</v>
      </c>
      <c r="G20" s="52">
        <f t="shared" si="0"/>
        <v>1079960</v>
      </c>
      <c r="H20" s="52">
        <f t="shared" si="1"/>
        <v>917966</v>
      </c>
      <c r="I20" s="56">
        <v>0</v>
      </c>
      <c r="J20" s="56">
        <v>0</v>
      </c>
      <c r="K20" s="56">
        <v>917966</v>
      </c>
      <c r="L20" s="79">
        <f t="shared" si="2"/>
        <v>0.85</v>
      </c>
      <c r="M20" s="78">
        <f t="shared" si="3"/>
        <v>161994</v>
      </c>
      <c r="N20" s="56">
        <v>161994</v>
      </c>
      <c r="O20" s="79">
        <f t="shared" si="4"/>
        <v>0.15</v>
      </c>
      <c r="P20" s="56">
        <v>0</v>
      </c>
      <c r="Q20" s="79">
        <f t="shared" si="5"/>
        <v>0</v>
      </c>
      <c r="R20" s="56">
        <v>0</v>
      </c>
      <c r="S20" s="79">
        <f t="shared" si="6"/>
        <v>0</v>
      </c>
      <c r="T20" s="32" t="s">
        <v>129</v>
      </c>
      <c r="U20" s="169" t="s">
        <v>129</v>
      </c>
      <c r="V20" s="169" t="s">
        <v>129</v>
      </c>
      <c r="W20" s="31" t="s">
        <v>212</v>
      </c>
      <c r="X20" s="140" t="s">
        <v>360</v>
      </c>
      <c r="Y20" s="31" t="s">
        <v>212</v>
      </c>
      <c r="Z20" s="140" t="s">
        <v>360</v>
      </c>
      <c r="AA20" s="269" t="s">
        <v>720</v>
      </c>
      <c r="AB20" s="31" t="s">
        <v>212</v>
      </c>
      <c r="AC20" s="140" t="s">
        <v>353</v>
      </c>
      <c r="AD20" s="93" t="s">
        <v>217</v>
      </c>
      <c r="AE20" s="140" t="s">
        <v>506</v>
      </c>
      <c r="AF20" s="90" t="s">
        <v>214</v>
      </c>
      <c r="AG20" s="140" t="s">
        <v>390</v>
      </c>
      <c r="AH20" s="119" t="s">
        <v>229</v>
      </c>
      <c r="AI20" s="230" t="s">
        <v>562</v>
      </c>
      <c r="AJ20" s="223">
        <v>42192</v>
      </c>
    </row>
    <row r="21" spans="1:36" ht="63.75" hidden="1" customHeight="1" x14ac:dyDescent="0.2">
      <c r="A21" s="220">
        <v>35</v>
      </c>
      <c r="B21" s="229" t="s">
        <v>8</v>
      </c>
      <c r="C21" s="38" t="s">
        <v>87</v>
      </c>
      <c r="D21" s="30" t="s">
        <v>7</v>
      </c>
      <c r="E21" s="28" t="s">
        <v>15</v>
      </c>
      <c r="F21" s="30" t="s">
        <v>5</v>
      </c>
      <c r="G21" s="52">
        <f t="shared" si="0"/>
        <v>9491392</v>
      </c>
      <c r="H21" s="52">
        <f t="shared" si="1"/>
        <v>8067683</v>
      </c>
      <c r="I21" s="56">
        <v>0</v>
      </c>
      <c r="J21" s="56">
        <v>0</v>
      </c>
      <c r="K21" s="57">
        <v>8067683</v>
      </c>
      <c r="L21" s="79">
        <f t="shared" si="2"/>
        <v>0.84999997892827517</v>
      </c>
      <c r="M21" s="78">
        <f t="shared" si="3"/>
        <v>1423709</v>
      </c>
      <c r="N21" s="56">
        <v>1423709</v>
      </c>
      <c r="O21" s="79">
        <f t="shared" si="4"/>
        <v>0.15000002107172478</v>
      </c>
      <c r="P21" s="56">
        <v>0</v>
      </c>
      <c r="Q21" s="79">
        <f t="shared" si="5"/>
        <v>0</v>
      </c>
      <c r="R21" s="56">
        <v>0</v>
      </c>
      <c r="S21" s="79">
        <f t="shared" si="6"/>
        <v>0</v>
      </c>
      <c r="T21" s="65" t="s">
        <v>413</v>
      </c>
      <c r="U21" s="179" t="s">
        <v>271</v>
      </c>
      <c r="V21" s="186" t="s">
        <v>613</v>
      </c>
      <c r="W21" s="93" t="s">
        <v>212</v>
      </c>
      <c r="X21" s="140" t="s">
        <v>364</v>
      </c>
      <c r="Y21" s="93" t="s">
        <v>212</v>
      </c>
      <c r="Z21" s="140" t="s">
        <v>357</v>
      </c>
      <c r="AA21" s="269" t="s">
        <v>713</v>
      </c>
      <c r="AB21" s="93" t="s">
        <v>216</v>
      </c>
      <c r="AC21" s="140" t="s">
        <v>339</v>
      </c>
      <c r="AD21" s="93" t="s">
        <v>228</v>
      </c>
      <c r="AE21" s="140" t="s">
        <v>490</v>
      </c>
      <c r="AF21" s="90" t="s">
        <v>218</v>
      </c>
      <c r="AG21" s="140" t="s">
        <v>435</v>
      </c>
      <c r="AH21" s="140" t="s">
        <v>215</v>
      </c>
      <c r="AI21" s="230" t="s">
        <v>542</v>
      </c>
      <c r="AJ21" s="223">
        <v>42199</v>
      </c>
    </row>
    <row r="22" spans="1:36" s="17" customFormat="1" ht="35.25" hidden="1" customHeight="1" x14ac:dyDescent="0.2">
      <c r="A22" s="220">
        <v>107</v>
      </c>
      <c r="B22" s="232" t="s">
        <v>138</v>
      </c>
      <c r="C22" s="35" t="s">
        <v>279</v>
      </c>
      <c r="D22" s="30" t="s">
        <v>7</v>
      </c>
      <c r="E22" s="28" t="s">
        <v>18</v>
      </c>
      <c r="F22" s="30" t="s">
        <v>5</v>
      </c>
      <c r="G22" s="52">
        <f t="shared" si="0"/>
        <v>40043677</v>
      </c>
      <c r="H22" s="52">
        <f t="shared" si="1"/>
        <v>34037125</v>
      </c>
      <c r="I22" s="56">
        <v>0</v>
      </c>
      <c r="J22" s="56">
        <v>0</v>
      </c>
      <c r="K22" s="56">
        <v>34037125</v>
      </c>
      <c r="L22" s="79">
        <f t="shared" si="2"/>
        <v>0.84999998876227079</v>
      </c>
      <c r="M22" s="78">
        <f t="shared" si="3"/>
        <v>6006552</v>
      </c>
      <c r="N22" s="56">
        <v>6006552</v>
      </c>
      <c r="O22" s="79">
        <f t="shared" si="4"/>
        <v>0.15000001123772924</v>
      </c>
      <c r="P22" s="56">
        <v>0</v>
      </c>
      <c r="Q22" s="79">
        <f t="shared" si="5"/>
        <v>0</v>
      </c>
      <c r="R22" s="56">
        <v>0</v>
      </c>
      <c r="S22" s="79">
        <f t="shared" si="6"/>
        <v>0</v>
      </c>
      <c r="T22" s="32" t="s">
        <v>129</v>
      </c>
      <c r="U22" s="169" t="s">
        <v>129</v>
      </c>
      <c r="V22" s="169" t="s">
        <v>129</v>
      </c>
      <c r="W22" s="31" t="s">
        <v>225</v>
      </c>
      <c r="X22" s="140" t="s">
        <v>356</v>
      </c>
      <c r="Y22" s="31" t="s">
        <v>225</v>
      </c>
      <c r="Z22" s="140" t="s">
        <v>356</v>
      </c>
      <c r="AA22" s="272" t="s">
        <v>720</v>
      </c>
      <c r="AB22" s="93" t="s">
        <v>226</v>
      </c>
      <c r="AC22" s="140" t="s">
        <v>349</v>
      </c>
      <c r="AD22" s="93" t="s">
        <v>217</v>
      </c>
      <c r="AE22" s="140" t="s">
        <v>502</v>
      </c>
      <c r="AF22" s="90" t="s">
        <v>214</v>
      </c>
      <c r="AG22" s="140" t="s">
        <v>431</v>
      </c>
      <c r="AH22" s="119" t="s">
        <v>229</v>
      </c>
      <c r="AI22" s="230" t="s">
        <v>558</v>
      </c>
      <c r="AJ22" s="223">
        <v>42227</v>
      </c>
    </row>
    <row r="23" spans="1:36" ht="39" hidden="1" customHeight="1" x14ac:dyDescent="0.2">
      <c r="A23" s="219">
        <v>108</v>
      </c>
      <c r="B23" s="232" t="s">
        <v>136</v>
      </c>
      <c r="C23" s="35" t="s">
        <v>211</v>
      </c>
      <c r="D23" s="30" t="s">
        <v>7</v>
      </c>
      <c r="E23" s="28" t="s">
        <v>18</v>
      </c>
      <c r="F23" s="30" t="s">
        <v>5</v>
      </c>
      <c r="G23" s="52">
        <f t="shared" si="0"/>
        <v>19920206</v>
      </c>
      <c r="H23" s="52">
        <f t="shared" si="1"/>
        <v>16932175</v>
      </c>
      <c r="I23" s="56">
        <v>0</v>
      </c>
      <c r="J23" s="56">
        <v>0</v>
      </c>
      <c r="K23" s="56">
        <v>16932175</v>
      </c>
      <c r="L23" s="79">
        <f t="shared" si="2"/>
        <v>0.84999999497997158</v>
      </c>
      <c r="M23" s="78">
        <f t="shared" si="3"/>
        <v>2988031</v>
      </c>
      <c r="N23" s="56">
        <v>2988031</v>
      </c>
      <c r="O23" s="79">
        <f t="shared" si="4"/>
        <v>0.15000000502002842</v>
      </c>
      <c r="P23" s="56">
        <v>0</v>
      </c>
      <c r="Q23" s="79">
        <f t="shared" si="5"/>
        <v>0</v>
      </c>
      <c r="R23" s="56">
        <v>0</v>
      </c>
      <c r="S23" s="79">
        <f t="shared" si="6"/>
        <v>0</v>
      </c>
      <c r="T23" s="32" t="s">
        <v>129</v>
      </c>
      <c r="U23" s="180" t="s">
        <v>129</v>
      </c>
      <c r="V23" s="180" t="s">
        <v>129</v>
      </c>
      <c r="W23" s="31" t="s">
        <v>226</v>
      </c>
      <c r="X23" s="140" t="s">
        <v>346</v>
      </c>
      <c r="Y23" s="31" t="s">
        <v>226</v>
      </c>
      <c r="Z23" s="140" t="s">
        <v>346</v>
      </c>
      <c r="AA23" s="269" t="s">
        <v>721</v>
      </c>
      <c r="AB23" s="93" t="s">
        <v>212</v>
      </c>
      <c r="AC23" s="140" t="s">
        <v>331</v>
      </c>
      <c r="AD23" s="93" t="s">
        <v>214</v>
      </c>
      <c r="AE23" s="140" t="s">
        <v>503</v>
      </c>
      <c r="AF23" s="90" t="s">
        <v>218</v>
      </c>
      <c r="AG23" s="140" t="s">
        <v>437</v>
      </c>
      <c r="AH23" s="119" t="s">
        <v>229</v>
      </c>
      <c r="AI23" s="230" t="s">
        <v>559</v>
      </c>
      <c r="AJ23" s="223">
        <v>42227</v>
      </c>
    </row>
    <row r="24" spans="1:36" ht="45.75" hidden="1" customHeight="1" x14ac:dyDescent="0.2">
      <c r="A24" s="219">
        <v>90</v>
      </c>
      <c r="B24" s="231" t="s">
        <v>105</v>
      </c>
      <c r="C24" s="37" t="s">
        <v>106</v>
      </c>
      <c r="D24" s="25" t="s">
        <v>7</v>
      </c>
      <c r="E24" s="26" t="s">
        <v>17</v>
      </c>
      <c r="F24" s="25" t="s">
        <v>5</v>
      </c>
      <c r="G24" s="80">
        <f t="shared" si="0"/>
        <v>1500000</v>
      </c>
      <c r="H24" s="80">
        <f t="shared" si="1"/>
        <v>1275000</v>
      </c>
      <c r="I24" s="55">
        <v>0</v>
      </c>
      <c r="J24" s="55">
        <v>0</v>
      </c>
      <c r="K24" s="55">
        <v>1275000</v>
      </c>
      <c r="L24" s="53">
        <f t="shared" si="2"/>
        <v>0.85</v>
      </c>
      <c r="M24" s="80">
        <f t="shared" si="3"/>
        <v>225000</v>
      </c>
      <c r="N24" s="55">
        <v>225000</v>
      </c>
      <c r="O24" s="53">
        <f t="shared" si="4"/>
        <v>0.15</v>
      </c>
      <c r="P24" s="55">
        <v>0</v>
      </c>
      <c r="Q24" s="53">
        <f t="shared" si="5"/>
        <v>0</v>
      </c>
      <c r="R24" s="55">
        <v>0</v>
      </c>
      <c r="S24" s="53">
        <f t="shared" si="6"/>
        <v>0</v>
      </c>
      <c r="T24" s="23" t="s">
        <v>129</v>
      </c>
      <c r="U24" s="23" t="s">
        <v>129</v>
      </c>
      <c r="V24" s="23" t="s">
        <v>129</v>
      </c>
      <c r="W24" s="144" t="s">
        <v>216</v>
      </c>
      <c r="X24" s="140" t="s">
        <v>337</v>
      </c>
      <c r="Y24" s="144" t="s">
        <v>216</v>
      </c>
      <c r="Z24" s="140" t="s">
        <v>337</v>
      </c>
      <c r="AA24" s="269" t="s">
        <v>719</v>
      </c>
      <c r="AB24" s="144" t="s">
        <v>216</v>
      </c>
      <c r="AC24" s="140" t="s">
        <v>339</v>
      </c>
      <c r="AD24" s="144" t="s">
        <v>217</v>
      </c>
      <c r="AE24" s="140" t="s">
        <v>499</v>
      </c>
      <c r="AF24" s="91" t="s">
        <v>218</v>
      </c>
      <c r="AG24" s="140" t="s">
        <v>433</v>
      </c>
      <c r="AH24" s="140" t="s">
        <v>468</v>
      </c>
      <c r="AI24" s="233" t="s">
        <v>542</v>
      </c>
      <c r="AJ24" s="224">
        <v>42234</v>
      </c>
    </row>
    <row r="25" spans="1:36" s="27" customFormat="1" ht="49.5" hidden="1" customHeight="1" x14ac:dyDescent="0.2">
      <c r="A25" s="219">
        <v>128</v>
      </c>
      <c r="B25" s="229" t="s">
        <v>128</v>
      </c>
      <c r="C25" s="38" t="s">
        <v>304</v>
      </c>
      <c r="D25" s="30" t="s">
        <v>7</v>
      </c>
      <c r="E25" s="28" t="s">
        <v>13</v>
      </c>
      <c r="F25" s="30" t="s">
        <v>5</v>
      </c>
      <c r="G25" s="52">
        <f t="shared" si="0"/>
        <v>4500000</v>
      </c>
      <c r="H25" s="52">
        <f t="shared" si="1"/>
        <v>3825000</v>
      </c>
      <c r="I25" s="56">
        <v>0</v>
      </c>
      <c r="J25" s="56">
        <v>0</v>
      </c>
      <c r="K25" s="56">
        <v>3825000</v>
      </c>
      <c r="L25" s="79">
        <f t="shared" si="2"/>
        <v>0.85</v>
      </c>
      <c r="M25" s="78">
        <f t="shared" si="3"/>
        <v>675000</v>
      </c>
      <c r="N25" s="56">
        <v>675000</v>
      </c>
      <c r="O25" s="79">
        <f t="shared" si="4"/>
        <v>0.15</v>
      </c>
      <c r="P25" s="56">
        <v>0</v>
      </c>
      <c r="Q25" s="79">
        <f t="shared" si="5"/>
        <v>0</v>
      </c>
      <c r="R25" s="56">
        <v>0</v>
      </c>
      <c r="S25" s="79">
        <f t="shared" si="6"/>
        <v>0</v>
      </c>
      <c r="T25" s="32" t="s">
        <v>129</v>
      </c>
      <c r="U25" s="32" t="s">
        <v>129</v>
      </c>
      <c r="V25" s="32" t="s">
        <v>129</v>
      </c>
      <c r="W25" s="30" t="s">
        <v>129</v>
      </c>
      <c r="X25" s="140" t="s">
        <v>369</v>
      </c>
      <c r="Y25" s="93" t="s">
        <v>227</v>
      </c>
      <c r="Z25" s="140" t="s">
        <v>369</v>
      </c>
      <c r="AA25" s="154" t="s">
        <v>713</v>
      </c>
      <c r="AB25" s="29" t="s">
        <v>213</v>
      </c>
      <c r="AC25" s="140" t="s">
        <v>387</v>
      </c>
      <c r="AD25" s="93" t="s">
        <v>228</v>
      </c>
      <c r="AE25" s="140" t="s">
        <v>512</v>
      </c>
      <c r="AF25" s="90" t="s">
        <v>218</v>
      </c>
      <c r="AG25" s="140" t="s">
        <v>439</v>
      </c>
      <c r="AH25" s="119" t="s">
        <v>215</v>
      </c>
      <c r="AI25" s="237" t="s">
        <v>541</v>
      </c>
      <c r="AJ25" s="223">
        <v>42241</v>
      </c>
    </row>
    <row r="26" spans="1:36" s="27" customFormat="1" ht="53.25" hidden="1" customHeight="1" x14ac:dyDescent="0.2">
      <c r="A26" s="219">
        <v>130</v>
      </c>
      <c r="B26" s="231" t="s">
        <v>127</v>
      </c>
      <c r="C26" s="37" t="s">
        <v>306</v>
      </c>
      <c r="D26" s="25" t="s">
        <v>7</v>
      </c>
      <c r="E26" s="26" t="s">
        <v>13</v>
      </c>
      <c r="F26" s="25" t="s">
        <v>5</v>
      </c>
      <c r="G26" s="80">
        <f t="shared" si="0"/>
        <v>2300000</v>
      </c>
      <c r="H26" s="80">
        <f t="shared" si="1"/>
        <v>1955000</v>
      </c>
      <c r="I26" s="55">
        <v>0</v>
      </c>
      <c r="J26" s="55">
        <v>0</v>
      </c>
      <c r="K26" s="55">
        <v>1955000</v>
      </c>
      <c r="L26" s="53">
        <f t="shared" si="2"/>
        <v>0.85</v>
      </c>
      <c r="M26" s="80">
        <f t="shared" si="3"/>
        <v>345000</v>
      </c>
      <c r="N26" s="55">
        <v>345000</v>
      </c>
      <c r="O26" s="53">
        <f t="shared" si="4"/>
        <v>0.15</v>
      </c>
      <c r="P26" s="55">
        <v>0</v>
      </c>
      <c r="Q26" s="53">
        <f t="shared" si="5"/>
        <v>0</v>
      </c>
      <c r="R26" s="55">
        <v>0</v>
      </c>
      <c r="S26" s="53">
        <f t="shared" si="6"/>
        <v>0</v>
      </c>
      <c r="T26" s="25" t="s">
        <v>129</v>
      </c>
      <c r="U26" s="25" t="s">
        <v>129</v>
      </c>
      <c r="V26" s="25" t="s">
        <v>129</v>
      </c>
      <c r="W26" s="25" t="s">
        <v>129</v>
      </c>
      <c r="X26" s="140" t="s">
        <v>369</v>
      </c>
      <c r="Y26" s="144" t="s">
        <v>227</v>
      </c>
      <c r="Z26" s="140" t="s">
        <v>369</v>
      </c>
      <c r="AA26" s="154" t="s">
        <v>713</v>
      </c>
      <c r="AB26" s="24" t="s">
        <v>213</v>
      </c>
      <c r="AC26" s="140" t="s">
        <v>387</v>
      </c>
      <c r="AD26" s="144" t="s">
        <v>217</v>
      </c>
      <c r="AE26" s="140" t="s">
        <v>512</v>
      </c>
      <c r="AF26" s="91" t="s">
        <v>218</v>
      </c>
      <c r="AG26" s="140" t="s">
        <v>439</v>
      </c>
      <c r="AH26" s="119" t="s">
        <v>215</v>
      </c>
      <c r="AI26" s="238" t="s">
        <v>541</v>
      </c>
      <c r="AJ26" s="224">
        <v>42241</v>
      </c>
    </row>
    <row r="27" spans="1:36" ht="54.75" hidden="1" customHeight="1" x14ac:dyDescent="0.2">
      <c r="A27" s="219">
        <v>132</v>
      </c>
      <c r="B27" s="229" t="s">
        <v>126</v>
      </c>
      <c r="C27" s="38" t="s">
        <v>308</v>
      </c>
      <c r="D27" s="30" t="s">
        <v>7</v>
      </c>
      <c r="E27" s="28" t="s">
        <v>13</v>
      </c>
      <c r="F27" s="30" t="s">
        <v>4</v>
      </c>
      <c r="G27" s="52">
        <f t="shared" si="0"/>
        <v>23047384</v>
      </c>
      <c r="H27" s="52">
        <f t="shared" si="1"/>
        <v>19590276</v>
      </c>
      <c r="I27" s="56">
        <v>0</v>
      </c>
      <c r="J27" s="56">
        <v>19590276</v>
      </c>
      <c r="K27" s="56">
        <v>0</v>
      </c>
      <c r="L27" s="79">
        <f t="shared" si="2"/>
        <v>0.84999998264445109</v>
      </c>
      <c r="M27" s="78">
        <f t="shared" si="3"/>
        <v>3457108</v>
      </c>
      <c r="N27" s="56">
        <v>3457108</v>
      </c>
      <c r="O27" s="79">
        <f t="shared" si="4"/>
        <v>0.15000001735554891</v>
      </c>
      <c r="P27" s="56">
        <v>0</v>
      </c>
      <c r="Q27" s="79">
        <f t="shared" si="5"/>
        <v>0</v>
      </c>
      <c r="R27" s="56">
        <v>0</v>
      </c>
      <c r="S27" s="79">
        <f t="shared" si="6"/>
        <v>0</v>
      </c>
      <c r="T27" s="32" t="s">
        <v>129</v>
      </c>
      <c r="U27" s="195" t="s">
        <v>129</v>
      </c>
      <c r="V27" s="195" t="s">
        <v>129</v>
      </c>
      <c r="W27" s="30" t="s">
        <v>129</v>
      </c>
      <c r="X27" s="140" t="s">
        <v>369</v>
      </c>
      <c r="Y27" s="93" t="s">
        <v>227</v>
      </c>
      <c r="Z27" s="140" t="s">
        <v>369</v>
      </c>
      <c r="AA27" s="154" t="s">
        <v>713</v>
      </c>
      <c r="AB27" s="29" t="s">
        <v>213</v>
      </c>
      <c r="AC27" s="140" t="s">
        <v>387</v>
      </c>
      <c r="AD27" s="29" t="s">
        <v>217</v>
      </c>
      <c r="AE27" s="140" t="s">
        <v>512</v>
      </c>
      <c r="AF27" s="90" t="s">
        <v>218</v>
      </c>
      <c r="AG27" s="140" t="s">
        <v>439</v>
      </c>
      <c r="AH27" s="119" t="s">
        <v>215</v>
      </c>
      <c r="AI27" s="237" t="s">
        <v>541</v>
      </c>
      <c r="AJ27" s="223">
        <v>42241</v>
      </c>
    </row>
    <row r="28" spans="1:36" ht="63" hidden="1" customHeight="1" x14ac:dyDescent="0.2">
      <c r="A28" s="219">
        <v>134</v>
      </c>
      <c r="B28" s="231" t="s">
        <v>125</v>
      </c>
      <c r="C28" s="37" t="s">
        <v>310</v>
      </c>
      <c r="D28" s="25" t="s">
        <v>7</v>
      </c>
      <c r="E28" s="26" t="s">
        <v>13</v>
      </c>
      <c r="F28" s="25" t="s">
        <v>3</v>
      </c>
      <c r="G28" s="80">
        <f t="shared" si="0"/>
        <v>23950418</v>
      </c>
      <c r="H28" s="80">
        <f t="shared" si="1"/>
        <v>20357855</v>
      </c>
      <c r="I28" s="55">
        <v>20357855</v>
      </c>
      <c r="J28" s="55">
        <v>0</v>
      </c>
      <c r="K28" s="55">
        <v>0</v>
      </c>
      <c r="L28" s="53">
        <f t="shared" si="2"/>
        <v>0.84999998747412253</v>
      </c>
      <c r="M28" s="80">
        <f t="shared" si="3"/>
        <v>3592563</v>
      </c>
      <c r="N28" s="55">
        <v>3592563</v>
      </c>
      <c r="O28" s="53">
        <f t="shared" si="4"/>
        <v>0.15000001252587741</v>
      </c>
      <c r="P28" s="55">
        <v>0</v>
      </c>
      <c r="Q28" s="53">
        <f t="shared" si="5"/>
        <v>0</v>
      </c>
      <c r="R28" s="55">
        <v>0</v>
      </c>
      <c r="S28" s="53">
        <f t="shared" si="6"/>
        <v>0</v>
      </c>
      <c r="T28" s="25" t="s">
        <v>129</v>
      </c>
      <c r="U28" s="175" t="s">
        <v>129</v>
      </c>
      <c r="V28" s="175" t="s">
        <v>129</v>
      </c>
      <c r="W28" s="25" t="s">
        <v>129</v>
      </c>
      <c r="X28" s="140" t="s">
        <v>369</v>
      </c>
      <c r="Y28" s="144" t="s">
        <v>227</v>
      </c>
      <c r="Z28" s="140" t="s">
        <v>369</v>
      </c>
      <c r="AA28" s="154" t="s">
        <v>713</v>
      </c>
      <c r="AB28" s="24" t="s">
        <v>213</v>
      </c>
      <c r="AC28" s="140" t="s">
        <v>387</v>
      </c>
      <c r="AD28" s="144" t="s">
        <v>217</v>
      </c>
      <c r="AE28" s="140" t="s">
        <v>512</v>
      </c>
      <c r="AF28" s="91" t="s">
        <v>218</v>
      </c>
      <c r="AG28" s="140" t="s">
        <v>439</v>
      </c>
      <c r="AH28" s="119" t="s">
        <v>215</v>
      </c>
      <c r="AI28" s="238" t="s">
        <v>541</v>
      </c>
      <c r="AJ28" s="224">
        <v>42241</v>
      </c>
    </row>
    <row r="29" spans="1:36" ht="44.25" hidden="1" customHeight="1" x14ac:dyDescent="0.2">
      <c r="A29" s="220">
        <v>117</v>
      </c>
      <c r="B29" s="232" t="s">
        <v>137</v>
      </c>
      <c r="C29" s="35" t="s">
        <v>143</v>
      </c>
      <c r="D29" s="30" t="s">
        <v>7</v>
      </c>
      <c r="E29" s="28" t="s">
        <v>18</v>
      </c>
      <c r="F29" s="30" t="s">
        <v>5</v>
      </c>
      <c r="G29" s="52">
        <f t="shared" si="0"/>
        <v>2347737</v>
      </c>
      <c r="H29" s="52">
        <f t="shared" si="1"/>
        <v>1995577</v>
      </c>
      <c r="I29" s="56">
        <v>0</v>
      </c>
      <c r="J29" s="56">
        <v>0</v>
      </c>
      <c r="K29" s="56">
        <v>1995577</v>
      </c>
      <c r="L29" s="79">
        <f t="shared" si="2"/>
        <v>0.85000023426814841</v>
      </c>
      <c r="M29" s="78">
        <f t="shared" si="3"/>
        <v>352160</v>
      </c>
      <c r="N29" s="56">
        <v>352160</v>
      </c>
      <c r="O29" s="79">
        <f t="shared" si="4"/>
        <v>0.14999976573185156</v>
      </c>
      <c r="P29" s="56">
        <v>0</v>
      </c>
      <c r="Q29" s="79">
        <f t="shared" si="5"/>
        <v>0</v>
      </c>
      <c r="R29" s="56">
        <v>0</v>
      </c>
      <c r="S29" s="79">
        <f t="shared" si="6"/>
        <v>0</v>
      </c>
      <c r="T29" s="32" t="s">
        <v>129</v>
      </c>
      <c r="U29" s="169" t="s">
        <v>129</v>
      </c>
      <c r="V29" s="169" t="s">
        <v>129</v>
      </c>
      <c r="W29" s="31" t="s">
        <v>213</v>
      </c>
      <c r="X29" s="140" t="s">
        <v>320</v>
      </c>
      <c r="Y29" s="31" t="s">
        <v>213</v>
      </c>
      <c r="Z29" s="140" t="s">
        <v>320</v>
      </c>
      <c r="AA29" s="269" t="s">
        <v>724</v>
      </c>
      <c r="AB29" s="93" t="s">
        <v>228</v>
      </c>
      <c r="AC29" s="140" t="s">
        <v>382</v>
      </c>
      <c r="AD29" s="93" t="s">
        <v>218</v>
      </c>
      <c r="AE29" s="140" t="s">
        <v>507</v>
      </c>
      <c r="AF29" s="90" t="s">
        <v>229</v>
      </c>
      <c r="AG29" s="140" t="s">
        <v>516</v>
      </c>
      <c r="AH29" s="140" t="s">
        <v>469</v>
      </c>
      <c r="AI29" s="230" t="s">
        <v>542</v>
      </c>
      <c r="AJ29" s="223">
        <v>42283</v>
      </c>
    </row>
    <row r="30" spans="1:36" s="17" customFormat="1" ht="39.75" customHeight="1" x14ac:dyDescent="0.2">
      <c r="A30" s="219">
        <v>42</v>
      </c>
      <c r="B30" s="229" t="s">
        <v>42</v>
      </c>
      <c r="C30" s="38" t="s">
        <v>90</v>
      </c>
      <c r="D30" s="30" t="s">
        <v>7</v>
      </c>
      <c r="E30" s="28" t="s">
        <v>16</v>
      </c>
      <c r="F30" s="30" t="s">
        <v>4</v>
      </c>
      <c r="G30" s="52">
        <f t="shared" si="0"/>
        <v>8344235</v>
      </c>
      <c r="H30" s="52">
        <f t="shared" si="1"/>
        <v>7092599</v>
      </c>
      <c r="I30" s="55">
        <v>0</v>
      </c>
      <c r="J30" s="55">
        <v>7092599</v>
      </c>
      <c r="K30" s="55">
        <v>0</v>
      </c>
      <c r="L30" s="53">
        <f t="shared" si="2"/>
        <v>0.84999991011758413</v>
      </c>
      <c r="M30" s="80">
        <f t="shared" si="3"/>
        <v>1251636</v>
      </c>
      <c r="N30" s="55">
        <v>1251636</v>
      </c>
      <c r="O30" s="53">
        <f t="shared" si="4"/>
        <v>0.15000008988241581</v>
      </c>
      <c r="P30" s="55">
        <v>0</v>
      </c>
      <c r="Q30" s="53">
        <f t="shared" si="5"/>
        <v>0</v>
      </c>
      <c r="R30" s="55">
        <v>0</v>
      </c>
      <c r="S30" s="53">
        <f t="shared" si="6"/>
        <v>0</v>
      </c>
      <c r="T30" s="34" t="s">
        <v>419</v>
      </c>
      <c r="U30" s="39" t="s">
        <v>253</v>
      </c>
      <c r="V30" s="135" t="s">
        <v>614</v>
      </c>
      <c r="W30" s="144" t="s">
        <v>227</v>
      </c>
      <c r="X30" s="140" t="s">
        <v>319</v>
      </c>
      <c r="Y30" s="93" t="s">
        <v>227</v>
      </c>
      <c r="Z30" s="140" t="s">
        <v>319</v>
      </c>
      <c r="AA30" s="153">
        <v>42187</v>
      </c>
      <c r="AB30" s="93" t="s">
        <v>213</v>
      </c>
      <c r="AC30" s="140" t="s">
        <v>378</v>
      </c>
      <c r="AD30" s="93" t="s">
        <v>465</v>
      </c>
      <c r="AE30" s="140" t="s">
        <v>492</v>
      </c>
      <c r="AF30" s="90" t="s">
        <v>229</v>
      </c>
      <c r="AG30" s="140" t="s">
        <v>462</v>
      </c>
      <c r="AH30" s="140" t="s">
        <v>470</v>
      </c>
      <c r="AI30" s="280" t="s">
        <v>541</v>
      </c>
      <c r="AJ30" s="224">
        <v>42311</v>
      </c>
    </row>
    <row r="31" spans="1:36" ht="51" hidden="1" customHeight="1" x14ac:dyDescent="0.2">
      <c r="A31" s="219">
        <v>30</v>
      </c>
      <c r="B31" s="234" t="s">
        <v>190</v>
      </c>
      <c r="C31" s="36" t="s">
        <v>461</v>
      </c>
      <c r="D31" s="24" t="s">
        <v>7</v>
      </c>
      <c r="E31" s="13" t="s">
        <v>11</v>
      </c>
      <c r="F31" s="24" t="s">
        <v>4</v>
      </c>
      <c r="G31" s="80">
        <f t="shared" si="0"/>
        <v>60944589</v>
      </c>
      <c r="H31" s="80">
        <v>51802900</v>
      </c>
      <c r="I31" s="80">
        <v>0</v>
      </c>
      <c r="J31" s="80">
        <v>51802900</v>
      </c>
      <c r="K31" s="80">
        <v>0</v>
      </c>
      <c r="L31" s="53">
        <f t="shared" si="2"/>
        <v>0.8499999893345741</v>
      </c>
      <c r="M31" s="80">
        <f t="shared" si="3"/>
        <v>9141689</v>
      </c>
      <c r="N31" s="80">
        <v>4024041</v>
      </c>
      <c r="O31" s="53">
        <f t="shared" si="4"/>
        <v>6.6027863441658452E-2</v>
      </c>
      <c r="P31" s="80">
        <v>0</v>
      </c>
      <c r="Q31" s="53">
        <f t="shared" si="5"/>
        <v>0</v>
      </c>
      <c r="R31" s="80">
        <v>5117648</v>
      </c>
      <c r="S31" s="53">
        <f t="shared" si="6"/>
        <v>8.3972147223767474E-2</v>
      </c>
      <c r="T31" s="25" t="s">
        <v>129</v>
      </c>
      <c r="U31" s="25" t="s">
        <v>129</v>
      </c>
      <c r="V31" s="25" t="s">
        <v>129</v>
      </c>
      <c r="W31" s="144" t="s">
        <v>227</v>
      </c>
      <c r="X31" s="140" t="s">
        <v>319</v>
      </c>
      <c r="Y31" s="144" t="s">
        <v>227</v>
      </c>
      <c r="Z31" s="140" t="s">
        <v>319</v>
      </c>
      <c r="AA31" s="153">
        <v>42124</v>
      </c>
      <c r="AB31" s="144" t="s">
        <v>227</v>
      </c>
      <c r="AC31" s="140" t="s">
        <v>657</v>
      </c>
      <c r="AD31" s="144" t="s">
        <v>218</v>
      </c>
      <c r="AE31" s="140" t="s">
        <v>460</v>
      </c>
      <c r="AF31" s="144">
        <v>42430</v>
      </c>
      <c r="AG31" s="140" t="s">
        <v>697</v>
      </c>
      <c r="AH31" s="140" t="s">
        <v>470</v>
      </c>
      <c r="AI31" s="233" t="s">
        <v>547</v>
      </c>
      <c r="AJ31" s="224">
        <v>42339</v>
      </c>
    </row>
    <row r="32" spans="1:36" ht="57" hidden="1" customHeight="1" x14ac:dyDescent="0.2">
      <c r="A32" s="220">
        <v>7</v>
      </c>
      <c r="B32" s="231" t="s">
        <v>167</v>
      </c>
      <c r="C32" s="36" t="s">
        <v>702</v>
      </c>
      <c r="D32" s="24" t="s">
        <v>155</v>
      </c>
      <c r="E32" s="13" t="s">
        <v>11</v>
      </c>
      <c r="F32" s="24" t="s">
        <v>4</v>
      </c>
      <c r="G32" s="80">
        <f t="shared" si="0"/>
        <v>1000000</v>
      </c>
      <c r="H32" s="80">
        <f t="shared" ref="H32" si="7">I32+J32+K32</f>
        <v>1000000</v>
      </c>
      <c r="I32" s="80">
        <v>0</v>
      </c>
      <c r="J32" s="80">
        <v>1000000</v>
      </c>
      <c r="K32" s="80">
        <v>0</v>
      </c>
      <c r="L32" s="53">
        <f t="shared" si="2"/>
        <v>1</v>
      </c>
      <c r="M32" s="80">
        <f t="shared" si="3"/>
        <v>0</v>
      </c>
      <c r="N32" s="80">
        <v>0</v>
      </c>
      <c r="O32" s="53">
        <f t="shared" si="4"/>
        <v>0</v>
      </c>
      <c r="P32" s="80">
        <v>0</v>
      </c>
      <c r="Q32" s="53">
        <f t="shared" si="5"/>
        <v>0</v>
      </c>
      <c r="R32" s="80">
        <v>0</v>
      </c>
      <c r="S32" s="53">
        <f t="shared" si="6"/>
        <v>0</v>
      </c>
      <c r="T32" s="63" t="s">
        <v>407</v>
      </c>
      <c r="U32" s="156"/>
      <c r="V32" s="157"/>
      <c r="W32" s="144" t="s">
        <v>283</v>
      </c>
      <c r="X32" s="140" t="s">
        <v>320</v>
      </c>
      <c r="Y32" s="144" t="s">
        <v>213</v>
      </c>
      <c r="Z32" s="140" t="s">
        <v>320</v>
      </c>
      <c r="AA32" s="153">
        <v>42332</v>
      </c>
      <c r="AB32" s="144" t="s">
        <v>213</v>
      </c>
      <c r="AC32" s="140" t="s">
        <v>483</v>
      </c>
      <c r="AD32" s="144" t="s">
        <v>472</v>
      </c>
      <c r="AE32" s="140" t="s">
        <v>474</v>
      </c>
      <c r="AF32" s="144">
        <v>42465</v>
      </c>
      <c r="AG32" s="140" t="s">
        <v>681</v>
      </c>
      <c r="AH32" s="140">
        <v>42480</v>
      </c>
      <c r="AI32" s="233" t="s">
        <v>758</v>
      </c>
      <c r="AJ32" s="224">
        <v>42374</v>
      </c>
    </row>
    <row r="33" spans="1:36" ht="42.75" hidden="1" customHeight="1" x14ac:dyDescent="0.2">
      <c r="A33" s="219">
        <v>112</v>
      </c>
      <c r="B33" s="234" t="s">
        <v>141</v>
      </c>
      <c r="C33" s="36" t="s">
        <v>274</v>
      </c>
      <c r="D33" s="25" t="s">
        <v>7</v>
      </c>
      <c r="E33" s="26" t="s">
        <v>18</v>
      </c>
      <c r="F33" s="25" t="s">
        <v>5</v>
      </c>
      <c r="G33" s="80">
        <f t="shared" si="0"/>
        <v>1323271</v>
      </c>
      <c r="H33" s="80">
        <f t="shared" si="1"/>
        <v>1124780</v>
      </c>
      <c r="I33" s="55">
        <v>0</v>
      </c>
      <c r="J33" s="55">
        <v>0</v>
      </c>
      <c r="K33" s="55">
        <v>1124780</v>
      </c>
      <c r="L33" s="53">
        <f t="shared" si="2"/>
        <v>0.84999973550391417</v>
      </c>
      <c r="M33" s="80">
        <f t="shared" si="3"/>
        <v>198491</v>
      </c>
      <c r="N33" s="55">
        <v>198491</v>
      </c>
      <c r="O33" s="53">
        <f t="shared" si="4"/>
        <v>0.15000026449608583</v>
      </c>
      <c r="P33" s="55">
        <v>0</v>
      </c>
      <c r="Q33" s="53">
        <f t="shared" si="5"/>
        <v>0</v>
      </c>
      <c r="R33" s="55">
        <v>0</v>
      </c>
      <c r="S33" s="53">
        <f t="shared" si="6"/>
        <v>0</v>
      </c>
      <c r="T33" s="23" t="s">
        <v>129</v>
      </c>
      <c r="U33" s="197" t="s">
        <v>129</v>
      </c>
      <c r="V33" s="197" t="s">
        <v>129</v>
      </c>
      <c r="W33" s="144" t="s">
        <v>216</v>
      </c>
      <c r="X33" s="140" t="s">
        <v>358</v>
      </c>
      <c r="Y33" s="144" t="s">
        <v>216</v>
      </c>
      <c r="Z33" s="140" t="s">
        <v>358</v>
      </c>
      <c r="AA33" s="269" t="s">
        <v>713</v>
      </c>
      <c r="AB33" s="144" t="s">
        <v>216</v>
      </c>
      <c r="AC33" s="140" t="s">
        <v>351</v>
      </c>
      <c r="AD33" s="144" t="s">
        <v>218</v>
      </c>
      <c r="AE33" s="140" t="s">
        <v>504</v>
      </c>
      <c r="AF33" s="91" t="s">
        <v>229</v>
      </c>
      <c r="AG33" s="140" t="s">
        <v>463</v>
      </c>
      <c r="AH33" s="144">
        <v>42477</v>
      </c>
      <c r="AI33" s="233" t="s">
        <v>542</v>
      </c>
      <c r="AJ33" s="224">
        <v>42297</v>
      </c>
    </row>
    <row r="34" spans="1:36" s="27" customFormat="1" ht="54.75" hidden="1" customHeight="1" x14ac:dyDescent="0.2">
      <c r="A34" s="219">
        <v>126</v>
      </c>
      <c r="B34" s="232" t="s">
        <v>145</v>
      </c>
      <c r="C34" s="35" t="s">
        <v>275</v>
      </c>
      <c r="D34" s="30" t="s">
        <v>7</v>
      </c>
      <c r="E34" s="28" t="s">
        <v>18</v>
      </c>
      <c r="F34" s="30" t="s">
        <v>4</v>
      </c>
      <c r="G34" s="52">
        <f t="shared" si="0"/>
        <v>4077075</v>
      </c>
      <c r="H34" s="52">
        <f t="shared" si="1"/>
        <v>3465513</v>
      </c>
      <c r="I34" s="56">
        <v>0</v>
      </c>
      <c r="J34" s="56">
        <v>3465513</v>
      </c>
      <c r="K34" s="56">
        <v>0</v>
      </c>
      <c r="L34" s="79">
        <f t="shared" si="2"/>
        <v>0.84999981604459074</v>
      </c>
      <c r="M34" s="78">
        <f t="shared" si="3"/>
        <v>611562</v>
      </c>
      <c r="N34" s="56">
        <v>611562</v>
      </c>
      <c r="O34" s="79">
        <f t="shared" si="4"/>
        <v>0.15000018395540921</v>
      </c>
      <c r="P34" s="56">
        <v>0</v>
      </c>
      <c r="Q34" s="79">
        <f t="shared" si="5"/>
        <v>0</v>
      </c>
      <c r="R34" s="56">
        <v>0</v>
      </c>
      <c r="S34" s="79">
        <f t="shared" si="6"/>
        <v>0</v>
      </c>
      <c r="T34" s="12" t="s">
        <v>129</v>
      </c>
      <c r="U34" s="198" t="s">
        <v>627</v>
      </c>
      <c r="V34" s="169" t="s">
        <v>129</v>
      </c>
      <c r="W34" s="93" t="s">
        <v>216</v>
      </c>
      <c r="X34" s="140" t="s">
        <v>358</v>
      </c>
      <c r="Y34" s="93" t="s">
        <v>216</v>
      </c>
      <c r="Z34" s="140" t="s">
        <v>358</v>
      </c>
      <c r="AA34" s="269" t="s">
        <v>713</v>
      </c>
      <c r="AB34" s="93" t="s">
        <v>216</v>
      </c>
      <c r="AC34" s="140" t="s">
        <v>351</v>
      </c>
      <c r="AD34" s="93" t="s">
        <v>214</v>
      </c>
      <c r="AE34" s="140" t="s">
        <v>511</v>
      </c>
      <c r="AF34" s="90" t="s">
        <v>229</v>
      </c>
      <c r="AG34" s="140" t="s">
        <v>462</v>
      </c>
      <c r="AH34" s="95">
        <v>42481</v>
      </c>
      <c r="AI34" s="230" t="s">
        <v>542</v>
      </c>
      <c r="AJ34" s="223">
        <v>42297</v>
      </c>
    </row>
    <row r="35" spans="1:36" s="27" customFormat="1" ht="35.25" hidden="1" customHeight="1" x14ac:dyDescent="0.2">
      <c r="A35" s="219">
        <v>14</v>
      </c>
      <c r="B35" s="232" t="s">
        <v>173</v>
      </c>
      <c r="C35" s="35" t="s">
        <v>244</v>
      </c>
      <c r="D35" s="94" t="s">
        <v>155</v>
      </c>
      <c r="E35" s="14" t="s">
        <v>11</v>
      </c>
      <c r="F35" s="29" t="s">
        <v>4</v>
      </c>
      <c r="G35" s="52">
        <f t="shared" si="0"/>
        <v>21176471</v>
      </c>
      <c r="H35" s="52">
        <f t="shared" si="1"/>
        <v>18000000</v>
      </c>
      <c r="I35" s="78">
        <v>0</v>
      </c>
      <c r="J35" s="78">
        <v>18000000</v>
      </c>
      <c r="K35" s="78">
        <v>0</v>
      </c>
      <c r="L35" s="79">
        <f t="shared" si="2"/>
        <v>0.8499999834722225</v>
      </c>
      <c r="M35" s="78">
        <f t="shared" si="3"/>
        <v>3176471</v>
      </c>
      <c r="N35" s="78">
        <v>0</v>
      </c>
      <c r="O35" s="79">
        <f t="shared" si="4"/>
        <v>0</v>
      </c>
      <c r="P35" s="78">
        <v>0</v>
      </c>
      <c r="Q35" s="79">
        <f t="shared" si="5"/>
        <v>0</v>
      </c>
      <c r="R35" s="78">
        <v>3176471</v>
      </c>
      <c r="S35" s="79">
        <f t="shared" si="6"/>
        <v>0.15000001652777745</v>
      </c>
      <c r="T35" s="16" t="s">
        <v>407</v>
      </c>
      <c r="U35" s="158"/>
      <c r="V35" s="159"/>
      <c r="W35" s="93" t="s">
        <v>216</v>
      </c>
      <c r="X35" s="140" t="s">
        <v>323</v>
      </c>
      <c r="Y35" s="93" t="s">
        <v>216</v>
      </c>
      <c r="Z35" s="140" t="s">
        <v>323</v>
      </c>
      <c r="AA35" s="153">
        <v>42187</v>
      </c>
      <c r="AB35" s="93" t="s">
        <v>216</v>
      </c>
      <c r="AC35" s="140" t="s">
        <v>327</v>
      </c>
      <c r="AD35" s="95" t="s">
        <v>218</v>
      </c>
      <c r="AE35" s="140" t="s">
        <v>443</v>
      </c>
      <c r="AF35" s="89" t="s">
        <v>532</v>
      </c>
      <c r="AG35" s="140" t="s">
        <v>533</v>
      </c>
      <c r="AH35" s="95">
        <v>42512</v>
      </c>
      <c r="AI35" s="230" t="s">
        <v>760</v>
      </c>
      <c r="AJ35" s="223">
        <v>42304</v>
      </c>
    </row>
    <row r="36" spans="1:36" s="27" customFormat="1" ht="56.25" hidden="1" customHeight="1" x14ac:dyDescent="0.2">
      <c r="A36" s="219">
        <v>18</v>
      </c>
      <c r="B36" s="239" t="s">
        <v>28</v>
      </c>
      <c r="C36" s="38" t="s">
        <v>123</v>
      </c>
      <c r="D36" s="29" t="s">
        <v>7</v>
      </c>
      <c r="E36" s="14" t="s">
        <v>12</v>
      </c>
      <c r="F36" s="29" t="s">
        <v>4</v>
      </c>
      <c r="G36" s="52">
        <f t="shared" si="0"/>
        <v>137540840</v>
      </c>
      <c r="H36" s="52">
        <f t="shared" si="1"/>
        <v>116909714</v>
      </c>
      <c r="I36" s="52">
        <v>0</v>
      </c>
      <c r="J36" s="52">
        <v>116909714</v>
      </c>
      <c r="K36" s="52">
        <v>0</v>
      </c>
      <c r="L36" s="79">
        <f t="shared" si="2"/>
        <v>0.85</v>
      </c>
      <c r="M36" s="78">
        <f t="shared" si="3"/>
        <v>20631126</v>
      </c>
      <c r="N36" s="52">
        <v>20631126</v>
      </c>
      <c r="O36" s="79">
        <f t="shared" si="4"/>
        <v>0.15</v>
      </c>
      <c r="P36" s="52">
        <v>0</v>
      </c>
      <c r="Q36" s="79">
        <f t="shared" si="5"/>
        <v>0</v>
      </c>
      <c r="R36" s="52">
        <v>0</v>
      </c>
      <c r="S36" s="79">
        <f t="shared" si="6"/>
        <v>0</v>
      </c>
      <c r="T36" s="15" t="s">
        <v>409</v>
      </c>
      <c r="U36" s="15" t="s">
        <v>233</v>
      </c>
      <c r="V36" s="140" t="s">
        <v>641</v>
      </c>
      <c r="W36" s="95" t="s">
        <v>216</v>
      </c>
      <c r="X36" s="140" t="s">
        <v>323</v>
      </c>
      <c r="Y36" s="95" t="s">
        <v>216</v>
      </c>
      <c r="Z36" s="140" t="s">
        <v>323</v>
      </c>
      <c r="AA36" s="153">
        <v>42187</v>
      </c>
      <c r="AB36" s="95" t="s">
        <v>216</v>
      </c>
      <c r="AC36" s="140" t="s">
        <v>481</v>
      </c>
      <c r="AD36" s="95" t="s">
        <v>229</v>
      </c>
      <c r="AE36" s="140" t="s">
        <v>485</v>
      </c>
      <c r="AF36" s="95">
        <v>42446</v>
      </c>
      <c r="AG36" s="140" t="s">
        <v>737</v>
      </c>
      <c r="AH36" s="95">
        <v>42587</v>
      </c>
      <c r="AI36" s="236" t="s">
        <v>541</v>
      </c>
      <c r="AJ36" s="226">
        <v>42325</v>
      </c>
    </row>
    <row r="37" spans="1:36" ht="59.25" customHeight="1" x14ac:dyDescent="0.2">
      <c r="A37" s="220">
        <v>17</v>
      </c>
      <c r="B37" s="229" t="s">
        <v>38</v>
      </c>
      <c r="C37" s="38" t="s">
        <v>85</v>
      </c>
      <c r="D37" s="30" t="s">
        <v>7</v>
      </c>
      <c r="E37" s="28" t="s">
        <v>16</v>
      </c>
      <c r="F37" s="30" t="s">
        <v>4</v>
      </c>
      <c r="G37" s="52">
        <f t="shared" si="0"/>
        <v>51734253</v>
      </c>
      <c r="H37" s="52">
        <f t="shared" si="1"/>
        <v>43974115</v>
      </c>
      <c r="I37" s="55">
        <v>0</v>
      </c>
      <c r="J37" s="55">
        <v>43974115</v>
      </c>
      <c r="K37" s="55">
        <v>0</v>
      </c>
      <c r="L37" s="53">
        <f t="shared" si="2"/>
        <v>0.8499999990335223</v>
      </c>
      <c r="M37" s="80">
        <f t="shared" si="3"/>
        <v>7760138</v>
      </c>
      <c r="N37" s="55">
        <v>0</v>
      </c>
      <c r="O37" s="53">
        <f t="shared" si="4"/>
        <v>0</v>
      </c>
      <c r="P37" s="55">
        <v>0</v>
      </c>
      <c r="Q37" s="53">
        <f t="shared" si="5"/>
        <v>0</v>
      </c>
      <c r="R37" s="55">
        <v>7760138</v>
      </c>
      <c r="S37" s="53">
        <f t="shared" si="6"/>
        <v>0.15000000096647767</v>
      </c>
      <c r="T37" s="25" t="s">
        <v>408</v>
      </c>
      <c r="U37" s="43" t="s">
        <v>232</v>
      </c>
      <c r="V37" s="131" t="s">
        <v>365</v>
      </c>
      <c r="W37" s="144" t="s">
        <v>216</v>
      </c>
      <c r="X37" s="140" t="s">
        <v>323</v>
      </c>
      <c r="Y37" s="93" t="s">
        <v>216</v>
      </c>
      <c r="Z37" s="140" t="s">
        <v>323</v>
      </c>
      <c r="AA37" s="153">
        <v>42187</v>
      </c>
      <c r="AB37" s="93" t="s">
        <v>213</v>
      </c>
      <c r="AC37" s="140" t="s">
        <v>480</v>
      </c>
      <c r="AD37" s="93" t="s">
        <v>218</v>
      </c>
      <c r="AE37" s="140" t="s">
        <v>484</v>
      </c>
      <c r="AF37" s="93">
        <v>42401</v>
      </c>
      <c r="AG37" s="140" t="s">
        <v>678</v>
      </c>
      <c r="AH37" s="279" t="s">
        <v>689</v>
      </c>
      <c r="AI37" s="280" t="s">
        <v>566</v>
      </c>
      <c r="AJ37" s="224">
        <v>42332</v>
      </c>
    </row>
    <row r="38" spans="1:36" s="27" customFormat="1" ht="43.5" hidden="1" customHeight="1" x14ac:dyDescent="0.2">
      <c r="A38" s="220">
        <v>91</v>
      </c>
      <c r="B38" s="229" t="s">
        <v>265</v>
      </c>
      <c r="C38" s="35" t="s">
        <v>266</v>
      </c>
      <c r="D38" s="30" t="s">
        <v>7</v>
      </c>
      <c r="E38" s="28" t="s">
        <v>17</v>
      </c>
      <c r="F38" s="30" t="s">
        <v>5</v>
      </c>
      <c r="G38" s="56">
        <v>13960884</v>
      </c>
      <c r="H38" s="52">
        <f t="shared" si="1"/>
        <v>11866751</v>
      </c>
      <c r="I38" s="56">
        <v>0</v>
      </c>
      <c r="J38" s="56">
        <v>0</v>
      </c>
      <c r="K38" s="52">
        <v>11866751</v>
      </c>
      <c r="L38" s="54">
        <f t="shared" si="2"/>
        <v>0.84999997134851923</v>
      </c>
      <c r="M38" s="52">
        <f t="shared" si="3"/>
        <v>2094133</v>
      </c>
      <c r="N38" s="52">
        <v>2094133</v>
      </c>
      <c r="O38" s="54">
        <f t="shared" si="4"/>
        <v>0.15000002865148082</v>
      </c>
      <c r="P38" s="56">
        <v>0</v>
      </c>
      <c r="Q38" s="54">
        <f t="shared" si="5"/>
        <v>0</v>
      </c>
      <c r="R38" s="52">
        <v>0</v>
      </c>
      <c r="S38" s="54">
        <f t="shared" si="6"/>
        <v>0</v>
      </c>
      <c r="T38" s="32" t="s">
        <v>129</v>
      </c>
      <c r="U38" s="32" t="s">
        <v>129</v>
      </c>
      <c r="V38" s="15" t="s">
        <v>129</v>
      </c>
      <c r="W38" s="93" t="s">
        <v>225</v>
      </c>
      <c r="X38" s="140" t="s">
        <v>338</v>
      </c>
      <c r="Y38" s="93" t="s">
        <v>225</v>
      </c>
      <c r="Z38" s="140" t="s">
        <v>338</v>
      </c>
      <c r="AA38" s="269" t="s">
        <v>713</v>
      </c>
      <c r="AB38" s="93" t="s">
        <v>227</v>
      </c>
      <c r="AC38" s="140" t="s">
        <v>340</v>
      </c>
      <c r="AD38" s="93" t="s">
        <v>432</v>
      </c>
      <c r="AE38" s="140" t="s">
        <v>670</v>
      </c>
      <c r="AF38" s="93" t="s">
        <v>592</v>
      </c>
      <c r="AG38" s="140" t="s">
        <v>591</v>
      </c>
      <c r="AH38" s="95">
        <v>42487</v>
      </c>
      <c r="AI38" s="230" t="s">
        <v>542</v>
      </c>
      <c r="AJ38" s="223">
        <v>42332</v>
      </c>
    </row>
    <row r="39" spans="1:36" s="27" customFormat="1" ht="54.75" hidden="1" customHeight="1" x14ac:dyDescent="0.2">
      <c r="A39" s="219">
        <v>34</v>
      </c>
      <c r="B39" s="231" t="s">
        <v>6</v>
      </c>
      <c r="C39" s="37" t="s">
        <v>86</v>
      </c>
      <c r="D39" s="25" t="s">
        <v>7</v>
      </c>
      <c r="E39" s="26" t="s">
        <v>2</v>
      </c>
      <c r="F39" s="25" t="s">
        <v>5</v>
      </c>
      <c r="G39" s="80">
        <f t="shared" ref="G39:G50" si="8">H39+M39</f>
        <v>11759617</v>
      </c>
      <c r="H39" s="80">
        <f t="shared" si="1"/>
        <v>9995674</v>
      </c>
      <c r="I39" s="55">
        <v>0</v>
      </c>
      <c r="J39" s="55">
        <v>0</v>
      </c>
      <c r="K39" s="55">
        <v>9995674</v>
      </c>
      <c r="L39" s="53">
        <f t="shared" si="2"/>
        <v>0.84999996173344761</v>
      </c>
      <c r="M39" s="80">
        <f t="shared" si="3"/>
        <v>1763943</v>
      </c>
      <c r="N39" s="55">
        <v>1763943</v>
      </c>
      <c r="O39" s="53">
        <f t="shared" si="4"/>
        <v>0.15000003826655239</v>
      </c>
      <c r="P39" s="55">
        <v>0</v>
      </c>
      <c r="Q39" s="53">
        <f t="shared" si="5"/>
        <v>0</v>
      </c>
      <c r="R39" s="55">
        <v>0</v>
      </c>
      <c r="S39" s="53">
        <f t="shared" si="6"/>
        <v>0</v>
      </c>
      <c r="T39" s="64" t="s">
        <v>412</v>
      </c>
      <c r="U39" s="48" t="s">
        <v>221</v>
      </c>
      <c r="V39" s="132" t="s">
        <v>612</v>
      </c>
      <c r="W39" s="144" t="s">
        <v>229</v>
      </c>
      <c r="X39" s="140" t="s">
        <v>375</v>
      </c>
      <c r="Y39" s="144" t="s">
        <v>229</v>
      </c>
      <c r="Z39" s="140" t="s">
        <v>375</v>
      </c>
      <c r="AA39" s="269" t="s">
        <v>712</v>
      </c>
      <c r="AB39" s="144" t="s">
        <v>229</v>
      </c>
      <c r="AC39" s="140" t="s">
        <v>380</v>
      </c>
      <c r="AD39" s="144" t="s">
        <v>215</v>
      </c>
      <c r="AE39" s="140" t="s">
        <v>459</v>
      </c>
      <c r="AF39" s="144">
        <v>42437</v>
      </c>
      <c r="AG39" s="140" t="s">
        <v>647</v>
      </c>
      <c r="AH39" s="144">
        <v>42531</v>
      </c>
      <c r="AI39" s="233" t="s">
        <v>565</v>
      </c>
      <c r="AJ39" s="224">
        <v>42346</v>
      </c>
    </row>
    <row r="40" spans="1:36" s="27" customFormat="1" ht="39" hidden="1" customHeight="1" x14ac:dyDescent="0.2">
      <c r="A40" s="220">
        <v>47</v>
      </c>
      <c r="B40" s="229" t="s">
        <v>44</v>
      </c>
      <c r="C40" s="38" t="s">
        <v>92</v>
      </c>
      <c r="D40" s="30" t="s">
        <v>7</v>
      </c>
      <c r="E40" s="28" t="s">
        <v>10</v>
      </c>
      <c r="F40" s="30" t="s">
        <v>4</v>
      </c>
      <c r="G40" s="52">
        <f t="shared" si="8"/>
        <v>43390019</v>
      </c>
      <c r="H40" s="52">
        <f t="shared" si="1"/>
        <v>36881516</v>
      </c>
      <c r="I40" s="56">
        <v>0</v>
      </c>
      <c r="J40" s="57">
        <v>36881516</v>
      </c>
      <c r="K40" s="56">
        <v>0</v>
      </c>
      <c r="L40" s="79">
        <f t="shared" si="2"/>
        <v>0.84999999654298375</v>
      </c>
      <c r="M40" s="78">
        <f t="shared" si="3"/>
        <v>6508503</v>
      </c>
      <c r="N40" s="56">
        <v>6508503</v>
      </c>
      <c r="O40" s="79">
        <f t="shared" si="4"/>
        <v>0.15000000345701622</v>
      </c>
      <c r="P40" s="56">
        <v>0</v>
      </c>
      <c r="Q40" s="79">
        <f t="shared" si="5"/>
        <v>0</v>
      </c>
      <c r="R40" s="56">
        <v>0</v>
      </c>
      <c r="S40" s="79">
        <f t="shared" si="6"/>
        <v>0</v>
      </c>
      <c r="T40" s="12" t="s">
        <v>420</v>
      </c>
      <c r="U40" s="15" t="s">
        <v>223</v>
      </c>
      <c r="V40" s="136" t="s">
        <v>617</v>
      </c>
      <c r="W40" s="31" t="s">
        <v>215</v>
      </c>
      <c r="X40" s="140" t="s">
        <v>325</v>
      </c>
      <c r="Y40" s="93" t="s">
        <v>124</v>
      </c>
      <c r="Z40" s="140" t="s">
        <v>325</v>
      </c>
      <c r="AA40" s="154" t="s">
        <v>715</v>
      </c>
      <c r="AB40" s="93" t="s">
        <v>124</v>
      </c>
      <c r="AC40" s="140" t="s">
        <v>458</v>
      </c>
      <c r="AD40" s="93" t="s">
        <v>150</v>
      </c>
      <c r="AE40" s="140" t="s">
        <v>730</v>
      </c>
      <c r="AF40" s="95">
        <v>42468</v>
      </c>
      <c r="AG40" s="140" t="s">
        <v>686</v>
      </c>
      <c r="AH40" s="73" t="s">
        <v>693</v>
      </c>
      <c r="AI40" s="230" t="s">
        <v>547</v>
      </c>
      <c r="AJ40" s="223">
        <v>42374</v>
      </c>
    </row>
    <row r="41" spans="1:36" ht="57" hidden="1" customHeight="1" x14ac:dyDescent="0.2">
      <c r="A41" s="219">
        <v>8</v>
      </c>
      <c r="B41" s="231" t="s">
        <v>167</v>
      </c>
      <c r="C41" s="36" t="s">
        <v>703</v>
      </c>
      <c r="D41" s="24" t="s">
        <v>155</v>
      </c>
      <c r="E41" s="13" t="s">
        <v>11</v>
      </c>
      <c r="F41" s="24" t="s">
        <v>4</v>
      </c>
      <c r="G41" s="80">
        <f t="shared" si="8"/>
        <v>32062500</v>
      </c>
      <c r="H41" s="80">
        <f t="shared" si="1"/>
        <v>25650000</v>
      </c>
      <c r="I41" s="80">
        <v>0</v>
      </c>
      <c r="J41" s="80">
        <v>25650000</v>
      </c>
      <c r="K41" s="80">
        <v>0</v>
      </c>
      <c r="L41" s="53">
        <f t="shared" si="2"/>
        <v>0.8</v>
      </c>
      <c r="M41" s="80">
        <f t="shared" si="3"/>
        <v>6412500</v>
      </c>
      <c r="N41" s="80">
        <v>0</v>
      </c>
      <c r="O41" s="53">
        <f t="shared" si="4"/>
        <v>0</v>
      </c>
      <c r="P41" s="80">
        <v>0</v>
      </c>
      <c r="Q41" s="53">
        <f t="shared" si="5"/>
        <v>0</v>
      </c>
      <c r="R41" s="80">
        <v>6412500</v>
      </c>
      <c r="S41" s="53">
        <f t="shared" si="6"/>
        <v>0.2</v>
      </c>
      <c r="T41" s="63" t="s">
        <v>407</v>
      </c>
      <c r="U41" s="158"/>
      <c r="V41" s="159"/>
      <c r="W41" s="144" t="s">
        <v>283</v>
      </c>
      <c r="X41" s="140" t="s">
        <v>320</v>
      </c>
      <c r="Y41" s="144" t="s">
        <v>213</v>
      </c>
      <c r="Z41" s="140" t="s">
        <v>320</v>
      </c>
      <c r="AA41" s="95"/>
      <c r="AB41" s="144" t="s">
        <v>213</v>
      </c>
      <c r="AC41" s="140" t="s">
        <v>483</v>
      </c>
      <c r="AD41" s="144" t="s">
        <v>472</v>
      </c>
      <c r="AE41" s="140" t="s">
        <v>474</v>
      </c>
      <c r="AF41" s="144">
        <v>42443</v>
      </c>
      <c r="AG41" s="140" t="s">
        <v>709</v>
      </c>
      <c r="AH41" s="144">
        <v>42567</v>
      </c>
      <c r="AI41" s="233" t="s">
        <v>759</v>
      </c>
      <c r="AJ41" s="224">
        <v>42374</v>
      </c>
    </row>
    <row r="42" spans="1:36" ht="51.75" hidden="1" customHeight="1" x14ac:dyDescent="0.2">
      <c r="A42" s="220">
        <v>1</v>
      </c>
      <c r="B42" s="240" t="s">
        <v>158</v>
      </c>
      <c r="C42" s="96" t="s">
        <v>159</v>
      </c>
      <c r="D42" s="94" t="s">
        <v>155</v>
      </c>
      <c r="E42" s="19" t="s">
        <v>17</v>
      </c>
      <c r="F42" s="94" t="s">
        <v>4</v>
      </c>
      <c r="G42" s="52">
        <f t="shared" si="8"/>
        <v>76512873</v>
      </c>
      <c r="H42" s="52">
        <f t="shared" si="1"/>
        <v>65035942</v>
      </c>
      <c r="I42" s="78">
        <v>0</v>
      </c>
      <c r="J42" s="78">
        <v>65035942</v>
      </c>
      <c r="K42" s="78">
        <v>0</v>
      </c>
      <c r="L42" s="79">
        <f t="shared" si="2"/>
        <v>0.84999999934651516</v>
      </c>
      <c r="M42" s="78">
        <f t="shared" si="3"/>
        <v>11476931</v>
      </c>
      <c r="N42" s="78">
        <v>1851931</v>
      </c>
      <c r="O42" s="79">
        <f t="shared" si="4"/>
        <v>2.420417542025902E-2</v>
      </c>
      <c r="P42" s="78">
        <v>0</v>
      </c>
      <c r="Q42" s="79">
        <f t="shared" si="5"/>
        <v>0</v>
      </c>
      <c r="R42" s="52">
        <v>9625000</v>
      </c>
      <c r="S42" s="79">
        <f t="shared" si="6"/>
        <v>0.1257958252332258</v>
      </c>
      <c r="T42" s="62" t="s">
        <v>407</v>
      </c>
      <c r="U42" s="168" t="s">
        <v>579</v>
      </c>
      <c r="V42" s="181" t="s">
        <v>610</v>
      </c>
      <c r="W42" s="95" t="s">
        <v>312</v>
      </c>
      <c r="X42" s="140" t="s">
        <v>325</v>
      </c>
      <c r="Y42" s="95" t="s">
        <v>312</v>
      </c>
      <c r="Z42" s="140" t="s">
        <v>325</v>
      </c>
      <c r="AA42" s="153">
        <v>42332</v>
      </c>
      <c r="AB42" s="95" t="s">
        <v>228</v>
      </c>
      <c r="AC42" s="140" t="s">
        <v>326</v>
      </c>
      <c r="AD42" s="93" t="s">
        <v>464</v>
      </c>
      <c r="AE42" s="140" t="s">
        <v>489</v>
      </c>
      <c r="AF42" s="95">
        <v>42472</v>
      </c>
      <c r="AG42" s="140" t="s">
        <v>738</v>
      </c>
      <c r="AH42" s="95">
        <v>42589</v>
      </c>
      <c r="AI42" s="230" t="s">
        <v>759</v>
      </c>
      <c r="AJ42" s="223">
        <v>42381</v>
      </c>
    </row>
    <row r="43" spans="1:36" s="27" customFormat="1" ht="38.25" hidden="1" customHeight="1" x14ac:dyDescent="0.2">
      <c r="A43" s="220">
        <v>2</v>
      </c>
      <c r="B43" s="240" t="s">
        <v>161</v>
      </c>
      <c r="C43" s="96" t="s">
        <v>246</v>
      </c>
      <c r="D43" s="94" t="s">
        <v>7</v>
      </c>
      <c r="E43" s="19" t="s">
        <v>17</v>
      </c>
      <c r="F43" s="94" t="s">
        <v>4</v>
      </c>
      <c r="G43" s="52">
        <f t="shared" si="8"/>
        <v>64029231</v>
      </c>
      <c r="H43" s="52">
        <f t="shared" si="1"/>
        <v>54424846</v>
      </c>
      <c r="I43" s="78">
        <v>0</v>
      </c>
      <c r="J43" s="78">
        <v>54424846</v>
      </c>
      <c r="K43" s="78">
        <v>0</v>
      </c>
      <c r="L43" s="79">
        <f t="shared" si="2"/>
        <v>0.84999999453374664</v>
      </c>
      <c r="M43" s="78">
        <f t="shared" si="3"/>
        <v>9604385</v>
      </c>
      <c r="N43" s="78">
        <v>6404385</v>
      </c>
      <c r="O43" s="79">
        <f t="shared" si="4"/>
        <v>0.10002283175945062</v>
      </c>
      <c r="P43" s="78">
        <v>0</v>
      </c>
      <c r="Q43" s="79">
        <f t="shared" si="5"/>
        <v>0</v>
      </c>
      <c r="R43" s="52">
        <v>3200000</v>
      </c>
      <c r="S43" s="79">
        <f t="shared" si="6"/>
        <v>4.9977173706802755E-2</v>
      </c>
      <c r="T43" s="62" t="s">
        <v>407</v>
      </c>
      <c r="U43" s="168"/>
      <c r="V43" s="181"/>
      <c r="W43" s="95" t="s">
        <v>212</v>
      </c>
      <c r="X43" s="140" t="s">
        <v>337</v>
      </c>
      <c r="Y43" s="95" t="s">
        <v>212</v>
      </c>
      <c r="Z43" s="140" t="s">
        <v>337</v>
      </c>
      <c r="AA43" s="153">
        <v>42124</v>
      </c>
      <c r="AB43" s="95" t="s">
        <v>228</v>
      </c>
      <c r="AC43" s="140" t="s">
        <v>345</v>
      </c>
      <c r="AD43" s="93" t="s">
        <v>465</v>
      </c>
      <c r="AE43" s="140" t="s">
        <v>538</v>
      </c>
      <c r="AF43" s="95">
        <v>42479</v>
      </c>
      <c r="AG43" s="140" t="s">
        <v>685</v>
      </c>
      <c r="AH43" s="73" t="s">
        <v>688</v>
      </c>
      <c r="AI43" s="230" t="s">
        <v>760</v>
      </c>
      <c r="AJ43" s="223">
        <v>42388</v>
      </c>
    </row>
    <row r="44" spans="1:36" s="27" customFormat="1" ht="39.75" hidden="1" customHeight="1" x14ac:dyDescent="0.2">
      <c r="A44" s="219">
        <v>100</v>
      </c>
      <c r="B44" s="234" t="s">
        <v>256</v>
      </c>
      <c r="C44" s="205" t="s">
        <v>314</v>
      </c>
      <c r="D44" s="25" t="s">
        <v>7</v>
      </c>
      <c r="E44" s="26" t="s">
        <v>17</v>
      </c>
      <c r="F44" s="25" t="s">
        <v>5</v>
      </c>
      <c r="G44" s="55">
        <f t="shared" si="8"/>
        <v>6190000</v>
      </c>
      <c r="H44" s="80">
        <f t="shared" si="1"/>
        <v>5312500</v>
      </c>
      <c r="I44" s="55">
        <v>0</v>
      </c>
      <c r="J44" s="55">
        <v>0</v>
      </c>
      <c r="K44" s="55">
        <v>5312500</v>
      </c>
      <c r="L44" s="53">
        <f t="shared" si="2"/>
        <v>0.85823909531502418</v>
      </c>
      <c r="M44" s="80">
        <f t="shared" si="3"/>
        <v>877500</v>
      </c>
      <c r="N44" s="80">
        <v>877500</v>
      </c>
      <c r="O44" s="53">
        <f t="shared" si="4"/>
        <v>0.14176090468497576</v>
      </c>
      <c r="P44" s="55">
        <v>0</v>
      </c>
      <c r="Q44" s="53">
        <f t="shared" si="5"/>
        <v>0</v>
      </c>
      <c r="R44" s="55">
        <v>0</v>
      </c>
      <c r="S44" s="53">
        <f t="shared" si="6"/>
        <v>0</v>
      </c>
      <c r="T44" s="23" t="s">
        <v>129</v>
      </c>
      <c r="U44" s="23" t="s">
        <v>129</v>
      </c>
      <c r="V44" s="23" t="s">
        <v>129</v>
      </c>
      <c r="W44" s="141" t="s">
        <v>213</v>
      </c>
      <c r="X44" s="140" t="s">
        <v>342</v>
      </c>
      <c r="Y44" s="141" t="s">
        <v>213</v>
      </c>
      <c r="Z44" s="140" t="s">
        <v>343</v>
      </c>
      <c r="AA44" s="269" t="s">
        <v>712</v>
      </c>
      <c r="AB44" s="141" t="s">
        <v>228</v>
      </c>
      <c r="AC44" s="140" t="s">
        <v>488</v>
      </c>
      <c r="AD44" s="144" t="s">
        <v>471</v>
      </c>
      <c r="AE44" s="140" t="s">
        <v>669</v>
      </c>
      <c r="AF44" s="144">
        <v>42455</v>
      </c>
      <c r="AG44" s="140" t="s">
        <v>685</v>
      </c>
      <c r="AH44" s="144">
        <v>42569</v>
      </c>
      <c r="AI44" s="233">
        <v>42370</v>
      </c>
      <c r="AJ44" s="224">
        <v>42395</v>
      </c>
    </row>
    <row r="45" spans="1:36" ht="35.25" customHeight="1" x14ac:dyDescent="0.2">
      <c r="A45" s="220">
        <v>71</v>
      </c>
      <c r="B45" s="229" t="s">
        <v>52</v>
      </c>
      <c r="C45" s="38" t="s">
        <v>51</v>
      </c>
      <c r="D45" s="30" t="s">
        <v>7</v>
      </c>
      <c r="E45" s="28" t="s">
        <v>16</v>
      </c>
      <c r="F45" s="30" t="s">
        <v>4</v>
      </c>
      <c r="G45" s="52">
        <f t="shared" si="8"/>
        <v>281124633</v>
      </c>
      <c r="H45" s="52">
        <f t="shared" si="1"/>
        <v>239569768</v>
      </c>
      <c r="I45" s="56">
        <v>0</v>
      </c>
      <c r="J45" s="56">
        <v>235477563</v>
      </c>
      <c r="K45" s="55">
        <v>4092205</v>
      </c>
      <c r="L45" s="79">
        <f t="shared" si="2"/>
        <v>0.85218347977354225</v>
      </c>
      <c r="M45" s="78">
        <f t="shared" si="3"/>
        <v>41554865</v>
      </c>
      <c r="N45" s="56">
        <v>41554865</v>
      </c>
      <c r="O45" s="79">
        <f t="shared" si="4"/>
        <v>0.14781652022645772</v>
      </c>
      <c r="P45" s="56">
        <v>0</v>
      </c>
      <c r="Q45" s="79">
        <f t="shared" si="5"/>
        <v>0</v>
      </c>
      <c r="R45" s="56">
        <v>0</v>
      </c>
      <c r="S45" s="79">
        <f t="shared" si="6"/>
        <v>0</v>
      </c>
      <c r="T45" s="22" t="s">
        <v>425</v>
      </c>
      <c r="U45" s="29" t="s">
        <v>385</v>
      </c>
      <c r="V45" s="138" t="s">
        <v>609</v>
      </c>
      <c r="W45" s="93" t="s">
        <v>215</v>
      </c>
      <c r="X45" s="140" t="s">
        <v>458</v>
      </c>
      <c r="Y45" s="93" t="s">
        <v>147</v>
      </c>
      <c r="Z45" s="140" t="s">
        <v>322</v>
      </c>
      <c r="AA45" s="154" t="s">
        <v>714</v>
      </c>
      <c r="AB45" s="93">
        <v>42390</v>
      </c>
      <c r="AC45" s="140" t="s">
        <v>517</v>
      </c>
      <c r="AD45" s="93" t="s">
        <v>468</v>
      </c>
      <c r="AE45" s="140" t="s">
        <v>656</v>
      </c>
      <c r="AF45" s="93">
        <v>42469</v>
      </c>
      <c r="AG45" s="140" t="s">
        <v>679</v>
      </c>
      <c r="AH45" s="93">
        <v>42559</v>
      </c>
      <c r="AI45" s="280" t="s">
        <v>547</v>
      </c>
      <c r="AJ45" s="223">
        <v>42409</v>
      </c>
    </row>
    <row r="46" spans="1:36" ht="54" hidden="1" customHeight="1" x14ac:dyDescent="0.2">
      <c r="A46" s="219">
        <v>114</v>
      </c>
      <c r="B46" s="234" t="s">
        <v>254</v>
      </c>
      <c r="C46" s="36" t="s">
        <v>208</v>
      </c>
      <c r="D46" s="25" t="s">
        <v>7</v>
      </c>
      <c r="E46" s="26" t="s">
        <v>18</v>
      </c>
      <c r="F46" s="25" t="s">
        <v>5</v>
      </c>
      <c r="G46" s="80">
        <f t="shared" si="8"/>
        <v>6813045</v>
      </c>
      <c r="H46" s="80">
        <f t="shared" si="1"/>
        <v>5791088</v>
      </c>
      <c r="I46" s="55">
        <v>0</v>
      </c>
      <c r="J46" s="55">
        <v>0</v>
      </c>
      <c r="K46" s="55">
        <v>5791088</v>
      </c>
      <c r="L46" s="53">
        <f t="shared" si="2"/>
        <v>0.84999996330568783</v>
      </c>
      <c r="M46" s="80">
        <f t="shared" si="3"/>
        <v>1021957</v>
      </c>
      <c r="N46" s="55">
        <v>1021957</v>
      </c>
      <c r="O46" s="53">
        <f t="shared" si="4"/>
        <v>0.15000003669431217</v>
      </c>
      <c r="P46" s="55">
        <v>0</v>
      </c>
      <c r="Q46" s="53">
        <f t="shared" si="5"/>
        <v>0</v>
      </c>
      <c r="R46" s="55">
        <v>0</v>
      </c>
      <c r="S46" s="53">
        <f t="shared" si="6"/>
        <v>0</v>
      </c>
      <c r="T46" s="23" t="s">
        <v>129</v>
      </c>
      <c r="U46" s="23" t="s">
        <v>129</v>
      </c>
      <c r="V46" s="23" t="s">
        <v>129</v>
      </c>
      <c r="W46" s="144" t="s">
        <v>229</v>
      </c>
      <c r="X46" s="140" t="s">
        <v>447</v>
      </c>
      <c r="Y46" s="144" t="s">
        <v>229</v>
      </c>
      <c r="Z46" s="140" t="s">
        <v>447</v>
      </c>
      <c r="AA46" s="269" t="s">
        <v>716</v>
      </c>
      <c r="AB46" s="144" t="s">
        <v>229</v>
      </c>
      <c r="AC46" s="140" t="s">
        <v>457</v>
      </c>
      <c r="AD46" s="144" t="s">
        <v>468</v>
      </c>
      <c r="AE46" s="140" t="s">
        <v>654</v>
      </c>
      <c r="AF46" s="144">
        <v>42469</v>
      </c>
      <c r="AG46" s="140" t="s">
        <v>748</v>
      </c>
      <c r="AH46" s="75">
        <v>4</v>
      </c>
      <c r="AI46" s="233" t="s">
        <v>471</v>
      </c>
      <c r="AJ46" s="224">
        <v>42409</v>
      </c>
    </row>
    <row r="47" spans="1:36" s="27" customFormat="1" ht="42.75" hidden="1" customHeight="1" x14ac:dyDescent="0.2">
      <c r="A47" s="220">
        <v>119</v>
      </c>
      <c r="B47" s="234" t="s">
        <v>135</v>
      </c>
      <c r="C47" s="36" t="s">
        <v>262</v>
      </c>
      <c r="D47" s="25" t="s">
        <v>7</v>
      </c>
      <c r="E47" s="26" t="s">
        <v>18</v>
      </c>
      <c r="F47" s="25" t="s">
        <v>5</v>
      </c>
      <c r="G47" s="80">
        <f t="shared" si="8"/>
        <v>4727073</v>
      </c>
      <c r="H47" s="80">
        <f t="shared" si="1"/>
        <v>4018012</v>
      </c>
      <c r="I47" s="55">
        <v>0</v>
      </c>
      <c r="J47" s="55">
        <v>0</v>
      </c>
      <c r="K47" s="55">
        <v>4018012</v>
      </c>
      <c r="L47" s="53">
        <f t="shared" si="2"/>
        <v>0.84999998942263</v>
      </c>
      <c r="M47" s="80">
        <f t="shared" si="3"/>
        <v>709061</v>
      </c>
      <c r="N47" s="55">
        <v>709061</v>
      </c>
      <c r="O47" s="53">
        <f t="shared" si="4"/>
        <v>0.15000001057736997</v>
      </c>
      <c r="P47" s="55">
        <v>0</v>
      </c>
      <c r="Q47" s="53">
        <f t="shared" si="5"/>
        <v>0</v>
      </c>
      <c r="R47" s="55">
        <v>0</v>
      </c>
      <c r="S47" s="53">
        <f t="shared" si="6"/>
        <v>0</v>
      </c>
      <c r="T47" s="23" t="s">
        <v>129</v>
      </c>
      <c r="U47" s="23" t="s">
        <v>129</v>
      </c>
      <c r="V47" s="23" t="s">
        <v>129</v>
      </c>
      <c r="W47" s="144" t="s">
        <v>218</v>
      </c>
      <c r="X47" s="140" t="s">
        <v>445</v>
      </c>
      <c r="Y47" s="141" t="s">
        <v>218</v>
      </c>
      <c r="Z47" s="140" t="s">
        <v>445</v>
      </c>
      <c r="AA47" s="269" t="s">
        <v>717</v>
      </c>
      <c r="AB47" s="141" t="s">
        <v>218</v>
      </c>
      <c r="AC47" s="140" t="s">
        <v>446</v>
      </c>
      <c r="AD47" s="144" t="s">
        <v>468</v>
      </c>
      <c r="AE47" s="140" t="s">
        <v>655</v>
      </c>
      <c r="AF47" s="144">
        <v>42469</v>
      </c>
      <c r="AG47" s="140" t="s">
        <v>736</v>
      </c>
      <c r="AH47" s="144">
        <v>42586</v>
      </c>
      <c r="AI47" s="233" t="s">
        <v>537</v>
      </c>
      <c r="AJ47" s="224">
        <v>42409</v>
      </c>
    </row>
    <row r="48" spans="1:36" ht="32.25" hidden="1" customHeight="1" x14ac:dyDescent="0.2">
      <c r="A48" s="219">
        <v>74</v>
      </c>
      <c r="B48" s="232" t="s">
        <v>134</v>
      </c>
      <c r="C48" s="35" t="s">
        <v>1</v>
      </c>
      <c r="D48" s="30" t="s">
        <v>7</v>
      </c>
      <c r="E48" s="28" t="s">
        <v>18</v>
      </c>
      <c r="F48" s="30" t="s">
        <v>5</v>
      </c>
      <c r="G48" s="52">
        <f t="shared" si="8"/>
        <v>1487720</v>
      </c>
      <c r="H48" s="52">
        <f t="shared" si="1"/>
        <v>1264562</v>
      </c>
      <c r="I48" s="56">
        <v>0</v>
      </c>
      <c r="J48" s="56">
        <v>0</v>
      </c>
      <c r="K48" s="56">
        <v>1264562</v>
      </c>
      <c r="L48" s="79">
        <f t="shared" si="2"/>
        <v>0.85</v>
      </c>
      <c r="M48" s="78">
        <f t="shared" si="3"/>
        <v>223158</v>
      </c>
      <c r="N48" s="56">
        <v>223158</v>
      </c>
      <c r="O48" s="79">
        <f t="shared" si="4"/>
        <v>0.15</v>
      </c>
      <c r="P48" s="56">
        <v>0</v>
      </c>
      <c r="Q48" s="79">
        <f t="shared" si="5"/>
        <v>0</v>
      </c>
      <c r="R48" s="56">
        <v>0</v>
      </c>
      <c r="S48" s="79">
        <f t="shared" si="6"/>
        <v>0</v>
      </c>
      <c r="T48" s="15" t="s">
        <v>129</v>
      </c>
      <c r="U48" s="191" t="s">
        <v>129</v>
      </c>
      <c r="V48" s="191" t="s">
        <v>129</v>
      </c>
      <c r="W48" s="93" t="s">
        <v>218</v>
      </c>
      <c r="X48" s="140" t="s">
        <v>445</v>
      </c>
      <c r="Y48" s="93" t="s">
        <v>218</v>
      </c>
      <c r="Z48" s="140" t="s">
        <v>445</v>
      </c>
      <c r="AA48" s="269" t="s">
        <v>717</v>
      </c>
      <c r="AB48" s="93" t="s">
        <v>229</v>
      </c>
      <c r="AC48" s="140" t="s">
        <v>446</v>
      </c>
      <c r="AD48" s="93" t="s">
        <v>468</v>
      </c>
      <c r="AE48" s="140" t="s">
        <v>673</v>
      </c>
      <c r="AF48" s="95">
        <v>42491</v>
      </c>
      <c r="AG48" s="140" t="s">
        <v>749</v>
      </c>
      <c r="AH48" s="73">
        <v>4</v>
      </c>
      <c r="AI48" s="230" t="s">
        <v>537</v>
      </c>
      <c r="AJ48" s="223">
        <v>42426</v>
      </c>
    </row>
    <row r="49" spans="1:36" s="27" customFormat="1" ht="43.5" customHeight="1" x14ac:dyDescent="0.2">
      <c r="A49" s="219">
        <v>64</v>
      </c>
      <c r="B49" s="232" t="s">
        <v>151</v>
      </c>
      <c r="C49" s="35" t="s">
        <v>454</v>
      </c>
      <c r="D49" s="30" t="s">
        <v>7</v>
      </c>
      <c r="E49" s="28" t="s">
        <v>16</v>
      </c>
      <c r="F49" s="30" t="s">
        <v>3</v>
      </c>
      <c r="G49" s="52">
        <f t="shared" si="8"/>
        <v>88364076</v>
      </c>
      <c r="H49" s="52">
        <f t="shared" si="1"/>
        <v>75109464</v>
      </c>
      <c r="I49" s="56">
        <v>75109464</v>
      </c>
      <c r="J49" s="56">
        <v>0</v>
      </c>
      <c r="K49" s="56">
        <v>0</v>
      </c>
      <c r="L49" s="79">
        <f t="shared" si="2"/>
        <v>0.84999999320991038</v>
      </c>
      <c r="M49" s="78">
        <f t="shared" si="3"/>
        <v>13254612</v>
      </c>
      <c r="N49" s="56">
        <v>0</v>
      </c>
      <c r="O49" s="79">
        <f t="shared" si="4"/>
        <v>0</v>
      </c>
      <c r="P49" s="56">
        <v>13254612</v>
      </c>
      <c r="Q49" s="79">
        <f t="shared" si="5"/>
        <v>0.15000000679008968</v>
      </c>
      <c r="R49" s="56">
        <v>0</v>
      </c>
      <c r="S49" s="79">
        <f t="shared" si="6"/>
        <v>0</v>
      </c>
      <c r="T49" s="12" t="s">
        <v>423</v>
      </c>
      <c r="U49" s="177"/>
      <c r="V49" s="182"/>
      <c r="W49" s="93" t="s">
        <v>129</v>
      </c>
      <c r="X49" s="93" t="s">
        <v>129</v>
      </c>
      <c r="Y49" s="93" t="s">
        <v>147</v>
      </c>
      <c r="Z49" s="140" t="s">
        <v>322</v>
      </c>
      <c r="AA49" s="154" t="s">
        <v>714</v>
      </c>
      <c r="AB49" s="93" t="s">
        <v>214</v>
      </c>
      <c r="AC49" s="140" t="s">
        <v>453</v>
      </c>
      <c r="AD49" s="93" t="s">
        <v>573</v>
      </c>
      <c r="AE49" s="140" t="s">
        <v>682</v>
      </c>
      <c r="AF49" s="279" t="s">
        <v>691</v>
      </c>
      <c r="AG49" s="140" t="s">
        <v>755</v>
      </c>
      <c r="AH49" s="279">
        <v>4</v>
      </c>
      <c r="AI49" s="280" t="s">
        <v>547</v>
      </c>
      <c r="AJ49" s="223">
        <v>42426</v>
      </c>
    </row>
    <row r="50" spans="1:36" s="27" customFormat="1" ht="42.75" hidden="1" customHeight="1" x14ac:dyDescent="0.2">
      <c r="A50" s="219">
        <v>78</v>
      </c>
      <c r="B50" s="229" t="s">
        <v>37</v>
      </c>
      <c r="C50" s="38" t="s">
        <v>83</v>
      </c>
      <c r="D50" s="30" t="s">
        <v>7</v>
      </c>
      <c r="E50" s="28" t="s">
        <v>18</v>
      </c>
      <c r="F50" s="30" t="s">
        <v>5</v>
      </c>
      <c r="G50" s="52">
        <f t="shared" si="8"/>
        <v>12643472</v>
      </c>
      <c r="H50" s="52">
        <f t="shared" si="1"/>
        <v>10746951</v>
      </c>
      <c r="I50" s="56">
        <v>0</v>
      </c>
      <c r="J50" s="56">
        <v>0</v>
      </c>
      <c r="K50" s="56">
        <v>10746951</v>
      </c>
      <c r="L50" s="79">
        <f t="shared" si="2"/>
        <v>0.84999998418156031</v>
      </c>
      <c r="M50" s="78">
        <f t="shared" si="3"/>
        <v>1896521</v>
      </c>
      <c r="N50" s="56">
        <v>1896521</v>
      </c>
      <c r="O50" s="79">
        <f t="shared" si="4"/>
        <v>0.15000001581843975</v>
      </c>
      <c r="P50" s="56">
        <v>0</v>
      </c>
      <c r="Q50" s="79">
        <f t="shared" si="5"/>
        <v>0</v>
      </c>
      <c r="R50" s="56">
        <v>0</v>
      </c>
      <c r="S50" s="79">
        <f t="shared" si="6"/>
        <v>0</v>
      </c>
      <c r="T50" s="15" t="s">
        <v>129</v>
      </c>
      <c r="U50" s="15" t="s">
        <v>129</v>
      </c>
      <c r="V50" s="15" t="s">
        <v>129</v>
      </c>
      <c r="W50" s="31" t="s">
        <v>228</v>
      </c>
      <c r="X50" s="140" t="s">
        <v>326</v>
      </c>
      <c r="Y50" s="31" t="s">
        <v>228</v>
      </c>
      <c r="Z50" s="140" t="s">
        <v>377</v>
      </c>
      <c r="AA50" s="269" t="s">
        <v>712</v>
      </c>
      <c r="AB50" s="93" t="s">
        <v>217</v>
      </c>
      <c r="AC50" s="140" t="s">
        <v>367</v>
      </c>
      <c r="AD50" s="95" t="s">
        <v>468</v>
      </c>
      <c r="AE50" s="140" t="s">
        <v>673</v>
      </c>
      <c r="AF50" s="95">
        <v>42491</v>
      </c>
      <c r="AG50" s="140" t="s">
        <v>748</v>
      </c>
      <c r="AH50" s="73">
        <v>4</v>
      </c>
      <c r="AI50" s="230" t="s">
        <v>537</v>
      </c>
      <c r="AJ50" s="223">
        <v>42426</v>
      </c>
    </row>
    <row r="51" spans="1:36" ht="99.75" hidden="1" customHeight="1" x14ac:dyDescent="0.2">
      <c r="A51" s="220">
        <v>31</v>
      </c>
      <c r="B51" s="241" t="s">
        <v>9</v>
      </c>
      <c r="C51" s="96" t="s">
        <v>545</v>
      </c>
      <c r="D51" s="94" t="s">
        <v>7</v>
      </c>
      <c r="E51" s="19" t="s">
        <v>12</v>
      </c>
      <c r="F51" s="94" t="s">
        <v>4</v>
      </c>
      <c r="G51" s="78">
        <f t="shared" si="0"/>
        <v>12837216</v>
      </c>
      <c r="H51" s="78">
        <f t="shared" si="1"/>
        <v>10911633</v>
      </c>
      <c r="I51" s="78">
        <v>0</v>
      </c>
      <c r="J51" s="78">
        <v>10911633</v>
      </c>
      <c r="K51" s="78">
        <v>0</v>
      </c>
      <c r="L51" s="79">
        <f t="shared" si="2"/>
        <v>0.84999995326089395</v>
      </c>
      <c r="M51" s="78">
        <f t="shared" si="3"/>
        <v>1925583</v>
      </c>
      <c r="N51" s="78">
        <v>0</v>
      </c>
      <c r="O51" s="79">
        <f t="shared" si="4"/>
        <v>0</v>
      </c>
      <c r="P51" s="78">
        <v>1925583</v>
      </c>
      <c r="Q51" s="79">
        <f t="shared" si="5"/>
        <v>0.15000004673910605</v>
      </c>
      <c r="R51" s="78">
        <v>0</v>
      </c>
      <c r="S51" s="79">
        <f t="shared" si="6"/>
        <v>0</v>
      </c>
      <c r="T51" s="16" t="s">
        <v>129</v>
      </c>
      <c r="U51" s="196" t="s">
        <v>129</v>
      </c>
      <c r="V51" s="196" t="s">
        <v>129</v>
      </c>
      <c r="W51" s="95" t="s">
        <v>226</v>
      </c>
      <c r="X51" s="140" t="s">
        <v>357</v>
      </c>
      <c r="Y51" s="95" t="s">
        <v>226</v>
      </c>
      <c r="Z51" s="140" t="s">
        <v>357</v>
      </c>
      <c r="AA51" s="153">
        <v>42124</v>
      </c>
      <c r="AB51" s="93" t="s">
        <v>216</v>
      </c>
      <c r="AC51" s="140" t="s">
        <v>329</v>
      </c>
      <c r="AD51" s="93" t="s">
        <v>218</v>
      </c>
      <c r="AE51" s="140" t="s">
        <v>442</v>
      </c>
      <c r="AF51" s="143">
        <v>42473</v>
      </c>
      <c r="AG51" s="46" t="s">
        <v>317</v>
      </c>
      <c r="AH51" s="118">
        <v>4</v>
      </c>
      <c r="AI51" s="242" t="s">
        <v>547</v>
      </c>
      <c r="AJ51" s="227">
        <v>42290</v>
      </c>
    </row>
    <row r="52" spans="1:36" ht="91.5" hidden="1" customHeight="1" x14ac:dyDescent="0.2">
      <c r="A52" s="219">
        <v>32</v>
      </c>
      <c r="B52" s="241" t="s">
        <v>9</v>
      </c>
      <c r="C52" s="96" t="s">
        <v>546</v>
      </c>
      <c r="D52" s="94" t="s">
        <v>7</v>
      </c>
      <c r="E52" s="19" t="s">
        <v>12</v>
      </c>
      <c r="F52" s="94" t="s">
        <v>4</v>
      </c>
      <c r="G52" s="78">
        <f t="shared" si="0"/>
        <v>12837215</v>
      </c>
      <c r="H52" s="78">
        <f t="shared" si="1"/>
        <v>10911633</v>
      </c>
      <c r="I52" s="78">
        <v>0</v>
      </c>
      <c r="J52" s="78">
        <v>10911633</v>
      </c>
      <c r="K52" s="78">
        <v>0</v>
      </c>
      <c r="L52" s="79">
        <f t="shared" si="2"/>
        <v>0.850000019474629</v>
      </c>
      <c r="M52" s="78">
        <f t="shared" si="3"/>
        <v>1925582</v>
      </c>
      <c r="N52" s="78">
        <v>0</v>
      </c>
      <c r="O52" s="79">
        <f t="shared" si="4"/>
        <v>0</v>
      </c>
      <c r="P52" s="78">
        <v>1925582</v>
      </c>
      <c r="Q52" s="79">
        <f t="shared" si="5"/>
        <v>0.14999998052537097</v>
      </c>
      <c r="R52" s="78">
        <v>0</v>
      </c>
      <c r="S52" s="79">
        <f t="shared" si="6"/>
        <v>0</v>
      </c>
      <c r="T52" s="16" t="s">
        <v>129</v>
      </c>
      <c r="U52" s="16" t="s">
        <v>129</v>
      </c>
      <c r="V52" s="16" t="s">
        <v>129</v>
      </c>
      <c r="W52" s="95" t="s">
        <v>226</v>
      </c>
      <c r="X52" s="140" t="s">
        <v>357</v>
      </c>
      <c r="Y52" s="95" t="s">
        <v>226</v>
      </c>
      <c r="Z52" s="140" t="s">
        <v>357</v>
      </c>
      <c r="AA52" s="153">
        <v>42124</v>
      </c>
      <c r="AB52" s="93" t="s">
        <v>216</v>
      </c>
      <c r="AC52" s="140" t="s">
        <v>329</v>
      </c>
      <c r="AD52" s="93" t="s">
        <v>218</v>
      </c>
      <c r="AE52" s="140" t="s">
        <v>442</v>
      </c>
      <c r="AF52" s="143">
        <v>42503</v>
      </c>
      <c r="AG52" s="190" t="s">
        <v>316</v>
      </c>
      <c r="AH52" s="118">
        <v>4</v>
      </c>
      <c r="AI52" s="242" t="s">
        <v>547</v>
      </c>
      <c r="AJ52" s="227">
        <v>42290</v>
      </c>
    </row>
    <row r="53" spans="1:36" ht="90.75" hidden="1" customHeight="1" x14ac:dyDescent="0.2">
      <c r="A53" s="220">
        <v>33</v>
      </c>
      <c r="B53" s="229" t="s">
        <v>9</v>
      </c>
      <c r="C53" s="38" t="s">
        <v>594</v>
      </c>
      <c r="D53" s="29" t="s">
        <v>7</v>
      </c>
      <c r="E53" s="14" t="s">
        <v>12</v>
      </c>
      <c r="F53" s="29" t="s">
        <v>4</v>
      </c>
      <c r="G53" s="78">
        <f t="shared" si="0"/>
        <v>43757031</v>
      </c>
      <c r="H53" s="78">
        <f t="shared" si="1"/>
        <v>37193476</v>
      </c>
      <c r="I53" s="52">
        <v>0</v>
      </c>
      <c r="J53" s="52">
        <v>37193476</v>
      </c>
      <c r="K53" s="52">
        <v>0</v>
      </c>
      <c r="L53" s="79">
        <f t="shared" si="2"/>
        <v>0.84999999200128551</v>
      </c>
      <c r="M53" s="78">
        <f t="shared" si="3"/>
        <v>6563555</v>
      </c>
      <c r="N53" s="78">
        <v>0</v>
      </c>
      <c r="O53" s="79">
        <f t="shared" si="4"/>
        <v>0</v>
      </c>
      <c r="P53" s="78">
        <v>6563555</v>
      </c>
      <c r="Q53" s="79">
        <f t="shared" si="5"/>
        <v>0.15000000799871455</v>
      </c>
      <c r="R53" s="78">
        <v>0</v>
      </c>
      <c r="S53" s="79">
        <f t="shared" si="6"/>
        <v>0</v>
      </c>
      <c r="T53" s="16" t="s">
        <v>129</v>
      </c>
      <c r="U53" s="16" t="s">
        <v>129</v>
      </c>
      <c r="V53" s="16" t="s">
        <v>129</v>
      </c>
      <c r="W53" s="95" t="s">
        <v>226</v>
      </c>
      <c r="X53" s="140" t="s">
        <v>357</v>
      </c>
      <c r="Y53" s="95" t="s">
        <v>226</v>
      </c>
      <c r="Z53" s="140" t="s">
        <v>357</v>
      </c>
      <c r="AA53" s="153">
        <v>42124</v>
      </c>
      <c r="AB53" s="93" t="s">
        <v>216</v>
      </c>
      <c r="AC53" s="140" t="s">
        <v>329</v>
      </c>
      <c r="AD53" s="93" t="s">
        <v>218</v>
      </c>
      <c r="AE53" s="140" t="s">
        <v>442</v>
      </c>
      <c r="AF53" s="143">
        <v>42503</v>
      </c>
      <c r="AG53" s="190" t="s">
        <v>316</v>
      </c>
      <c r="AH53" s="118">
        <v>4</v>
      </c>
      <c r="AI53" s="242" t="s">
        <v>547</v>
      </c>
      <c r="AJ53" s="227">
        <v>42290</v>
      </c>
    </row>
    <row r="54" spans="1:36" s="17" customFormat="1" ht="52.5" hidden="1" customHeight="1" x14ac:dyDescent="0.2">
      <c r="A54" s="220">
        <v>59</v>
      </c>
      <c r="B54" s="231" t="s">
        <v>70</v>
      </c>
      <c r="C54" s="37" t="s">
        <v>292</v>
      </c>
      <c r="D54" s="25" t="s">
        <v>7</v>
      </c>
      <c r="E54" s="26" t="s">
        <v>12</v>
      </c>
      <c r="F54" s="25" t="s">
        <v>4</v>
      </c>
      <c r="G54" s="80">
        <f t="shared" si="0"/>
        <v>108398439</v>
      </c>
      <c r="H54" s="80">
        <f t="shared" si="1"/>
        <v>92138673</v>
      </c>
      <c r="I54" s="55">
        <v>0</v>
      </c>
      <c r="J54" s="55">
        <v>92138673</v>
      </c>
      <c r="K54" s="55">
        <v>0</v>
      </c>
      <c r="L54" s="53">
        <f t="shared" si="2"/>
        <v>0.84999999861621622</v>
      </c>
      <c r="M54" s="80">
        <f t="shared" si="3"/>
        <v>16259766</v>
      </c>
      <c r="N54" s="55">
        <v>0</v>
      </c>
      <c r="O54" s="53">
        <f t="shared" si="4"/>
        <v>0</v>
      </c>
      <c r="P54" s="55">
        <v>16259766</v>
      </c>
      <c r="Q54" s="53">
        <f t="shared" si="5"/>
        <v>0.15000000138378378</v>
      </c>
      <c r="R54" s="55">
        <v>0</v>
      </c>
      <c r="S54" s="53">
        <f t="shared" si="6"/>
        <v>0</v>
      </c>
      <c r="T54" s="23" t="s">
        <v>129</v>
      </c>
      <c r="U54" s="23" t="s">
        <v>129</v>
      </c>
      <c r="V54" s="23"/>
      <c r="W54" s="141" t="s">
        <v>226</v>
      </c>
      <c r="X54" s="140" t="s">
        <v>653</v>
      </c>
      <c r="Y54" s="141" t="s">
        <v>226</v>
      </c>
      <c r="Z54" s="140" t="s">
        <v>653</v>
      </c>
      <c r="AA54" s="153">
        <v>42124</v>
      </c>
      <c r="AB54" s="141" t="s">
        <v>216</v>
      </c>
      <c r="AC54" s="140" t="s">
        <v>324</v>
      </c>
      <c r="AD54" s="144" t="s">
        <v>368</v>
      </c>
      <c r="AE54" s="140" t="s">
        <v>448</v>
      </c>
      <c r="AF54" s="144">
        <v>42470</v>
      </c>
      <c r="AG54" s="46" t="s">
        <v>317</v>
      </c>
      <c r="AH54" s="75">
        <v>4</v>
      </c>
      <c r="AI54" s="233" t="s">
        <v>547</v>
      </c>
      <c r="AJ54" s="224">
        <v>42318</v>
      </c>
    </row>
    <row r="55" spans="1:36" s="17" customFormat="1" ht="46.5" hidden="1" customHeight="1" x14ac:dyDescent="0.2">
      <c r="A55" s="219">
        <v>60</v>
      </c>
      <c r="B55" s="231" t="s">
        <v>70</v>
      </c>
      <c r="C55" s="37" t="s">
        <v>293</v>
      </c>
      <c r="D55" s="25" t="s">
        <v>7</v>
      </c>
      <c r="E55" s="26" t="s">
        <v>12</v>
      </c>
      <c r="F55" s="25" t="s">
        <v>4</v>
      </c>
      <c r="G55" s="80">
        <f t="shared" si="0"/>
        <v>108398439</v>
      </c>
      <c r="H55" s="80">
        <f t="shared" si="1"/>
        <v>92138673</v>
      </c>
      <c r="I55" s="55">
        <v>0</v>
      </c>
      <c r="J55" s="55">
        <v>92138673</v>
      </c>
      <c r="K55" s="55">
        <v>0</v>
      </c>
      <c r="L55" s="53">
        <f t="shared" si="2"/>
        <v>0.84999999861621622</v>
      </c>
      <c r="M55" s="80">
        <f t="shared" si="3"/>
        <v>16259766</v>
      </c>
      <c r="N55" s="55">
        <v>0</v>
      </c>
      <c r="O55" s="53">
        <f t="shared" si="4"/>
        <v>0</v>
      </c>
      <c r="P55" s="55">
        <v>16259766</v>
      </c>
      <c r="Q55" s="53">
        <f t="shared" si="5"/>
        <v>0.15000000138378378</v>
      </c>
      <c r="R55" s="55">
        <v>0</v>
      </c>
      <c r="S55" s="53">
        <f t="shared" si="6"/>
        <v>0</v>
      </c>
      <c r="T55" s="55" t="s">
        <v>129</v>
      </c>
      <c r="U55" s="23" t="s">
        <v>129</v>
      </c>
      <c r="V55" s="23" t="s">
        <v>129</v>
      </c>
      <c r="W55" s="141" t="s">
        <v>226</v>
      </c>
      <c r="X55" s="140" t="s">
        <v>653</v>
      </c>
      <c r="Y55" s="141" t="s">
        <v>226</v>
      </c>
      <c r="Z55" s="140" t="s">
        <v>653</v>
      </c>
      <c r="AA55" s="153">
        <v>42124</v>
      </c>
      <c r="AB55" s="141" t="s">
        <v>216</v>
      </c>
      <c r="AC55" s="140" t="s">
        <v>324</v>
      </c>
      <c r="AD55" s="144" t="s">
        <v>368</v>
      </c>
      <c r="AE55" s="140" t="s">
        <v>448</v>
      </c>
      <c r="AF55" s="144">
        <v>42500</v>
      </c>
      <c r="AG55" s="97" t="s">
        <v>316</v>
      </c>
      <c r="AH55" s="75">
        <v>4</v>
      </c>
      <c r="AI55" s="235" t="s">
        <v>547</v>
      </c>
      <c r="AJ55" s="228">
        <v>42318</v>
      </c>
    </row>
    <row r="56" spans="1:36" s="17" customFormat="1" ht="39.75" hidden="1" customHeight="1" x14ac:dyDescent="0.2">
      <c r="A56" s="220">
        <v>61</v>
      </c>
      <c r="B56" s="231" t="s">
        <v>70</v>
      </c>
      <c r="C56" s="37" t="s">
        <v>294</v>
      </c>
      <c r="D56" s="25" t="s">
        <v>7</v>
      </c>
      <c r="E56" s="26" t="s">
        <v>12</v>
      </c>
      <c r="F56" s="25" t="s">
        <v>4</v>
      </c>
      <c r="G56" s="80">
        <f t="shared" si="0"/>
        <v>61467090</v>
      </c>
      <c r="H56" s="80">
        <f t="shared" si="1"/>
        <v>52247026</v>
      </c>
      <c r="I56" s="55">
        <v>0</v>
      </c>
      <c r="J56" s="55">
        <v>52247026</v>
      </c>
      <c r="K56" s="55">
        <v>0</v>
      </c>
      <c r="L56" s="53">
        <f t="shared" si="2"/>
        <v>0.84999999186556574</v>
      </c>
      <c r="M56" s="80">
        <f t="shared" si="3"/>
        <v>9220064</v>
      </c>
      <c r="N56" s="55">
        <v>0</v>
      </c>
      <c r="O56" s="53">
        <f t="shared" si="4"/>
        <v>0</v>
      </c>
      <c r="P56" s="55">
        <v>9220064</v>
      </c>
      <c r="Q56" s="53">
        <f t="shared" si="5"/>
        <v>0.1500000081344342</v>
      </c>
      <c r="R56" s="55">
        <v>0</v>
      </c>
      <c r="S56" s="53">
        <f t="shared" si="6"/>
        <v>0</v>
      </c>
      <c r="T56" s="55" t="s">
        <v>129</v>
      </c>
      <c r="U56" s="23" t="s">
        <v>129</v>
      </c>
      <c r="V56" s="23" t="s">
        <v>129</v>
      </c>
      <c r="W56" s="141" t="s">
        <v>226</v>
      </c>
      <c r="X56" s="140" t="s">
        <v>653</v>
      </c>
      <c r="Y56" s="141" t="s">
        <v>226</v>
      </c>
      <c r="Z56" s="140" t="s">
        <v>653</v>
      </c>
      <c r="AA56" s="153">
        <v>42124</v>
      </c>
      <c r="AB56" s="141" t="s">
        <v>216</v>
      </c>
      <c r="AC56" s="140" t="s">
        <v>324</v>
      </c>
      <c r="AD56" s="144" t="s">
        <v>368</v>
      </c>
      <c r="AE56" s="140" t="s">
        <v>448</v>
      </c>
      <c r="AF56" s="144">
        <v>42500</v>
      </c>
      <c r="AG56" s="97" t="s">
        <v>316</v>
      </c>
      <c r="AH56" s="75">
        <v>4</v>
      </c>
      <c r="AI56" s="243" t="s">
        <v>547</v>
      </c>
      <c r="AJ56" s="228">
        <v>42318</v>
      </c>
    </row>
    <row r="57" spans="1:36" s="27" customFormat="1" ht="57" hidden="1" customHeight="1" x14ac:dyDescent="0.2">
      <c r="A57" s="219">
        <v>10</v>
      </c>
      <c r="B57" s="231" t="s">
        <v>167</v>
      </c>
      <c r="C57" s="36" t="s">
        <v>704</v>
      </c>
      <c r="D57" s="24" t="s">
        <v>155</v>
      </c>
      <c r="E57" s="13" t="s">
        <v>11</v>
      </c>
      <c r="F57" s="24" t="s">
        <v>4</v>
      </c>
      <c r="G57" s="80">
        <f t="shared" si="0"/>
        <v>32062500</v>
      </c>
      <c r="H57" s="80">
        <f t="shared" si="1"/>
        <v>25650000</v>
      </c>
      <c r="I57" s="80">
        <v>0</v>
      </c>
      <c r="J57" s="80">
        <v>25650000</v>
      </c>
      <c r="K57" s="80">
        <v>0</v>
      </c>
      <c r="L57" s="53">
        <f t="shared" si="2"/>
        <v>0.8</v>
      </c>
      <c r="M57" s="80">
        <f t="shared" si="3"/>
        <v>6412500</v>
      </c>
      <c r="N57" s="80">
        <v>0</v>
      </c>
      <c r="O57" s="53">
        <f t="shared" si="4"/>
        <v>0</v>
      </c>
      <c r="P57" s="80">
        <v>0</v>
      </c>
      <c r="Q57" s="53">
        <f t="shared" si="5"/>
        <v>0</v>
      </c>
      <c r="R57" s="80">
        <v>6412500</v>
      </c>
      <c r="S57" s="53">
        <f t="shared" si="6"/>
        <v>0.2</v>
      </c>
      <c r="T57" s="63" t="s">
        <v>407</v>
      </c>
      <c r="U57" s="168"/>
      <c r="V57" s="181"/>
      <c r="W57" s="144" t="s">
        <v>283</v>
      </c>
      <c r="X57" s="140" t="s">
        <v>320</v>
      </c>
      <c r="Y57" s="144" t="s">
        <v>213</v>
      </c>
      <c r="Z57" s="140" t="s">
        <v>320</v>
      </c>
      <c r="AA57" s="95"/>
      <c r="AB57" s="144" t="s">
        <v>213</v>
      </c>
      <c r="AC57" s="140" t="s">
        <v>483</v>
      </c>
      <c r="AD57" s="144" t="s">
        <v>472</v>
      </c>
      <c r="AE57" s="140" t="s">
        <v>474</v>
      </c>
      <c r="AF57" s="144" t="s">
        <v>710</v>
      </c>
      <c r="AG57" s="97" t="s">
        <v>316</v>
      </c>
      <c r="AH57" s="75">
        <v>4</v>
      </c>
      <c r="AI57" s="233" t="s">
        <v>706</v>
      </c>
      <c r="AJ57" s="224">
        <v>42374</v>
      </c>
    </row>
    <row r="58" spans="1:36" ht="41.25" hidden="1" customHeight="1" x14ac:dyDescent="0.2">
      <c r="A58" s="220">
        <v>19</v>
      </c>
      <c r="B58" s="239" t="s">
        <v>29</v>
      </c>
      <c r="C58" s="38" t="s">
        <v>263</v>
      </c>
      <c r="D58" s="29" t="s">
        <v>7</v>
      </c>
      <c r="E58" s="14" t="s">
        <v>12</v>
      </c>
      <c r="F58" s="29" t="s">
        <v>4</v>
      </c>
      <c r="G58" s="52">
        <f t="shared" si="0"/>
        <v>14000000</v>
      </c>
      <c r="H58" s="52">
        <f t="shared" si="1"/>
        <v>11900000</v>
      </c>
      <c r="I58" s="52">
        <v>0</v>
      </c>
      <c r="J58" s="52">
        <v>11900000</v>
      </c>
      <c r="K58" s="52">
        <v>0</v>
      </c>
      <c r="L58" s="79">
        <f t="shared" si="2"/>
        <v>0.85</v>
      </c>
      <c r="M58" s="78">
        <f t="shared" si="3"/>
        <v>2100000</v>
      </c>
      <c r="N58" s="52">
        <v>2100000</v>
      </c>
      <c r="O58" s="79">
        <f t="shared" si="4"/>
        <v>0.15</v>
      </c>
      <c r="P58" s="52">
        <v>0</v>
      </c>
      <c r="Q58" s="79">
        <f t="shared" si="5"/>
        <v>0</v>
      </c>
      <c r="R58" s="52">
        <v>0</v>
      </c>
      <c r="S58" s="79">
        <f t="shared" si="6"/>
        <v>0</v>
      </c>
      <c r="T58" s="15" t="s">
        <v>409</v>
      </c>
      <c r="U58" s="172" t="s">
        <v>233</v>
      </c>
      <c r="V58" s="194" t="s">
        <v>641</v>
      </c>
      <c r="W58" s="95" t="s">
        <v>229</v>
      </c>
      <c r="X58" s="140" t="s">
        <v>452</v>
      </c>
      <c r="Y58" s="95" t="s">
        <v>229</v>
      </c>
      <c r="Z58" s="140" t="s">
        <v>452</v>
      </c>
      <c r="AA58" s="153">
        <v>42396</v>
      </c>
      <c r="AB58" s="95" t="s">
        <v>215</v>
      </c>
      <c r="AC58" s="140" t="s">
        <v>482</v>
      </c>
      <c r="AD58" s="95" t="s">
        <v>470</v>
      </c>
      <c r="AE58" s="140" t="s">
        <v>674</v>
      </c>
      <c r="AF58" s="95">
        <v>42498</v>
      </c>
      <c r="AG58" s="97" t="s">
        <v>316</v>
      </c>
      <c r="AH58" s="73">
        <v>4</v>
      </c>
      <c r="AI58" s="230" t="s">
        <v>541</v>
      </c>
      <c r="AJ58" s="223">
        <v>42426</v>
      </c>
    </row>
    <row r="59" spans="1:36" ht="51" hidden="1" customHeight="1" x14ac:dyDescent="0.2">
      <c r="A59" s="220">
        <v>39</v>
      </c>
      <c r="B59" s="231" t="s">
        <v>39</v>
      </c>
      <c r="C59" s="37" t="s">
        <v>286</v>
      </c>
      <c r="D59" s="25" t="s">
        <v>7</v>
      </c>
      <c r="E59" s="26" t="s">
        <v>12</v>
      </c>
      <c r="F59" s="25" t="s">
        <v>4</v>
      </c>
      <c r="G59" s="80">
        <f t="shared" si="0"/>
        <v>18466858</v>
      </c>
      <c r="H59" s="80">
        <f t="shared" si="1"/>
        <v>15696829</v>
      </c>
      <c r="I59" s="55">
        <v>0</v>
      </c>
      <c r="J59" s="55">
        <v>15696829</v>
      </c>
      <c r="K59" s="55">
        <v>0</v>
      </c>
      <c r="L59" s="53">
        <f t="shared" si="2"/>
        <v>0.849999983754681</v>
      </c>
      <c r="M59" s="80">
        <f t="shared" si="3"/>
        <v>2770029</v>
      </c>
      <c r="N59" s="55">
        <v>0</v>
      </c>
      <c r="O59" s="53">
        <f t="shared" si="4"/>
        <v>0</v>
      </c>
      <c r="P59" s="55">
        <v>2770029</v>
      </c>
      <c r="Q59" s="53">
        <f t="shared" si="5"/>
        <v>0.15000001624531906</v>
      </c>
      <c r="R59" s="55">
        <v>0</v>
      </c>
      <c r="S59" s="53">
        <f t="shared" si="6"/>
        <v>0</v>
      </c>
      <c r="T59" s="34" t="s">
        <v>417</v>
      </c>
      <c r="U59" s="163" t="s">
        <v>578</v>
      </c>
      <c r="V59" s="164" t="s">
        <v>680</v>
      </c>
      <c r="W59" s="144" t="s">
        <v>215</v>
      </c>
      <c r="X59" s="140" t="s">
        <v>473</v>
      </c>
      <c r="Y59" s="144" t="s">
        <v>215</v>
      </c>
      <c r="Z59" s="140" t="s">
        <v>473</v>
      </c>
      <c r="AA59" s="140" t="s">
        <v>725</v>
      </c>
      <c r="AB59" s="144" t="s">
        <v>215</v>
      </c>
      <c r="AC59" s="140" t="s">
        <v>491</v>
      </c>
      <c r="AD59" s="144" t="s">
        <v>468</v>
      </c>
      <c r="AE59" s="140" t="s">
        <v>676</v>
      </c>
      <c r="AF59" s="75" t="s">
        <v>690</v>
      </c>
      <c r="AG59" s="97" t="s">
        <v>316</v>
      </c>
      <c r="AH59" s="75">
        <v>4</v>
      </c>
      <c r="AI59" s="233" t="s">
        <v>547</v>
      </c>
      <c r="AJ59" s="224">
        <v>42426</v>
      </c>
    </row>
    <row r="60" spans="1:36" ht="63" hidden="1" customHeight="1" x14ac:dyDescent="0.2">
      <c r="A60" s="219">
        <v>40</v>
      </c>
      <c r="B60" s="231" t="s">
        <v>39</v>
      </c>
      <c r="C60" s="37" t="s">
        <v>287</v>
      </c>
      <c r="D60" s="25" t="s">
        <v>7</v>
      </c>
      <c r="E60" s="26" t="s">
        <v>12</v>
      </c>
      <c r="F60" s="25" t="s">
        <v>4</v>
      </c>
      <c r="G60" s="80">
        <f t="shared" si="0"/>
        <v>18466858</v>
      </c>
      <c r="H60" s="80">
        <f t="shared" si="1"/>
        <v>15696829</v>
      </c>
      <c r="I60" s="55">
        <v>0</v>
      </c>
      <c r="J60" s="55">
        <v>15696829</v>
      </c>
      <c r="K60" s="55">
        <v>0</v>
      </c>
      <c r="L60" s="53">
        <f t="shared" si="2"/>
        <v>0.849999983754681</v>
      </c>
      <c r="M60" s="80">
        <f t="shared" si="3"/>
        <v>2770029</v>
      </c>
      <c r="N60" s="55">
        <v>0</v>
      </c>
      <c r="O60" s="53">
        <f t="shared" si="4"/>
        <v>0</v>
      </c>
      <c r="P60" s="55">
        <v>2770029</v>
      </c>
      <c r="Q60" s="53">
        <f t="shared" si="5"/>
        <v>0.15000001624531906</v>
      </c>
      <c r="R60" s="55">
        <v>0</v>
      </c>
      <c r="S60" s="53">
        <f t="shared" si="6"/>
        <v>0</v>
      </c>
      <c r="T60" s="34" t="s">
        <v>417</v>
      </c>
      <c r="U60" s="161"/>
      <c r="V60" s="162"/>
      <c r="W60" s="144" t="s">
        <v>215</v>
      </c>
      <c r="X60" s="140" t="s">
        <v>473</v>
      </c>
      <c r="Y60" s="144" t="s">
        <v>215</v>
      </c>
      <c r="Z60" s="140" t="s">
        <v>473</v>
      </c>
      <c r="AA60" s="140" t="s">
        <v>725</v>
      </c>
      <c r="AB60" s="144" t="s">
        <v>215</v>
      </c>
      <c r="AC60" s="140" t="s">
        <v>491</v>
      </c>
      <c r="AD60" s="144" t="s">
        <v>468</v>
      </c>
      <c r="AE60" s="140" t="s">
        <v>676</v>
      </c>
      <c r="AF60" s="144">
        <v>42682</v>
      </c>
      <c r="AG60" s="97" t="s">
        <v>316</v>
      </c>
      <c r="AH60" s="75">
        <v>4</v>
      </c>
      <c r="AI60" s="233" t="s">
        <v>547</v>
      </c>
      <c r="AJ60" s="224">
        <v>42426</v>
      </c>
    </row>
    <row r="61" spans="1:36" ht="47.25" hidden="1" customHeight="1" x14ac:dyDescent="0.2">
      <c r="A61" s="219">
        <v>54</v>
      </c>
      <c r="B61" s="232" t="s">
        <v>187</v>
      </c>
      <c r="C61" s="35" t="s">
        <v>188</v>
      </c>
      <c r="D61" s="30" t="s">
        <v>7</v>
      </c>
      <c r="E61" s="28" t="s">
        <v>12</v>
      </c>
      <c r="F61" s="30" t="s">
        <v>3</v>
      </c>
      <c r="G61" s="52">
        <f t="shared" si="0"/>
        <v>9500000</v>
      </c>
      <c r="H61" s="52">
        <f t="shared" si="1"/>
        <v>8075000</v>
      </c>
      <c r="I61" s="56">
        <v>8075000</v>
      </c>
      <c r="J61" s="56">
        <v>0</v>
      </c>
      <c r="K61" s="56">
        <v>0</v>
      </c>
      <c r="L61" s="79">
        <f t="shared" si="2"/>
        <v>0.85</v>
      </c>
      <c r="M61" s="78">
        <f t="shared" si="3"/>
        <v>1425000</v>
      </c>
      <c r="N61" s="56">
        <v>1425000</v>
      </c>
      <c r="O61" s="79">
        <f t="shared" si="4"/>
        <v>0.15</v>
      </c>
      <c r="P61" s="56">
        <v>0</v>
      </c>
      <c r="Q61" s="79">
        <f t="shared" si="5"/>
        <v>0</v>
      </c>
      <c r="R61" s="56">
        <v>0</v>
      </c>
      <c r="S61" s="79">
        <f t="shared" si="6"/>
        <v>0</v>
      </c>
      <c r="T61" s="15" t="s">
        <v>129</v>
      </c>
      <c r="U61" s="15" t="s">
        <v>129</v>
      </c>
      <c r="V61" s="15" t="s">
        <v>129</v>
      </c>
      <c r="W61" s="93" t="s">
        <v>226</v>
      </c>
      <c r="X61" s="140" t="s">
        <v>335</v>
      </c>
      <c r="Y61" s="93" t="s">
        <v>226</v>
      </c>
      <c r="Z61" s="140" t="s">
        <v>335</v>
      </c>
      <c r="AA61" s="154" t="s">
        <v>715</v>
      </c>
      <c r="AB61" s="31" t="s">
        <v>212</v>
      </c>
      <c r="AC61" s="140" t="s">
        <v>331</v>
      </c>
      <c r="AD61" s="95" t="s">
        <v>470</v>
      </c>
      <c r="AE61" s="140" t="s">
        <v>675</v>
      </c>
      <c r="AF61" s="95">
        <v>42498</v>
      </c>
      <c r="AG61" s="97" t="s">
        <v>316</v>
      </c>
      <c r="AH61" s="73">
        <v>4</v>
      </c>
      <c r="AI61" s="230" t="s">
        <v>537</v>
      </c>
      <c r="AJ61" s="223">
        <v>42426</v>
      </c>
    </row>
    <row r="62" spans="1:36" ht="43.5" hidden="1" customHeight="1" x14ac:dyDescent="0.2">
      <c r="A62" s="220">
        <v>37</v>
      </c>
      <c r="B62" s="232" t="s">
        <v>192</v>
      </c>
      <c r="C62" s="35" t="s">
        <v>193</v>
      </c>
      <c r="D62" s="30" t="s">
        <v>7</v>
      </c>
      <c r="E62" s="28" t="s">
        <v>11</v>
      </c>
      <c r="F62" s="30" t="s">
        <v>4</v>
      </c>
      <c r="G62" s="52">
        <f t="shared" si="0"/>
        <v>176470588</v>
      </c>
      <c r="H62" s="52">
        <f t="shared" si="1"/>
        <v>150000000</v>
      </c>
      <c r="I62" s="56">
        <v>0</v>
      </c>
      <c r="J62" s="56">
        <v>150000000</v>
      </c>
      <c r="K62" s="56">
        <v>0</v>
      </c>
      <c r="L62" s="79">
        <f t="shared" si="2"/>
        <v>0.85000000113333329</v>
      </c>
      <c r="M62" s="78">
        <f t="shared" si="3"/>
        <v>26470588</v>
      </c>
      <c r="N62" s="56">
        <v>26470588</v>
      </c>
      <c r="O62" s="79">
        <f t="shared" si="4"/>
        <v>0.14999999886666668</v>
      </c>
      <c r="P62" s="56">
        <v>0</v>
      </c>
      <c r="Q62" s="79">
        <f t="shared" si="5"/>
        <v>0</v>
      </c>
      <c r="R62" s="56">
        <v>0</v>
      </c>
      <c r="S62" s="79">
        <f t="shared" si="6"/>
        <v>0</v>
      </c>
      <c r="T62" s="12" t="s">
        <v>415</v>
      </c>
      <c r="U62" s="16" t="s">
        <v>250</v>
      </c>
      <c r="V62" s="133" t="s">
        <v>611</v>
      </c>
      <c r="W62" s="93" t="s">
        <v>226</v>
      </c>
      <c r="X62" s="140" t="s">
        <v>330</v>
      </c>
      <c r="Y62" s="93" t="s">
        <v>226</v>
      </c>
      <c r="Z62" s="140" t="s">
        <v>330</v>
      </c>
      <c r="AA62" s="153">
        <v>42124</v>
      </c>
      <c r="AB62" s="93" t="s">
        <v>212</v>
      </c>
      <c r="AC62" s="140" t="s">
        <v>331</v>
      </c>
      <c r="AD62" s="93" t="s">
        <v>468</v>
      </c>
      <c r="AE62" s="140" t="s">
        <v>687</v>
      </c>
      <c r="AF62" s="95">
        <v>42505</v>
      </c>
      <c r="AG62" s="97" t="s">
        <v>316</v>
      </c>
      <c r="AH62" s="73">
        <v>4</v>
      </c>
      <c r="AI62" s="230" t="s">
        <v>544</v>
      </c>
      <c r="AJ62" s="223">
        <v>42426</v>
      </c>
    </row>
    <row r="63" spans="1:36" s="27" customFormat="1" ht="36" customHeight="1" x14ac:dyDescent="0.2">
      <c r="A63" s="219">
        <v>66</v>
      </c>
      <c r="B63" s="232" t="s">
        <v>199</v>
      </c>
      <c r="C63" s="35" t="s">
        <v>200</v>
      </c>
      <c r="D63" s="30" t="s">
        <v>7</v>
      </c>
      <c r="E63" s="28" t="s">
        <v>16</v>
      </c>
      <c r="F63" s="30" t="s">
        <v>3</v>
      </c>
      <c r="G63" s="52">
        <f t="shared" si="0"/>
        <v>54603887</v>
      </c>
      <c r="H63" s="52">
        <f t="shared" si="1"/>
        <v>46413304</v>
      </c>
      <c r="I63" s="55">
        <v>46413304</v>
      </c>
      <c r="J63" s="55">
        <v>0</v>
      </c>
      <c r="K63" s="55">
        <v>0</v>
      </c>
      <c r="L63" s="53">
        <f t="shared" si="2"/>
        <v>0.85000000091568573</v>
      </c>
      <c r="M63" s="80">
        <f t="shared" si="3"/>
        <v>8190583</v>
      </c>
      <c r="N63" s="55">
        <v>0</v>
      </c>
      <c r="O63" s="53">
        <f t="shared" si="4"/>
        <v>0</v>
      </c>
      <c r="P63" s="55">
        <v>8190583</v>
      </c>
      <c r="Q63" s="53">
        <f t="shared" si="5"/>
        <v>0.14999999908431427</v>
      </c>
      <c r="R63" s="55">
        <v>0</v>
      </c>
      <c r="S63" s="53">
        <f t="shared" si="6"/>
        <v>0</v>
      </c>
      <c r="T63" s="20" t="s">
        <v>423</v>
      </c>
      <c r="U63" s="177"/>
      <c r="V63" s="182"/>
      <c r="W63" s="144" t="s">
        <v>218</v>
      </c>
      <c r="X63" s="140" t="s">
        <v>376</v>
      </c>
      <c r="Y63" s="93" t="s">
        <v>218</v>
      </c>
      <c r="Z63" s="140" t="s">
        <v>376</v>
      </c>
      <c r="AA63" s="154" t="s">
        <v>712</v>
      </c>
      <c r="AB63" s="93" t="s">
        <v>272</v>
      </c>
      <c r="AC63" s="140" t="s">
        <v>570</v>
      </c>
      <c r="AD63" s="93" t="s">
        <v>573</v>
      </c>
      <c r="AE63" s="140" t="s">
        <v>683</v>
      </c>
      <c r="AF63" s="279" t="s">
        <v>692</v>
      </c>
      <c r="AG63" s="97" t="s">
        <v>316</v>
      </c>
      <c r="AH63" s="279">
        <v>4</v>
      </c>
      <c r="AI63" s="280" t="s">
        <v>547</v>
      </c>
      <c r="AJ63" s="224">
        <v>42426</v>
      </c>
    </row>
    <row r="64" spans="1:36" ht="43.5" hidden="1" customHeight="1" x14ac:dyDescent="0.2">
      <c r="A64" s="219">
        <v>58</v>
      </c>
      <c r="B64" s="229" t="s">
        <v>47</v>
      </c>
      <c r="C64" s="38" t="s">
        <v>112</v>
      </c>
      <c r="D64" s="30" t="s">
        <v>7</v>
      </c>
      <c r="E64" s="28" t="s">
        <v>14</v>
      </c>
      <c r="F64" s="30" t="s">
        <v>4</v>
      </c>
      <c r="G64" s="52">
        <f t="shared" si="0"/>
        <v>94567990</v>
      </c>
      <c r="H64" s="52">
        <f t="shared" si="1"/>
        <v>80382791</v>
      </c>
      <c r="I64" s="56">
        <v>0</v>
      </c>
      <c r="J64" s="52">
        <v>80382791</v>
      </c>
      <c r="K64" s="56">
        <v>0</v>
      </c>
      <c r="L64" s="79">
        <f t="shared" si="2"/>
        <v>0.84999999471279875</v>
      </c>
      <c r="M64" s="78">
        <f t="shared" si="3"/>
        <v>14185199</v>
      </c>
      <c r="N64" s="56">
        <v>14185199</v>
      </c>
      <c r="O64" s="79">
        <f t="shared" si="4"/>
        <v>0.15000000528720131</v>
      </c>
      <c r="P64" s="56">
        <v>0</v>
      </c>
      <c r="Q64" s="79">
        <f t="shared" si="5"/>
        <v>0</v>
      </c>
      <c r="R64" s="56">
        <v>0</v>
      </c>
      <c r="S64" s="79">
        <f t="shared" si="6"/>
        <v>0</v>
      </c>
      <c r="T64" s="15" t="s">
        <v>422</v>
      </c>
      <c r="U64" s="191" t="s">
        <v>234</v>
      </c>
      <c r="V64" s="184" t="s">
        <v>633</v>
      </c>
      <c r="W64" s="93" t="s">
        <v>218</v>
      </c>
      <c r="X64" s="140" t="s">
        <v>448</v>
      </c>
      <c r="Y64" s="93" t="s">
        <v>229</v>
      </c>
      <c r="Z64" s="140" t="s">
        <v>448</v>
      </c>
      <c r="AA64" s="77"/>
      <c r="AB64" s="93" t="s">
        <v>215</v>
      </c>
      <c r="AC64" s="140" t="s">
        <v>449</v>
      </c>
      <c r="AD64" s="93" t="s">
        <v>468</v>
      </c>
      <c r="AE64" s="140" t="s">
        <v>684</v>
      </c>
      <c r="AF64" s="95">
        <v>42519</v>
      </c>
      <c r="AG64" s="97" t="s">
        <v>316</v>
      </c>
      <c r="AH64" s="73">
        <v>4</v>
      </c>
      <c r="AI64" s="230" t="s">
        <v>547</v>
      </c>
      <c r="AJ64" s="223">
        <v>42426</v>
      </c>
    </row>
    <row r="65" spans="1:36" ht="46.5" hidden="1" customHeight="1" x14ac:dyDescent="0.2">
      <c r="A65" s="220">
        <v>29</v>
      </c>
      <c r="B65" s="234" t="s">
        <v>590</v>
      </c>
      <c r="C65" s="36" t="s">
        <v>191</v>
      </c>
      <c r="D65" s="24" t="s">
        <v>7</v>
      </c>
      <c r="E65" s="13" t="s">
        <v>11</v>
      </c>
      <c r="F65" s="24" t="s">
        <v>4</v>
      </c>
      <c r="G65" s="80">
        <f t="shared" si="0"/>
        <v>7294119</v>
      </c>
      <c r="H65" s="80">
        <f t="shared" si="1"/>
        <v>6200001</v>
      </c>
      <c r="I65" s="80">
        <v>0</v>
      </c>
      <c r="J65" s="80">
        <v>6200001</v>
      </c>
      <c r="K65" s="80">
        <v>0</v>
      </c>
      <c r="L65" s="53">
        <f t="shared" si="2"/>
        <v>0.84999997943548766</v>
      </c>
      <c r="M65" s="80">
        <f t="shared" si="3"/>
        <v>1094118</v>
      </c>
      <c r="N65" s="80">
        <v>0</v>
      </c>
      <c r="O65" s="53">
        <f t="shared" si="4"/>
        <v>0</v>
      </c>
      <c r="P65" s="80">
        <v>0</v>
      </c>
      <c r="Q65" s="53">
        <f t="shared" si="5"/>
        <v>0</v>
      </c>
      <c r="R65" s="80">
        <v>1094118</v>
      </c>
      <c r="S65" s="53">
        <f t="shared" si="6"/>
        <v>0.15000002056451231</v>
      </c>
      <c r="T65" s="25" t="s">
        <v>129</v>
      </c>
      <c r="U65" s="192" t="s">
        <v>129</v>
      </c>
      <c r="V65" s="192" t="s">
        <v>129</v>
      </c>
      <c r="W65" s="144" t="s">
        <v>228</v>
      </c>
      <c r="X65" s="140" t="s">
        <v>375</v>
      </c>
      <c r="Y65" s="144" t="s">
        <v>228</v>
      </c>
      <c r="Z65" s="140" t="s">
        <v>375</v>
      </c>
      <c r="AA65" s="140">
        <v>42298</v>
      </c>
      <c r="AB65" s="144" t="s">
        <v>228</v>
      </c>
      <c r="AC65" s="140" t="s">
        <v>441</v>
      </c>
      <c r="AD65" s="144" t="s">
        <v>468</v>
      </c>
      <c r="AE65" s="140" t="s">
        <v>708</v>
      </c>
      <c r="AF65" s="91" t="s">
        <v>740</v>
      </c>
      <c r="AG65" s="97" t="s">
        <v>316</v>
      </c>
      <c r="AH65" s="75">
        <v>4</v>
      </c>
      <c r="AI65" s="233">
        <v>42370</v>
      </c>
      <c r="AJ65" s="224">
        <v>42426</v>
      </c>
    </row>
    <row r="66" spans="1:36" ht="45.75" hidden="1" customHeight="1" x14ac:dyDescent="0.2">
      <c r="A66" s="219">
        <v>102</v>
      </c>
      <c r="B66" s="234" t="s">
        <v>238</v>
      </c>
      <c r="C66" s="36" t="s">
        <v>239</v>
      </c>
      <c r="D66" s="24" t="s">
        <v>155</v>
      </c>
      <c r="E66" s="13" t="s">
        <v>11</v>
      </c>
      <c r="F66" s="24" t="s">
        <v>4</v>
      </c>
      <c r="G66" s="80">
        <f t="shared" si="0"/>
        <v>29241343</v>
      </c>
      <c r="H66" s="80">
        <f t="shared" si="1"/>
        <v>24855142</v>
      </c>
      <c r="I66" s="80">
        <v>0</v>
      </c>
      <c r="J66" s="80">
        <v>24855142</v>
      </c>
      <c r="K66" s="80">
        <v>0</v>
      </c>
      <c r="L66" s="53">
        <f t="shared" si="2"/>
        <v>0.85000001538917003</v>
      </c>
      <c r="M66" s="80">
        <f t="shared" si="3"/>
        <v>4386201</v>
      </c>
      <c r="N66" s="80">
        <v>0</v>
      </c>
      <c r="O66" s="53">
        <f t="shared" si="4"/>
        <v>0</v>
      </c>
      <c r="P66" s="80">
        <v>0</v>
      </c>
      <c r="Q66" s="53">
        <f t="shared" si="5"/>
        <v>0</v>
      </c>
      <c r="R66" s="80">
        <v>4386201</v>
      </c>
      <c r="S66" s="53">
        <f t="shared" si="6"/>
        <v>0.14999998461082995</v>
      </c>
      <c r="T66" s="25" t="s">
        <v>129</v>
      </c>
      <c r="U66" s="25" t="s">
        <v>129</v>
      </c>
      <c r="V66" s="25" t="s">
        <v>129</v>
      </c>
      <c r="W66" s="144" t="s">
        <v>217</v>
      </c>
      <c r="X66" s="140" t="s">
        <v>393</v>
      </c>
      <c r="Y66" s="144" t="s">
        <v>214</v>
      </c>
      <c r="Z66" s="140" t="s">
        <v>393</v>
      </c>
      <c r="AA66" s="153">
        <v>42396</v>
      </c>
      <c r="AB66" s="144" t="s">
        <v>214</v>
      </c>
      <c r="AC66" s="140" t="s">
        <v>394</v>
      </c>
      <c r="AD66" s="144" t="s">
        <v>583</v>
      </c>
      <c r="AE66" s="140" t="s">
        <v>739</v>
      </c>
      <c r="AF66" s="144">
        <v>42521</v>
      </c>
      <c r="AG66" s="97" t="s">
        <v>316</v>
      </c>
      <c r="AH66" s="75">
        <v>4</v>
      </c>
      <c r="AI66" s="233" t="s">
        <v>542</v>
      </c>
      <c r="AJ66" s="224">
        <v>42426</v>
      </c>
    </row>
    <row r="67" spans="1:36" ht="58.5" hidden="1" customHeight="1" x14ac:dyDescent="0.2">
      <c r="A67" s="220">
        <v>49</v>
      </c>
      <c r="B67" s="241" t="s">
        <v>241</v>
      </c>
      <c r="C67" s="96" t="s">
        <v>242</v>
      </c>
      <c r="D67" s="94" t="s">
        <v>7</v>
      </c>
      <c r="E67" s="19" t="s">
        <v>11</v>
      </c>
      <c r="F67" s="94" t="s">
        <v>4</v>
      </c>
      <c r="G67" s="78">
        <f t="shared" si="0"/>
        <v>17647059</v>
      </c>
      <c r="H67" s="78">
        <v>15000000</v>
      </c>
      <c r="I67" s="78">
        <v>0</v>
      </c>
      <c r="J67" s="78">
        <v>15000000</v>
      </c>
      <c r="K67" s="52">
        <v>0</v>
      </c>
      <c r="L67" s="54">
        <f t="shared" si="2"/>
        <v>0.84999999150000005</v>
      </c>
      <c r="M67" s="52">
        <f t="shared" si="3"/>
        <v>2647059</v>
      </c>
      <c r="N67" s="52">
        <v>0</v>
      </c>
      <c r="O67" s="54">
        <f t="shared" si="4"/>
        <v>0</v>
      </c>
      <c r="P67" s="52">
        <v>0</v>
      </c>
      <c r="Q67" s="54">
        <f t="shared" si="5"/>
        <v>0</v>
      </c>
      <c r="R67" s="52">
        <v>2647059</v>
      </c>
      <c r="S67" s="54">
        <f t="shared" si="6"/>
        <v>0.15000000849999992</v>
      </c>
      <c r="T67" s="196" t="s">
        <v>411</v>
      </c>
      <c r="U67" s="168"/>
      <c r="V67" s="181"/>
      <c r="W67" s="95" t="s">
        <v>216</v>
      </c>
      <c r="X67" s="140" t="s">
        <v>328</v>
      </c>
      <c r="Y67" s="95" t="s">
        <v>65</v>
      </c>
      <c r="Z67" s="95" t="s">
        <v>65</v>
      </c>
      <c r="AA67" s="95" t="s">
        <v>65</v>
      </c>
      <c r="AB67" s="95" t="s">
        <v>213</v>
      </c>
      <c r="AC67" s="140" t="s">
        <v>478</v>
      </c>
      <c r="AD67" s="93" t="s">
        <v>470</v>
      </c>
      <c r="AE67" s="140" t="s">
        <v>750</v>
      </c>
      <c r="AF67" s="73">
        <v>2</v>
      </c>
      <c r="AG67" s="97" t="s">
        <v>316</v>
      </c>
      <c r="AH67" s="73">
        <v>10</v>
      </c>
      <c r="AI67" s="230" t="s">
        <v>668</v>
      </c>
      <c r="AJ67" s="223">
        <v>42427</v>
      </c>
    </row>
    <row r="68" spans="1:36" ht="41.25" hidden="1" customHeight="1" x14ac:dyDescent="0.2">
      <c r="A68" s="219">
        <v>94</v>
      </c>
      <c r="B68" s="229" t="s">
        <v>35</v>
      </c>
      <c r="C68" s="38" t="s">
        <v>519</v>
      </c>
      <c r="D68" s="30" t="s">
        <v>7</v>
      </c>
      <c r="E68" s="28" t="s">
        <v>17</v>
      </c>
      <c r="F68" s="30" t="s">
        <v>4</v>
      </c>
      <c r="G68" s="52">
        <f t="shared" si="0"/>
        <v>104786645</v>
      </c>
      <c r="H68" s="52">
        <f t="shared" ref="H68:H70" si="9">I68+J68+K68</f>
        <v>89068648</v>
      </c>
      <c r="I68" s="56">
        <v>0</v>
      </c>
      <c r="J68" s="56">
        <v>89068648</v>
      </c>
      <c r="K68" s="56">
        <v>0</v>
      </c>
      <c r="L68" s="79">
        <f t="shared" si="2"/>
        <v>0.84999999761419975</v>
      </c>
      <c r="M68" s="78">
        <f t="shared" si="3"/>
        <v>15717997</v>
      </c>
      <c r="N68" s="52">
        <v>15717997</v>
      </c>
      <c r="O68" s="79">
        <f t="shared" si="4"/>
        <v>0.15000000238580022</v>
      </c>
      <c r="P68" s="56">
        <v>0</v>
      </c>
      <c r="Q68" s="79">
        <f t="shared" si="5"/>
        <v>0</v>
      </c>
      <c r="R68" s="56">
        <v>0</v>
      </c>
      <c r="S68" s="79">
        <f t="shared" si="6"/>
        <v>0</v>
      </c>
      <c r="T68" s="67" t="s">
        <v>428</v>
      </c>
      <c r="U68" s="15" t="s">
        <v>270</v>
      </c>
      <c r="V68" s="136" t="s">
        <v>623</v>
      </c>
      <c r="W68" s="11" t="s">
        <v>214</v>
      </c>
      <c r="X68" s="51" t="s">
        <v>624</v>
      </c>
      <c r="Y68" s="93" t="s">
        <v>214</v>
      </c>
      <c r="Z68" s="51" t="s">
        <v>624</v>
      </c>
      <c r="AA68" s="270">
        <v>42331</v>
      </c>
      <c r="AB68" s="11" t="s">
        <v>218</v>
      </c>
      <c r="AC68" s="51" t="s">
        <v>444</v>
      </c>
      <c r="AD68" s="95" t="s">
        <v>543</v>
      </c>
      <c r="AE68" s="51" t="s">
        <v>751</v>
      </c>
      <c r="AF68" s="73">
        <v>2</v>
      </c>
      <c r="AG68" s="98" t="s">
        <v>316</v>
      </c>
      <c r="AH68" s="73">
        <v>4</v>
      </c>
      <c r="AI68" s="230" t="s">
        <v>537</v>
      </c>
      <c r="AJ68" s="223">
        <v>42427</v>
      </c>
    </row>
    <row r="69" spans="1:36" s="27" customFormat="1" ht="51" hidden="1" customHeight="1" x14ac:dyDescent="0.2">
      <c r="A69" s="220">
        <v>83</v>
      </c>
      <c r="B69" s="229" t="s">
        <v>69</v>
      </c>
      <c r="C69" s="38" t="s">
        <v>109</v>
      </c>
      <c r="D69" s="30" t="s">
        <v>7</v>
      </c>
      <c r="E69" s="28" t="s">
        <v>17</v>
      </c>
      <c r="F69" s="30" t="s">
        <v>5</v>
      </c>
      <c r="G69" s="52">
        <f t="shared" si="0"/>
        <v>12936510</v>
      </c>
      <c r="H69" s="52">
        <f t="shared" si="9"/>
        <v>10996033</v>
      </c>
      <c r="I69" s="56">
        <v>0</v>
      </c>
      <c r="J69" s="56">
        <v>0</v>
      </c>
      <c r="K69" s="56">
        <v>10996033</v>
      </c>
      <c r="L69" s="79">
        <f t="shared" si="2"/>
        <v>0.84999996134969946</v>
      </c>
      <c r="M69" s="78">
        <f t="shared" si="3"/>
        <v>1940477</v>
      </c>
      <c r="N69" s="56">
        <v>1940477</v>
      </c>
      <c r="O69" s="79">
        <f t="shared" si="4"/>
        <v>0.15000003865030059</v>
      </c>
      <c r="P69" s="56">
        <v>0</v>
      </c>
      <c r="Q69" s="79">
        <f t="shared" si="5"/>
        <v>0</v>
      </c>
      <c r="R69" s="56">
        <v>0</v>
      </c>
      <c r="S69" s="79">
        <f t="shared" si="6"/>
        <v>0</v>
      </c>
      <c r="T69" s="32" t="s">
        <v>129</v>
      </c>
      <c r="U69" s="169" t="s">
        <v>129</v>
      </c>
      <c r="V69" s="169" t="s">
        <v>129</v>
      </c>
      <c r="W69" s="93" t="s">
        <v>227</v>
      </c>
      <c r="X69" s="140" t="s">
        <v>323</v>
      </c>
      <c r="Y69" s="93" t="s">
        <v>227</v>
      </c>
      <c r="Z69" s="140" t="s">
        <v>323</v>
      </c>
      <c r="AA69" s="187"/>
      <c r="AB69" s="93" t="s">
        <v>228</v>
      </c>
      <c r="AC69" s="140" t="s">
        <v>344</v>
      </c>
      <c r="AD69" s="95" t="s">
        <v>470</v>
      </c>
      <c r="AE69" s="140" t="s">
        <v>754</v>
      </c>
      <c r="AF69" s="73">
        <v>2</v>
      </c>
      <c r="AG69" s="98" t="s">
        <v>316</v>
      </c>
      <c r="AH69" s="73">
        <v>4</v>
      </c>
      <c r="AI69" s="230" t="s">
        <v>537</v>
      </c>
      <c r="AJ69" s="223">
        <v>42427</v>
      </c>
    </row>
    <row r="70" spans="1:36" s="27" customFormat="1" ht="40.5" hidden="1" customHeight="1" x14ac:dyDescent="0.2">
      <c r="A70" s="220">
        <v>95</v>
      </c>
      <c r="B70" s="229" t="s">
        <v>98</v>
      </c>
      <c r="C70" s="38" t="s">
        <v>110</v>
      </c>
      <c r="D70" s="30" t="s">
        <v>7</v>
      </c>
      <c r="E70" s="28" t="s">
        <v>2</v>
      </c>
      <c r="F70" s="30" t="s">
        <v>5</v>
      </c>
      <c r="G70" s="52">
        <f t="shared" si="0"/>
        <v>4232693</v>
      </c>
      <c r="H70" s="52">
        <f t="shared" si="9"/>
        <v>3597789</v>
      </c>
      <c r="I70" s="56">
        <v>0</v>
      </c>
      <c r="J70" s="56">
        <v>0</v>
      </c>
      <c r="K70" s="56">
        <v>3597789</v>
      </c>
      <c r="L70" s="79">
        <f t="shared" si="2"/>
        <v>0.84999998818718958</v>
      </c>
      <c r="M70" s="78">
        <f t="shared" si="3"/>
        <v>634904</v>
      </c>
      <c r="N70" s="56">
        <v>634904</v>
      </c>
      <c r="O70" s="79">
        <f t="shared" si="4"/>
        <v>0.15000001181281042</v>
      </c>
      <c r="P70" s="56">
        <v>0</v>
      </c>
      <c r="Q70" s="79">
        <f t="shared" si="5"/>
        <v>0</v>
      </c>
      <c r="R70" s="56">
        <v>0</v>
      </c>
      <c r="S70" s="79">
        <f t="shared" si="6"/>
        <v>0</v>
      </c>
      <c r="T70" s="12" t="s">
        <v>429</v>
      </c>
      <c r="U70" s="170"/>
      <c r="V70" s="182"/>
      <c r="W70" s="31" t="s">
        <v>589</v>
      </c>
      <c r="X70" s="140" t="s">
        <v>642</v>
      </c>
      <c r="Y70" s="31" t="s">
        <v>468</v>
      </c>
      <c r="Z70" s="140" t="s">
        <v>642</v>
      </c>
      <c r="AA70" s="187"/>
      <c r="AB70" s="31" t="s">
        <v>468</v>
      </c>
      <c r="AC70" s="140" t="s">
        <v>643</v>
      </c>
      <c r="AD70" s="93" t="s">
        <v>469</v>
      </c>
      <c r="AE70" s="140" t="s">
        <v>754</v>
      </c>
      <c r="AF70" s="120">
        <v>2</v>
      </c>
      <c r="AG70" s="97" t="s">
        <v>316</v>
      </c>
      <c r="AH70" s="73">
        <v>4</v>
      </c>
      <c r="AI70" s="230" t="s">
        <v>542</v>
      </c>
      <c r="AJ70" s="223">
        <v>42427</v>
      </c>
    </row>
    <row r="71" spans="1:36" ht="54" hidden="1" customHeight="1" x14ac:dyDescent="0.2">
      <c r="A71" s="219">
        <v>48</v>
      </c>
      <c r="B71" s="234" t="s">
        <v>240</v>
      </c>
      <c r="C71" s="36" t="s">
        <v>658</v>
      </c>
      <c r="D71" s="24" t="s">
        <v>7</v>
      </c>
      <c r="E71" s="13" t="s">
        <v>11</v>
      </c>
      <c r="F71" s="24" t="s">
        <v>4</v>
      </c>
      <c r="G71" s="80">
        <f t="shared" si="0"/>
        <v>32823530</v>
      </c>
      <c r="H71" s="80">
        <f t="shared" si="1"/>
        <v>27900000</v>
      </c>
      <c r="I71" s="80">
        <v>0</v>
      </c>
      <c r="J71" s="80">
        <v>27900000</v>
      </c>
      <c r="K71" s="80">
        <v>0</v>
      </c>
      <c r="L71" s="53">
        <f t="shared" si="2"/>
        <v>0.84999998476702532</v>
      </c>
      <c r="M71" s="80">
        <f t="shared" si="3"/>
        <v>4923530</v>
      </c>
      <c r="N71" s="80">
        <v>4923530</v>
      </c>
      <c r="O71" s="53">
        <f t="shared" si="4"/>
        <v>0.15000001523297463</v>
      </c>
      <c r="P71" s="80">
        <v>0</v>
      </c>
      <c r="Q71" s="53">
        <f t="shared" si="5"/>
        <v>0</v>
      </c>
      <c r="R71" s="80">
        <v>0</v>
      </c>
      <c r="S71" s="53">
        <f t="shared" si="6"/>
        <v>0</v>
      </c>
      <c r="T71" s="192" t="s">
        <v>129</v>
      </c>
      <c r="U71" s="25" t="s">
        <v>129</v>
      </c>
      <c r="V71" s="25" t="s">
        <v>129</v>
      </c>
      <c r="W71" s="144" t="s">
        <v>213</v>
      </c>
      <c r="X71" s="140" t="s">
        <v>393</v>
      </c>
      <c r="Y71" s="144" t="s">
        <v>217</v>
      </c>
      <c r="Z71" s="140" t="s">
        <v>393</v>
      </c>
      <c r="AA71" s="153">
        <v>42382</v>
      </c>
      <c r="AB71" s="144" t="s">
        <v>217</v>
      </c>
      <c r="AC71" s="140" t="s">
        <v>455</v>
      </c>
      <c r="AD71" s="144" t="s">
        <v>470</v>
      </c>
      <c r="AE71" s="137" t="s">
        <v>317</v>
      </c>
      <c r="AF71" s="75">
        <v>2</v>
      </c>
      <c r="AG71" s="97" t="s">
        <v>316</v>
      </c>
      <c r="AH71" s="75">
        <v>4</v>
      </c>
      <c r="AI71" s="233" t="s">
        <v>536</v>
      </c>
      <c r="AJ71" s="224">
        <v>42427</v>
      </c>
    </row>
    <row r="72" spans="1:36" s="27" customFormat="1" ht="53.25" customHeight="1" x14ac:dyDescent="0.2">
      <c r="A72" s="220">
        <v>103</v>
      </c>
      <c r="B72" s="232" t="s">
        <v>203</v>
      </c>
      <c r="C72" s="35" t="s">
        <v>204</v>
      </c>
      <c r="D72" s="30" t="s">
        <v>7</v>
      </c>
      <c r="E72" s="28" t="s">
        <v>16</v>
      </c>
      <c r="F72" s="30" t="s">
        <v>3</v>
      </c>
      <c r="G72" s="52">
        <f t="shared" ref="G72:G85" si="10">H72+M72</f>
        <v>112941177</v>
      </c>
      <c r="H72" s="52">
        <f t="shared" ref="H72:H85" si="11">I72+J72+K72</f>
        <v>96000000</v>
      </c>
      <c r="I72" s="56">
        <v>96000000</v>
      </c>
      <c r="J72" s="56">
        <v>0</v>
      </c>
      <c r="K72" s="56">
        <v>0</v>
      </c>
      <c r="L72" s="79">
        <f t="shared" ref="L72:L129" si="12">H72/G72</f>
        <v>0.84999999601562504</v>
      </c>
      <c r="M72" s="78">
        <f t="shared" ref="M72:M85" si="13">N72+P72+R72</f>
        <v>16941177</v>
      </c>
      <c r="N72" s="56">
        <v>0</v>
      </c>
      <c r="O72" s="79">
        <f t="shared" ref="O72:O80" si="14">N72/G72</f>
        <v>0</v>
      </c>
      <c r="P72" s="56">
        <v>16941177</v>
      </c>
      <c r="Q72" s="79">
        <f t="shared" ref="Q72:Q129" si="15">P72/G72</f>
        <v>0.15000000398437499</v>
      </c>
      <c r="R72" s="56">
        <v>0</v>
      </c>
      <c r="S72" s="79">
        <f t="shared" ref="S72:S129" si="16">R72/G72</f>
        <v>0</v>
      </c>
      <c r="T72" s="15" t="s">
        <v>129</v>
      </c>
      <c r="U72" s="191" t="s">
        <v>129</v>
      </c>
      <c r="V72" s="191" t="s">
        <v>129</v>
      </c>
      <c r="W72" s="93" t="s">
        <v>213</v>
      </c>
      <c r="X72" s="140" t="s">
        <v>320</v>
      </c>
      <c r="Y72" s="93" t="s">
        <v>213</v>
      </c>
      <c r="Z72" s="140" t="s">
        <v>320</v>
      </c>
      <c r="AA72" s="154" t="s">
        <v>712</v>
      </c>
      <c r="AB72" s="93" t="s">
        <v>573</v>
      </c>
      <c r="AC72" s="140" t="s">
        <v>640</v>
      </c>
      <c r="AD72" s="93" t="s">
        <v>571</v>
      </c>
      <c r="AE72" s="137" t="s">
        <v>317</v>
      </c>
      <c r="AF72" s="279">
        <v>2</v>
      </c>
      <c r="AG72" s="97" t="s">
        <v>316</v>
      </c>
      <c r="AH72" s="279" t="s">
        <v>630</v>
      </c>
      <c r="AI72" s="280" t="s">
        <v>547</v>
      </c>
      <c r="AJ72" s="223">
        <v>42427</v>
      </c>
    </row>
    <row r="73" spans="1:36" s="27" customFormat="1" ht="48.75" hidden="1" customHeight="1" x14ac:dyDescent="0.2">
      <c r="A73" s="220">
        <v>4</v>
      </c>
      <c r="B73" s="231" t="s">
        <v>108</v>
      </c>
      <c r="C73" s="37" t="s">
        <v>118</v>
      </c>
      <c r="D73" s="25" t="s">
        <v>7</v>
      </c>
      <c r="E73" s="26" t="s">
        <v>17</v>
      </c>
      <c r="F73" s="25" t="s">
        <v>5</v>
      </c>
      <c r="G73" s="80">
        <f t="shared" si="10"/>
        <v>6490095</v>
      </c>
      <c r="H73" s="80">
        <f t="shared" si="11"/>
        <v>5516580</v>
      </c>
      <c r="I73" s="55">
        <v>0</v>
      </c>
      <c r="J73" s="55">
        <v>0</v>
      </c>
      <c r="K73" s="55">
        <v>5516580</v>
      </c>
      <c r="L73" s="53">
        <f t="shared" si="12"/>
        <v>0.84999988443928787</v>
      </c>
      <c r="M73" s="80">
        <f t="shared" si="13"/>
        <v>973515</v>
      </c>
      <c r="N73" s="55">
        <v>973515</v>
      </c>
      <c r="O73" s="53">
        <f t="shared" si="14"/>
        <v>0.15000011556071213</v>
      </c>
      <c r="P73" s="55">
        <v>0</v>
      </c>
      <c r="Q73" s="53">
        <f t="shared" si="15"/>
        <v>0</v>
      </c>
      <c r="R73" s="55">
        <v>0</v>
      </c>
      <c r="S73" s="53">
        <f t="shared" si="16"/>
        <v>0</v>
      </c>
      <c r="T73" s="23" t="s">
        <v>129</v>
      </c>
      <c r="U73" s="176" t="s">
        <v>129</v>
      </c>
      <c r="V73" s="176" t="s">
        <v>129</v>
      </c>
      <c r="W73" s="144" t="s">
        <v>228</v>
      </c>
      <c r="X73" s="140" t="s">
        <v>320</v>
      </c>
      <c r="Y73" s="144" t="s">
        <v>228</v>
      </c>
      <c r="Z73" s="140" t="s">
        <v>320</v>
      </c>
      <c r="AA73" s="269" t="s">
        <v>716</v>
      </c>
      <c r="AB73" s="141" t="s">
        <v>217</v>
      </c>
      <c r="AC73" s="140" t="s">
        <v>379</v>
      </c>
      <c r="AD73" s="144" t="s">
        <v>470</v>
      </c>
      <c r="AE73" s="137" t="s">
        <v>317</v>
      </c>
      <c r="AF73" s="75">
        <v>2</v>
      </c>
      <c r="AG73" s="98" t="s">
        <v>316</v>
      </c>
      <c r="AH73" s="75">
        <v>4</v>
      </c>
      <c r="AI73" s="233" t="s">
        <v>537</v>
      </c>
      <c r="AJ73" s="224">
        <v>42427</v>
      </c>
    </row>
    <row r="74" spans="1:36" ht="38.25" hidden="1" customHeight="1" x14ac:dyDescent="0.2">
      <c r="A74" s="219">
        <v>80</v>
      </c>
      <c r="B74" s="232" t="s">
        <v>174</v>
      </c>
      <c r="C74" s="35" t="s">
        <v>175</v>
      </c>
      <c r="D74" s="29" t="s">
        <v>7</v>
      </c>
      <c r="E74" s="19" t="s">
        <v>11</v>
      </c>
      <c r="F74" s="29" t="s">
        <v>4</v>
      </c>
      <c r="G74" s="52">
        <f t="shared" si="10"/>
        <v>5648462</v>
      </c>
      <c r="H74" s="52">
        <f t="shared" si="11"/>
        <v>4801192</v>
      </c>
      <c r="I74" s="52">
        <v>0</v>
      </c>
      <c r="J74" s="78">
        <v>4801192</v>
      </c>
      <c r="K74" s="78">
        <v>0</v>
      </c>
      <c r="L74" s="79">
        <f t="shared" si="12"/>
        <v>0.84999987607246008</v>
      </c>
      <c r="M74" s="78">
        <f t="shared" si="13"/>
        <v>847270</v>
      </c>
      <c r="N74" s="78">
        <v>847270</v>
      </c>
      <c r="O74" s="79">
        <f t="shared" si="14"/>
        <v>0.15000012392753992</v>
      </c>
      <c r="P74" s="78">
        <v>0</v>
      </c>
      <c r="Q74" s="79">
        <f t="shared" si="15"/>
        <v>0</v>
      </c>
      <c r="R74" s="78">
        <v>0</v>
      </c>
      <c r="S74" s="79">
        <f t="shared" si="16"/>
        <v>0</v>
      </c>
      <c r="T74" s="16" t="s">
        <v>407</v>
      </c>
      <c r="U74" s="158"/>
      <c r="V74" s="159"/>
      <c r="W74" s="93" t="s">
        <v>213</v>
      </c>
      <c r="X74" s="140" t="s">
        <v>445</v>
      </c>
      <c r="Y74" s="93" t="s">
        <v>213</v>
      </c>
      <c r="Z74" s="140" t="s">
        <v>445</v>
      </c>
      <c r="AA74" s="187"/>
      <c r="AB74" s="93" t="s">
        <v>214</v>
      </c>
      <c r="AC74" s="140" t="s">
        <v>515</v>
      </c>
      <c r="AD74" s="95" t="s">
        <v>469</v>
      </c>
      <c r="AE74" s="137" t="s">
        <v>317</v>
      </c>
      <c r="AF74" s="73">
        <v>2</v>
      </c>
      <c r="AG74" s="97" t="s">
        <v>316</v>
      </c>
      <c r="AH74" s="73">
        <v>4</v>
      </c>
      <c r="AI74" s="230">
        <v>42461</v>
      </c>
      <c r="AJ74" s="223">
        <v>42427</v>
      </c>
    </row>
    <row r="75" spans="1:36" s="27" customFormat="1" ht="43.5" hidden="1" customHeight="1" x14ac:dyDescent="0.2">
      <c r="A75" s="220">
        <v>105</v>
      </c>
      <c r="B75" s="241" t="s">
        <v>648</v>
      </c>
      <c r="C75" s="35" t="s">
        <v>116</v>
      </c>
      <c r="D75" s="30" t="s">
        <v>7</v>
      </c>
      <c r="E75" s="28" t="s">
        <v>17</v>
      </c>
      <c r="F75" s="30" t="s">
        <v>5</v>
      </c>
      <c r="G75" s="78">
        <f t="shared" si="10"/>
        <v>27034565</v>
      </c>
      <c r="H75" s="78">
        <f t="shared" si="11"/>
        <v>22979380</v>
      </c>
      <c r="I75" s="81">
        <v>0</v>
      </c>
      <c r="J75" s="81">
        <v>0</v>
      </c>
      <c r="K75" s="81">
        <v>22979380</v>
      </c>
      <c r="L75" s="79">
        <f t="shared" si="12"/>
        <v>0.84999999075257915</v>
      </c>
      <c r="M75" s="78">
        <f>N75+P75+R75</f>
        <v>4055185</v>
      </c>
      <c r="N75" s="81">
        <v>4055185</v>
      </c>
      <c r="O75" s="79">
        <f t="shared" si="14"/>
        <v>0.15000000924742085</v>
      </c>
      <c r="P75" s="81">
        <v>0</v>
      </c>
      <c r="Q75" s="79">
        <f t="shared" si="15"/>
        <v>0</v>
      </c>
      <c r="R75" s="81">
        <v>0</v>
      </c>
      <c r="S75" s="79">
        <f t="shared" si="16"/>
        <v>0</v>
      </c>
      <c r="T75" s="273" t="s">
        <v>468</v>
      </c>
      <c r="U75" s="193" t="s">
        <v>651</v>
      </c>
      <c r="V75" s="22" t="s">
        <v>650</v>
      </c>
      <c r="W75" s="95" t="s">
        <v>468</v>
      </c>
      <c r="X75" s="46" t="s">
        <v>317</v>
      </c>
      <c r="Y75" s="95" t="s">
        <v>468</v>
      </c>
      <c r="Z75" s="140" t="s">
        <v>731</v>
      </c>
      <c r="AA75" s="187"/>
      <c r="AB75" s="95" t="s">
        <v>468</v>
      </c>
      <c r="AC75" s="140" t="s">
        <v>747</v>
      </c>
      <c r="AD75" s="95" t="s">
        <v>469</v>
      </c>
      <c r="AE75" s="137" t="s">
        <v>317</v>
      </c>
      <c r="AF75" s="73">
        <v>2</v>
      </c>
      <c r="AG75" s="98" t="s">
        <v>316</v>
      </c>
      <c r="AH75" s="73">
        <v>4</v>
      </c>
      <c r="AI75" s="230" t="s">
        <v>543</v>
      </c>
      <c r="AJ75" s="223">
        <v>42428</v>
      </c>
    </row>
    <row r="76" spans="1:36" ht="36" hidden="1" customHeight="1" x14ac:dyDescent="0.2">
      <c r="A76" s="220">
        <v>5</v>
      </c>
      <c r="B76" s="234" t="s">
        <v>267</v>
      </c>
      <c r="C76" s="36" t="s">
        <v>268</v>
      </c>
      <c r="D76" s="25" t="s">
        <v>7</v>
      </c>
      <c r="E76" s="26" t="s">
        <v>17</v>
      </c>
      <c r="F76" s="25" t="s">
        <v>5</v>
      </c>
      <c r="G76" s="80">
        <f t="shared" si="10"/>
        <v>3287350</v>
      </c>
      <c r="H76" s="80">
        <f t="shared" si="11"/>
        <v>2794247</v>
      </c>
      <c r="I76" s="55">
        <v>0</v>
      </c>
      <c r="J76" s="55">
        <v>0</v>
      </c>
      <c r="K76" s="55">
        <v>2794247</v>
      </c>
      <c r="L76" s="53">
        <f t="shared" si="12"/>
        <v>0.84999984790180538</v>
      </c>
      <c r="M76" s="80">
        <f t="shared" si="13"/>
        <v>493103</v>
      </c>
      <c r="N76" s="55">
        <v>493103</v>
      </c>
      <c r="O76" s="53">
        <f t="shared" si="14"/>
        <v>0.15000015209819459</v>
      </c>
      <c r="P76" s="55">
        <v>0</v>
      </c>
      <c r="Q76" s="53">
        <f t="shared" si="15"/>
        <v>0</v>
      </c>
      <c r="R76" s="55">
        <v>0</v>
      </c>
      <c r="S76" s="53">
        <f t="shared" si="16"/>
        <v>0</v>
      </c>
      <c r="T76" s="23" t="s">
        <v>129</v>
      </c>
      <c r="U76" s="176" t="s">
        <v>129</v>
      </c>
      <c r="V76" s="176" t="s">
        <v>129</v>
      </c>
      <c r="W76" s="141" t="s">
        <v>218</v>
      </c>
      <c r="X76" s="140" t="s">
        <v>486</v>
      </c>
      <c r="Y76" s="141" t="s">
        <v>218</v>
      </c>
      <c r="Z76" s="140" t="s">
        <v>486</v>
      </c>
      <c r="AA76" s="140" t="s">
        <v>727</v>
      </c>
      <c r="AB76" s="141" t="s">
        <v>229</v>
      </c>
      <c r="AC76" s="140" t="s">
        <v>487</v>
      </c>
      <c r="AD76" s="144" t="s">
        <v>470</v>
      </c>
      <c r="AE76" s="137" t="s">
        <v>745</v>
      </c>
      <c r="AF76" s="75">
        <v>2</v>
      </c>
      <c r="AG76" s="98" t="s">
        <v>316</v>
      </c>
      <c r="AH76" s="75">
        <v>4</v>
      </c>
      <c r="AI76" s="233" t="s">
        <v>542</v>
      </c>
      <c r="AJ76" s="224">
        <v>42427</v>
      </c>
    </row>
    <row r="77" spans="1:36" ht="51" hidden="1" customHeight="1" x14ac:dyDescent="0.2">
      <c r="A77" s="219">
        <v>36</v>
      </c>
      <c r="B77" s="244" t="s">
        <v>257</v>
      </c>
      <c r="C77" s="37" t="s">
        <v>258</v>
      </c>
      <c r="D77" s="25" t="s">
        <v>7</v>
      </c>
      <c r="E77" s="26" t="s">
        <v>19</v>
      </c>
      <c r="F77" s="25" t="s">
        <v>5</v>
      </c>
      <c r="G77" s="80">
        <f t="shared" si="10"/>
        <v>16692798</v>
      </c>
      <c r="H77" s="80">
        <f t="shared" si="11"/>
        <v>14188878</v>
      </c>
      <c r="I77" s="55">
        <v>0</v>
      </c>
      <c r="J77" s="55">
        <v>0</v>
      </c>
      <c r="K77" s="55">
        <v>14188878</v>
      </c>
      <c r="L77" s="53">
        <f t="shared" si="12"/>
        <v>0.84999998202817761</v>
      </c>
      <c r="M77" s="80">
        <f t="shared" si="13"/>
        <v>2503920</v>
      </c>
      <c r="N77" s="55">
        <v>2503920</v>
      </c>
      <c r="O77" s="53">
        <f t="shared" si="14"/>
        <v>0.15000001797182233</v>
      </c>
      <c r="P77" s="55">
        <v>0</v>
      </c>
      <c r="Q77" s="53">
        <f t="shared" si="15"/>
        <v>0</v>
      </c>
      <c r="R77" s="55">
        <v>0</v>
      </c>
      <c r="S77" s="53">
        <f t="shared" si="16"/>
        <v>0</v>
      </c>
      <c r="T77" s="20" t="s">
        <v>129</v>
      </c>
      <c r="U77" s="203" t="s">
        <v>129</v>
      </c>
      <c r="V77" s="203" t="s">
        <v>129</v>
      </c>
      <c r="W77" s="144" t="s">
        <v>218</v>
      </c>
      <c r="X77" s="140" t="s">
        <v>447</v>
      </c>
      <c r="Y77" s="144" t="s">
        <v>218</v>
      </c>
      <c r="Z77" s="140" t="s">
        <v>447</v>
      </c>
      <c r="AA77" s="30"/>
      <c r="AB77" s="144" t="s">
        <v>229</v>
      </c>
      <c r="AC77" s="140" t="s">
        <v>451</v>
      </c>
      <c r="AD77" s="144" t="s">
        <v>470</v>
      </c>
      <c r="AE77" s="137" t="s">
        <v>745</v>
      </c>
      <c r="AF77" s="75">
        <v>2</v>
      </c>
      <c r="AG77" s="97" t="s">
        <v>316</v>
      </c>
      <c r="AH77" s="75">
        <v>4</v>
      </c>
      <c r="AI77" s="233" t="s">
        <v>542</v>
      </c>
      <c r="AJ77" s="224">
        <v>42427</v>
      </c>
    </row>
    <row r="78" spans="1:36" ht="42.75" hidden="1" customHeight="1" x14ac:dyDescent="0.2">
      <c r="A78" s="219">
        <v>46</v>
      </c>
      <c r="B78" s="244" t="s">
        <v>259</v>
      </c>
      <c r="C78" s="37" t="s">
        <v>260</v>
      </c>
      <c r="D78" s="25" t="s">
        <v>7</v>
      </c>
      <c r="E78" s="26" t="s">
        <v>19</v>
      </c>
      <c r="F78" s="25" t="s">
        <v>5</v>
      </c>
      <c r="G78" s="80">
        <f t="shared" si="10"/>
        <v>38692398</v>
      </c>
      <c r="H78" s="80">
        <v>32888538</v>
      </c>
      <c r="I78" s="55">
        <v>0</v>
      </c>
      <c r="J78" s="55">
        <v>0</v>
      </c>
      <c r="K78" s="55">
        <v>33107381</v>
      </c>
      <c r="L78" s="53">
        <f t="shared" si="12"/>
        <v>0.84999999224653899</v>
      </c>
      <c r="M78" s="80">
        <f t="shared" si="13"/>
        <v>5803860</v>
      </c>
      <c r="N78" s="55">
        <v>5803860</v>
      </c>
      <c r="O78" s="53">
        <f t="shared" si="14"/>
        <v>0.15000000775346103</v>
      </c>
      <c r="P78" s="55">
        <v>0</v>
      </c>
      <c r="Q78" s="53">
        <f t="shared" si="15"/>
        <v>0</v>
      </c>
      <c r="R78" s="55">
        <v>0</v>
      </c>
      <c r="S78" s="53">
        <f t="shared" si="16"/>
        <v>0</v>
      </c>
      <c r="T78" s="20" t="s">
        <v>129</v>
      </c>
      <c r="U78" s="20" t="s">
        <v>129</v>
      </c>
      <c r="V78" s="20" t="s">
        <v>129</v>
      </c>
      <c r="W78" s="144" t="s">
        <v>218</v>
      </c>
      <c r="X78" s="140" t="s">
        <v>447</v>
      </c>
      <c r="Y78" s="144" t="s">
        <v>218</v>
      </c>
      <c r="Z78" s="140" t="s">
        <v>447</v>
      </c>
      <c r="AA78" s="30"/>
      <c r="AB78" s="144" t="s">
        <v>229</v>
      </c>
      <c r="AC78" s="140" t="s">
        <v>451</v>
      </c>
      <c r="AD78" s="144" t="s">
        <v>470</v>
      </c>
      <c r="AE78" s="137" t="s">
        <v>745</v>
      </c>
      <c r="AF78" s="75">
        <v>3</v>
      </c>
      <c r="AG78" s="97" t="s">
        <v>316</v>
      </c>
      <c r="AH78" s="75">
        <v>4</v>
      </c>
      <c r="AI78" s="233" t="s">
        <v>542</v>
      </c>
      <c r="AJ78" s="224">
        <v>42427</v>
      </c>
    </row>
    <row r="79" spans="1:36" s="27" customFormat="1" ht="42" hidden="1" customHeight="1" x14ac:dyDescent="0.2">
      <c r="A79" s="219">
        <v>52</v>
      </c>
      <c r="B79" s="231" t="s">
        <v>46</v>
      </c>
      <c r="C79" s="37" t="s">
        <v>290</v>
      </c>
      <c r="D79" s="25" t="s">
        <v>7</v>
      </c>
      <c r="E79" s="26" t="s">
        <v>14</v>
      </c>
      <c r="F79" s="25" t="s">
        <v>4</v>
      </c>
      <c r="G79" s="80">
        <f t="shared" si="10"/>
        <v>23753594</v>
      </c>
      <c r="H79" s="80">
        <f t="shared" si="11"/>
        <v>20190555</v>
      </c>
      <c r="I79" s="55">
        <v>0</v>
      </c>
      <c r="J79" s="55">
        <v>20190555</v>
      </c>
      <c r="K79" s="55">
        <v>0</v>
      </c>
      <c r="L79" s="53">
        <f t="shared" si="12"/>
        <v>0.8500000042098893</v>
      </c>
      <c r="M79" s="80">
        <f t="shared" si="13"/>
        <v>3563039</v>
      </c>
      <c r="N79" s="55">
        <v>3563039</v>
      </c>
      <c r="O79" s="53">
        <f t="shared" si="14"/>
        <v>0.14999999579011075</v>
      </c>
      <c r="P79" s="55">
        <v>0</v>
      </c>
      <c r="Q79" s="53">
        <f t="shared" si="15"/>
        <v>0</v>
      </c>
      <c r="R79" s="55">
        <v>0</v>
      </c>
      <c r="S79" s="53">
        <f t="shared" si="16"/>
        <v>0</v>
      </c>
      <c r="T79" s="141">
        <v>42173</v>
      </c>
      <c r="U79" s="161" t="s">
        <v>620</v>
      </c>
      <c r="V79" s="212" t="s">
        <v>621</v>
      </c>
      <c r="W79" s="144" t="s">
        <v>229</v>
      </c>
      <c r="X79" s="142" t="s">
        <v>445</v>
      </c>
      <c r="Y79" s="144" t="s">
        <v>229</v>
      </c>
      <c r="Z79" s="140" t="s">
        <v>445</v>
      </c>
      <c r="AA79" s="77"/>
      <c r="AB79" s="144" t="s">
        <v>215</v>
      </c>
      <c r="AC79" s="140" t="s">
        <v>453</v>
      </c>
      <c r="AD79" s="144" t="s">
        <v>468</v>
      </c>
      <c r="AE79" s="137" t="s">
        <v>745</v>
      </c>
      <c r="AF79" s="75">
        <v>3</v>
      </c>
      <c r="AG79" s="97" t="s">
        <v>316</v>
      </c>
      <c r="AH79" s="75">
        <v>4</v>
      </c>
      <c r="AI79" s="233" t="s">
        <v>547</v>
      </c>
      <c r="AJ79" s="224">
        <v>42427</v>
      </c>
    </row>
    <row r="80" spans="1:36" ht="43.5" hidden="1" customHeight="1" x14ac:dyDescent="0.2">
      <c r="A80" s="220">
        <v>65</v>
      </c>
      <c r="B80" s="231" t="s">
        <v>46</v>
      </c>
      <c r="C80" s="37" t="s">
        <v>291</v>
      </c>
      <c r="D80" s="25" t="s">
        <v>7</v>
      </c>
      <c r="E80" s="26" t="s">
        <v>14</v>
      </c>
      <c r="F80" s="25" t="s">
        <v>4</v>
      </c>
      <c r="G80" s="80">
        <f t="shared" si="10"/>
        <v>17647059</v>
      </c>
      <c r="H80" s="80">
        <f t="shared" si="11"/>
        <v>15000000</v>
      </c>
      <c r="I80" s="55">
        <v>0</v>
      </c>
      <c r="J80" s="55">
        <v>15000000</v>
      </c>
      <c r="K80" s="55">
        <v>0</v>
      </c>
      <c r="L80" s="53">
        <f t="shared" si="12"/>
        <v>0.84999999150000005</v>
      </c>
      <c r="M80" s="80">
        <f t="shared" si="13"/>
        <v>2647059</v>
      </c>
      <c r="N80" s="55">
        <v>2647059</v>
      </c>
      <c r="O80" s="53">
        <f t="shared" si="14"/>
        <v>0.15000000849999992</v>
      </c>
      <c r="P80" s="55">
        <v>0</v>
      </c>
      <c r="Q80" s="53">
        <f t="shared" si="15"/>
        <v>0</v>
      </c>
      <c r="R80" s="55">
        <v>0</v>
      </c>
      <c r="S80" s="53">
        <f t="shared" si="16"/>
        <v>0</v>
      </c>
      <c r="T80" s="141">
        <v>42173</v>
      </c>
      <c r="U80" s="211"/>
      <c r="V80" s="213"/>
      <c r="W80" s="144" t="s">
        <v>229</v>
      </c>
      <c r="X80" s="142" t="s">
        <v>445</v>
      </c>
      <c r="Y80" s="144" t="s">
        <v>229</v>
      </c>
      <c r="Z80" s="140" t="s">
        <v>445</v>
      </c>
      <c r="AA80" s="77"/>
      <c r="AB80" s="144" t="s">
        <v>215</v>
      </c>
      <c r="AC80" s="140" t="s">
        <v>453</v>
      </c>
      <c r="AD80" s="144" t="s">
        <v>468</v>
      </c>
      <c r="AE80" s="137" t="s">
        <v>745</v>
      </c>
      <c r="AF80" s="75">
        <v>3</v>
      </c>
      <c r="AG80" s="97" t="s">
        <v>316</v>
      </c>
      <c r="AH80" s="75">
        <v>4</v>
      </c>
      <c r="AI80" s="233" t="s">
        <v>547</v>
      </c>
      <c r="AJ80" s="224">
        <v>42427</v>
      </c>
    </row>
    <row r="81" spans="1:36" ht="38.25" hidden="1" customHeight="1" x14ac:dyDescent="0.2">
      <c r="A81" s="219">
        <v>98</v>
      </c>
      <c r="B81" s="231" t="s">
        <v>170</v>
      </c>
      <c r="C81" s="36" t="s">
        <v>172</v>
      </c>
      <c r="D81" s="24" t="s">
        <v>155</v>
      </c>
      <c r="E81" s="13" t="s">
        <v>11</v>
      </c>
      <c r="F81" s="24" t="s">
        <v>4</v>
      </c>
      <c r="G81" s="80">
        <f t="shared" si="10"/>
        <v>171428571</v>
      </c>
      <c r="H81" s="80">
        <f t="shared" si="11"/>
        <v>60000000</v>
      </c>
      <c r="I81" s="80">
        <v>0</v>
      </c>
      <c r="J81" s="80">
        <v>60000000</v>
      </c>
      <c r="K81" s="80">
        <v>0</v>
      </c>
      <c r="L81" s="53">
        <f t="shared" si="12"/>
        <v>0.35000000087499999</v>
      </c>
      <c r="M81" s="80">
        <f t="shared" si="13"/>
        <v>111428571</v>
      </c>
      <c r="N81" s="80">
        <v>0</v>
      </c>
      <c r="O81" s="53">
        <v>0</v>
      </c>
      <c r="P81" s="80">
        <v>0</v>
      </c>
      <c r="Q81" s="53">
        <f t="shared" si="15"/>
        <v>0</v>
      </c>
      <c r="R81" s="80">
        <v>111428571</v>
      </c>
      <c r="S81" s="53">
        <f t="shared" si="16"/>
        <v>0.64999999912499995</v>
      </c>
      <c r="T81" s="63" t="s">
        <v>407</v>
      </c>
      <c r="U81" s="168"/>
      <c r="V81" s="181"/>
      <c r="W81" s="144" t="s">
        <v>216</v>
      </c>
      <c r="X81" s="140" t="s">
        <v>323</v>
      </c>
      <c r="Y81" s="144" t="s">
        <v>216</v>
      </c>
      <c r="Z81" s="140" t="s">
        <v>327</v>
      </c>
      <c r="AA81" s="153">
        <v>42356</v>
      </c>
      <c r="AB81" s="144" t="s">
        <v>468</v>
      </c>
      <c r="AC81" s="140" t="s">
        <v>671</v>
      </c>
      <c r="AD81" s="144" t="s">
        <v>543</v>
      </c>
      <c r="AE81" s="137" t="s">
        <v>744</v>
      </c>
      <c r="AF81" s="75">
        <v>2</v>
      </c>
      <c r="AG81" s="97" t="s">
        <v>316</v>
      </c>
      <c r="AH81" s="75">
        <v>4</v>
      </c>
      <c r="AI81" s="233" t="s">
        <v>758</v>
      </c>
      <c r="AJ81" s="224">
        <v>42427</v>
      </c>
    </row>
    <row r="82" spans="1:36" s="27" customFormat="1" ht="48" hidden="1" customHeight="1" x14ac:dyDescent="0.2">
      <c r="A82" s="220">
        <v>51</v>
      </c>
      <c r="B82" s="234" t="s">
        <v>177</v>
      </c>
      <c r="C82" s="36" t="s">
        <v>248</v>
      </c>
      <c r="D82" s="24" t="s">
        <v>7</v>
      </c>
      <c r="E82" s="13" t="s">
        <v>11</v>
      </c>
      <c r="F82" s="24" t="s">
        <v>4</v>
      </c>
      <c r="G82" s="80">
        <f t="shared" si="10"/>
        <v>30000000</v>
      </c>
      <c r="H82" s="80">
        <f t="shared" si="11"/>
        <v>5000000</v>
      </c>
      <c r="I82" s="80">
        <v>0</v>
      </c>
      <c r="J82" s="80">
        <v>5000000</v>
      </c>
      <c r="K82" s="80">
        <v>0</v>
      </c>
      <c r="L82" s="53">
        <f t="shared" si="12"/>
        <v>0.16666666666666666</v>
      </c>
      <c r="M82" s="80">
        <f t="shared" si="13"/>
        <v>25000000</v>
      </c>
      <c r="N82" s="80">
        <v>3000000</v>
      </c>
      <c r="O82" s="53">
        <f t="shared" ref="O82:O129" si="17">N82/G82</f>
        <v>0.1</v>
      </c>
      <c r="P82" s="80">
        <v>0</v>
      </c>
      <c r="Q82" s="53">
        <f t="shared" si="15"/>
        <v>0</v>
      </c>
      <c r="R82" s="80">
        <v>22000000</v>
      </c>
      <c r="S82" s="53">
        <f t="shared" si="16"/>
        <v>0.73333333333333328</v>
      </c>
      <c r="T82" s="25" t="s">
        <v>410</v>
      </c>
      <c r="U82" s="174"/>
      <c r="V82" s="183"/>
      <c r="W82" s="144" t="s">
        <v>216</v>
      </c>
      <c r="X82" s="140" t="s">
        <v>328</v>
      </c>
      <c r="Y82" s="144" t="s">
        <v>65</v>
      </c>
      <c r="Z82" s="144" t="s">
        <v>65</v>
      </c>
      <c r="AA82" s="144" t="s">
        <v>65</v>
      </c>
      <c r="AB82" s="144" t="s">
        <v>569</v>
      </c>
      <c r="AC82" s="140" t="s">
        <v>568</v>
      </c>
      <c r="AD82" s="144" t="s">
        <v>543</v>
      </c>
      <c r="AE82" s="137" t="s">
        <v>744</v>
      </c>
      <c r="AF82" s="75">
        <v>0</v>
      </c>
      <c r="AG82" s="97" t="s">
        <v>316</v>
      </c>
      <c r="AH82" s="75">
        <v>1</v>
      </c>
      <c r="AI82" s="233" t="s">
        <v>544</v>
      </c>
      <c r="AJ82" s="224">
        <v>42427</v>
      </c>
    </row>
    <row r="83" spans="1:36" s="27" customFormat="1" ht="35.25" hidden="1" customHeight="1" x14ac:dyDescent="0.2">
      <c r="A83" s="220">
        <v>25</v>
      </c>
      <c r="B83" s="234" t="s">
        <v>236</v>
      </c>
      <c r="C83" s="36" t="s">
        <v>237</v>
      </c>
      <c r="D83" s="24" t="s">
        <v>7</v>
      </c>
      <c r="E83" s="13" t="s">
        <v>11</v>
      </c>
      <c r="F83" s="24" t="s">
        <v>4</v>
      </c>
      <c r="G83" s="80">
        <f t="shared" si="10"/>
        <v>30000000</v>
      </c>
      <c r="H83" s="80">
        <f t="shared" si="11"/>
        <v>13000000</v>
      </c>
      <c r="I83" s="80">
        <v>0</v>
      </c>
      <c r="J83" s="80">
        <v>13000000</v>
      </c>
      <c r="K83" s="80">
        <v>0</v>
      </c>
      <c r="L83" s="53">
        <f t="shared" si="12"/>
        <v>0.43333333333333335</v>
      </c>
      <c r="M83" s="80">
        <f t="shared" si="13"/>
        <v>17000000</v>
      </c>
      <c r="N83" s="80">
        <v>0</v>
      </c>
      <c r="O83" s="53">
        <f t="shared" si="17"/>
        <v>0</v>
      </c>
      <c r="P83" s="80">
        <v>0</v>
      </c>
      <c r="Q83" s="53">
        <f t="shared" si="15"/>
        <v>0</v>
      </c>
      <c r="R83" s="80">
        <v>17000000</v>
      </c>
      <c r="S83" s="53">
        <f t="shared" si="16"/>
        <v>0.56666666666666665</v>
      </c>
      <c r="T83" s="25" t="s">
        <v>410</v>
      </c>
      <c r="U83" s="174"/>
      <c r="V83" s="183"/>
      <c r="W83" s="144" t="s">
        <v>216</v>
      </c>
      <c r="X83" s="140" t="s">
        <v>328</v>
      </c>
      <c r="Y83" s="144" t="s">
        <v>65</v>
      </c>
      <c r="Z83" s="144" t="s">
        <v>65</v>
      </c>
      <c r="AA83" s="144" t="s">
        <v>65</v>
      </c>
      <c r="AB83" s="144" t="s">
        <v>217</v>
      </c>
      <c r="AC83" s="140" t="s">
        <v>479</v>
      </c>
      <c r="AD83" s="144" t="s">
        <v>543</v>
      </c>
      <c r="AE83" s="137" t="s">
        <v>744</v>
      </c>
      <c r="AF83" s="75">
        <v>0</v>
      </c>
      <c r="AG83" s="97" t="s">
        <v>316</v>
      </c>
      <c r="AH83" s="75">
        <v>1</v>
      </c>
      <c r="AI83" s="233" t="s">
        <v>544</v>
      </c>
      <c r="AJ83" s="224">
        <v>42427</v>
      </c>
    </row>
    <row r="84" spans="1:36" ht="46.5" hidden="1" customHeight="1" x14ac:dyDescent="0.2">
      <c r="A84" s="219">
        <v>28</v>
      </c>
      <c r="B84" s="241" t="s">
        <v>189</v>
      </c>
      <c r="C84" s="96" t="s">
        <v>699</v>
      </c>
      <c r="D84" s="94" t="s">
        <v>7</v>
      </c>
      <c r="E84" s="19" t="s">
        <v>11</v>
      </c>
      <c r="F84" s="94" t="s">
        <v>4</v>
      </c>
      <c r="G84" s="78">
        <f t="shared" si="10"/>
        <v>35294118</v>
      </c>
      <c r="H84" s="78">
        <f t="shared" si="11"/>
        <v>30000000</v>
      </c>
      <c r="I84" s="78">
        <v>0</v>
      </c>
      <c r="J84" s="78">
        <v>30000000</v>
      </c>
      <c r="K84" s="52">
        <v>0</v>
      </c>
      <c r="L84" s="54">
        <f t="shared" si="12"/>
        <v>0.84999999150000005</v>
      </c>
      <c r="M84" s="52">
        <f t="shared" si="13"/>
        <v>5294118</v>
      </c>
      <c r="N84" s="52">
        <v>0</v>
      </c>
      <c r="O84" s="54">
        <f t="shared" si="17"/>
        <v>0</v>
      </c>
      <c r="P84" s="52">
        <v>0</v>
      </c>
      <c r="Q84" s="54">
        <f t="shared" si="15"/>
        <v>0</v>
      </c>
      <c r="R84" s="52">
        <v>5294118</v>
      </c>
      <c r="S84" s="54">
        <f t="shared" si="16"/>
        <v>0.15000000849999992</v>
      </c>
      <c r="T84" s="16" t="s">
        <v>411</v>
      </c>
      <c r="U84" s="168" t="s">
        <v>224</v>
      </c>
      <c r="V84" s="181" t="s">
        <v>611</v>
      </c>
      <c r="W84" s="95" t="s">
        <v>701</v>
      </c>
      <c r="X84" s="140" t="s">
        <v>328</v>
      </c>
      <c r="Y84" s="95" t="s">
        <v>65</v>
      </c>
      <c r="Z84" s="95" t="s">
        <v>65</v>
      </c>
      <c r="AA84" s="95" t="s">
        <v>65</v>
      </c>
      <c r="AB84" s="95" t="s">
        <v>468</v>
      </c>
      <c r="AC84" s="140" t="s">
        <v>477</v>
      </c>
      <c r="AD84" s="93" t="s">
        <v>543</v>
      </c>
      <c r="AE84" s="137" t="s">
        <v>744</v>
      </c>
      <c r="AF84" s="73">
        <v>2</v>
      </c>
      <c r="AG84" s="97" t="s">
        <v>316</v>
      </c>
      <c r="AH84" s="73">
        <v>10</v>
      </c>
      <c r="AI84" s="230" t="s">
        <v>666</v>
      </c>
      <c r="AJ84" s="223">
        <v>42427</v>
      </c>
    </row>
    <row r="85" spans="1:36" ht="54.75" hidden="1" customHeight="1" x14ac:dyDescent="0.2">
      <c r="A85" s="220">
        <v>43</v>
      </c>
      <c r="B85" s="241" t="s">
        <v>189</v>
      </c>
      <c r="C85" s="96" t="s">
        <v>700</v>
      </c>
      <c r="D85" s="94" t="s">
        <v>7</v>
      </c>
      <c r="E85" s="19" t="s">
        <v>11</v>
      </c>
      <c r="F85" s="94" t="s">
        <v>4</v>
      </c>
      <c r="G85" s="78">
        <f t="shared" si="10"/>
        <v>35294118</v>
      </c>
      <c r="H85" s="78">
        <f t="shared" si="11"/>
        <v>30000000</v>
      </c>
      <c r="I85" s="78">
        <v>0</v>
      </c>
      <c r="J85" s="78">
        <v>30000000</v>
      </c>
      <c r="K85" s="52">
        <v>0</v>
      </c>
      <c r="L85" s="54">
        <f t="shared" si="12"/>
        <v>0.84999999150000005</v>
      </c>
      <c r="M85" s="52">
        <f t="shared" si="13"/>
        <v>5294118</v>
      </c>
      <c r="N85" s="52">
        <v>0</v>
      </c>
      <c r="O85" s="54">
        <f t="shared" si="17"/>
        <v>0</v>
      </c>
      <c r="P85" s="52">
        <v>0</v>
      </c>
      <c r="Q85" s="54">
        <f t="shared" si="15"/>
        <v>0</v>
      </c>
      <c r="R85" s="52">
        <v>5294118</v>
      </c>
      <c r="S85" s="54">
        <f t="shared" si="16"/>
        <v>0.15000000849999992</v>
      </c>
      <c r="T85" s="16" t="s">
        <v>411</v>
      </c>
      <c r="U85" s="168"/>
      <c r="V85" s="181"/>
      <c r="W85" s="95" t="s">
        <v>216</v>
      </c>
      <c r="X85" s="140" t="s">
        <v>328</v>
      </c>
      <c r="Y85" s="95" t="s">
        <v>65</v>
      </c>
      <c r="Z85" s="95" t="s">
        <v>65</v>
      </c>
      <c r="AA85" s="95" t="s">
        <v>65</v>
      </c>
      <c r="AB85" s="95" t="s">
        <v>468</v>
      </c>
      <c r="AC85" s="140" t="s">
        <v>477</v>
      </c>
      <c r="AD85" s="93" t="s">
        <v>543</v>
      </c>
      <c r="AE85" s="137" t="s">
        <v>744</v>
      </c>
      <c r="AF85" s="73">
        <v>2</v>
      </c>
      <c r="AG85" s="97" t="s">
        <v>316</v>
      </c>
      <c r="AH85" s="73">
        <v>10</v>
      </c>
      <c r="AI85" s="230" t="s">
        <v>666</v>
      </c>
      <c r="AJ85" s="223">
        <v>42427</v>
      </c>
    </row>
    <row r="86" spans="1:36" ht="35.25" hidden="1" customHeight="1" x14ac:dyDescent="0.2">
      <c r="A86" s="219">
        <v>104</v>
      </c>
      <c r="B86" s="229" t="s">
        <v>735</v>
      </c>
      <c r="C86" s="38" t="s">
        <v>534</v>
      </c>
      <c r="D86" s="30" t="s">
        <v>7</v>
      </c>
      <c r="E86" s="28" t="s">
        <v>17</v>
      </c>
      <c r="F86" s="30" t="s">
        <v>4</v>
      </c>
      <c r="G86" s="52">
        <v>162810957</v>
      </c>
      <c r="H86" s="52">
        <v>138389313</v>
      </c>
      <c r="I86" s="52">
        <v>0</v>
      </c>
      <c r="J86" s="52">
        <v>138389313</v>
      </c>
      <c r="K86" s="52">
        <v>0</v>
      </c>
      <c r="L86" s="79">
        <f t="shared" si="12"/>
        <v>0.84999999723605824</v>
      </c>
      <c r="M86" s="52">
        <v>24421644</v>
      </c>
      <c r="N86" s="52">
        <v>0</v>
      </c>
      <c r="O86" s="79">
        <f t="shared" si="17"/>
        <v>0</v>
      </c>
      <c r="P86" s="52">
        <v>24421644</v>
      </c>
      <c r="Q86" s="79">
        <f t="shared" si="15"/>
        <v>0.15000000276394174</v>
      </c>
      <c r="R86" s="52">
        <v>0</v>
      </c>
      <c r="S86" s="79">
        <f t="shared" si="16"/>
        <v>0</v>
      </c>
      <c r="T86" s="101" t="s">
        <v>427</v>
      </c>
      <c r="U86" s="206" t="s">
        <v>277</v>
      </c>
      <c r="V86" s="136" t="s">
        <v>622</v>
      </c>
      <c r="W86" s="102" t="s">
        <v>229</v>
      </c>
      <c r="X86" s="140" t="s">
        <v>456</v>
      </c>
      <c r="Y86" s="102" t="s">
        <v>215</v>
      </c>
      <c r="Z86" s="140" t="s">
        <v>743</v>
      </c>
      <c r="AA86" s="187"/>
      <c r="AB86" s="102" t="s">
        <v>470</v>
      </c>
      <c r="AC86" s="51" t="s">
        <v>742</v>
      </c>
      <c r="AD86" s="95" t="s">
        <v>544</v>
      </c>
      <c r="AE86" s="137" t="s">
        <v>744</v>
      </c>
      <c r="AF86" s="74">
        <v>2</v>
      </c>
      <c r="AG86" s="98" t="s">
        <v>316</v>
      </c>
      <c r="AH86" s="73">
        <v>4</v>
      </c>
      <c r="AI86" s="230" t="s">
        <v>646</v>
      </c>
      <c r="AJ86" s="223">
        <v>42427</v>
      </c>
    </row>
    <row r="87" spans="1:36" s="27" customFormat="1" ht="36.75" customHeight="1" x14ac:dyDescent="0.2">
      <c r="A87" s="220">
        <v>13</v>
      </c>
      <c r="B87" s="229" t="s">
        <v>48</v>
      </c>
      <c r="C87" s="38" t="s">
        <v>93</v>
      </c>
      <c r="D87" s="30" t="s">
        <v>7</v>
      </c>
      <c r="E87" s="28" t="s">
        <v>16</v>
      </c>
      <c r="F87" s="30" t="s">
        <v>3</v>
      </c>
      <c r="G87" s="52">
        <f t="shared" ref="G87:G121" si="18">H87+M87</f>
        <v>87191324</v>
      </c>
      <c r="H87" s="52">
        <f t="shared" ref="H87:H112" si="19">I87+J87+K87</f>
        <v>74112625</v>
      </c>
      <c r="I87" s="56">
        <v>74112625</v>
      </c>
      <c r="J87" s="56">
        <v>0</v>
      </c>
      <c r="K87" s="56">
        <v>0</v>
      </c>
      <c r="L87" s="79">
        <f t="shared" si="12"/>
        <v>0.84999999541238758</v>
      </c>
      <c r="M87" s="78">
        <f t="shared" ref="M87:M95" si="20">N87+P87+R87</f>
        <v>13078699</v>
      </c>
      <c r="N87" s="56">
        <v>0</v>
      </c>
      <c r="O87" s="79">
        <f t="shared" si="17"/>
        <v>0</v>
      </c>
      <c r="P87" s="56">
        <v>0</v>
      </c>
      <c r="Q87" s="79">
        <f t="shared" si="15"/>
        <v>0</v>
      </c>
      <c r="R87" s="56">
        <v>13078699</v>
      </c>
      <c r="S87" s="79">
        <f t="shared" si="16"/>
        <v>0.15000000458761242</v>
      </c>
      <c r="T87" s="12" t="s">
        <v>423</v>
      </c>
      <c r="U87" s="177" t="s">
        <v>219</v>
      </c>
      <c r="V87" s="182" t="s">
        <v>386</v>
      </c>
      <c r="W87" s="93" t="s">
        <v>218</v>
      </c>
      <c r="X87" s="140" t="s">
        <v>326</v>
      </c>
      <c r="Y87" s="31" t="s">
        <v>218</v>
      </c>
      <c r="Z87" s="140" t="s">
        <v>326</v>
      </c>
      <c r="AA87" s="154" t="s">
        <v>726</v>
      </c>
      <c r="AB87" s="93" t="s">
        <v>470</v>
      </c>
      <c r="AC87" s="140" t="s">
        <v>671</v>
      </c>
      <c r="AD87" s="93" t="s">
        <v>543</v>
      </c>
      <c r="AE87" s="137" t="s">
        <v>744</v>
      </c>
      <c r="AF87" s="279">
        <v>2</v>
      </c>
      <c r="AG87" s="97" t="s">
        <v>316</v>
      </c>
      <c r="AH87" s="279">
        <v>4</v>
      </c>
      <c r="AI87" s="280" t="s">
        <v>547</v>
      </c>
      <c r="AJ87" s="223">
        <v>42521</v>
      </c>
    </row>
    <row r="88" spans="1:36" s="27" customFormat="1" ht="36.75" customHeight="1" x14ac:dyDescent="0.2">
      <c r="A88" s="220">
        <v>21</v>
      </c>
      <c r="B88" s="232" t="s">
        <v>198</v>
      </c>
      <c r="C88" s="35" t="s">
        <v>247</v>
      </c>
      <c r="D88" s="30" t="s">
        <v>7</v>
      </c>
      <c r="E88" s="28" t="s">
        <v>16</v>
      </c>
      <c r="F88" s="30" t="s">
        <v>3</v>
      </c>
      <c r="G88" s="52">
        <f t="shared" si="18"/>
        <v>126221197</v>
      </c>
      <c r="H88" s="52">
        <f t="shared" si="19"/>
        <v>107288018</v>
      </c>
      <c r="I88" s="55">
        <v>107288018</v>
      </c>
      <c r="J88" s="55">
        <v>0</v>
      </c>
      <c r="K88" s="55">
        <v>0</v>
      </c>
      <c r="L88" s="53">
        <f t="shared" si="12"/>
        <v>0.85000000435742973</v>
      </c>
      <c r="M88" s="80">
        <f t="shared" si="20"/>
        <v>18933179</v>
      </c>
      <c r="N88" s="55">
        <v>0</v>
      </c>
      <c r="O88" s="53">
        <f t="shared" si="17"/>
        <v>0</v>
      </c>
      <c r="P88" s="55">
        <v>0</v>
      </c>
      <c r="Q88" s="53">
        <f t="shared" si="15"/>
        <v>0</v>
      </c>
      <c r="R88" s="55">
        <v>18933179</v>
      </c>
      <c r="S88" s="53">
        <f t="shared" si="16"/>
        <v>0.14999999564257024</v>
      </c>
      <c r="T88" s="20" t="s">
        <v>423</v>
      </c>
      <c r="U88" s="177"/>
      <c r="V88" s="183"/>
      <c r="W88" s="144" t="s">
        <v>217</v>
      </c>
      <c r="X88" s="140" t="s">
        <v>326</v>
      </c>
      <c r="Y88" s="93" t="s">
        <v>217</v>
      </c>
      <c r="Z88" s="140" t="s">
        <v>326</v>
      </c>
      <c r="AA88" s="140" t="s">
        <v>754</v>
      </c>
      <c r="AB88" s="93" t="s">
        <v>470</v>
      </c>
      <c r="AC88" s="140" t="s">
        <v>672</v>
      </c>
      <c r="AD88" s="93" t="s">
        <v>543</v>
      </c>
      <c r="AE88" s="137" t="s">
        <v>744</v>
      </c>
      <c r="AF88" s="279">
        <v>2</v>
      </c>
      <c r="AG88" s="97" t="s">
        <v>317</v>
      </c>
      <c r="AH88" s="279">
        <v>4</v>
      </c>
      <c r="AI88" s="280" t="s">
        <v>547</v>
      </c>
      <c r="AJ88" s="224">
        <v>42521</v>
      </c>
    </row>
    <row r="89" spans="1:36" ht="33.75" hidden="1" customHeight="1" x14ac:dyDescent="0.2">
      <c r="A89" s="220">
        <v>23</v>
      </c>
      <c r="B89" s="231" t="s">
        <v>97</v>
      </c>
      <c r="C89" s="37" t="s">
        <v>119</v>
      </c>
      <c r="D89" s="25" t="s">
        <v>7</v>
      </c>
      <c r="E89" s="26" t="s">
        <v>2</v>
      </c>
      <c r="F89" s="25" t="s">
        <v>5</v>
      </c>
      <c r="G89" s="80">
        <f t="shared" si="18"/>
        <v>5175000</v>
      </c>
      <c r="H89" s="80">
        <f t="shared" si="19"/>
        <v>4398750</v>
      </c>
      <c r="I89" s="55">
        <v>0</v>
      </c>
      <c r="J89" s="55">
        <v>0</v>
      </c>
      <c r="K89" s="55">
        <v>4398750</v>
      </c>
      <c r="L89" s="53">
        <f t="shared" si="12"/>
        <v>0.85</v>
      </c>
      <c r="M89" s="80">
        <f t="shared" si="20"/>
        <v>776250</v>
      </c>
      <c r="N89" s="55">
        <v>776250</v>
      </c>
      <c r="O89" s="53">
        <f t="shared" si="17"/>
        <v>0.15</v>
      </c>
      <c r="P89" s="55">
        <v>0</v>
      </c>
      <c r="Q89" s="53">
        <f t="shared" si="15"/>
        <v>0</v>
      </c>
      <c r="R89" s="55">
        <v>0</v>
      </c>
      <c r="S89" s="53">
        <f t="shared" si="16"/>
        <v>0</v>
      </c>
      <c r="T89" s="20" t="s">
        <v>429</v>
      </c>
      <c r="U89" s="170" t="s">
        <v>230</v>
      </c>
      <c r="V89" s="182" t="s">
        <v>634</v>
      </c>
      <c r="W89" s="144" t="s">
        <v>556</v>
      </c>
      <c r="X89" s="140" t="s">
        <v>677</v>
      </c>
      <c r="Y89" s="144" t="s">
        <v>470</v>
      </c>
      <c r="Z89" s="140" t="s">
        <v>677</v>
      </c>
      <c r="AA89" s="30"/>
      <c r="AB89" s="144" t="s">
        <v>556</v>
      </c>
      <c r="AC89" s="140" t="s">
        <v>672</v>
      </c>
      <c r="AD89" s="144" t="s">
        <v>588</v>
      </c>
      <c r="AE89" s="137" t="s">
        <v>744</v>
      </c>
      <c r="AF89" s="75">
        <v>2</v>
      </c>
      <c r="AG89" s="97" t="s">
        <v>316</v>
      </c>
      <c r="AH89" s="75">
        <v>4</v>
      </c>
      <c r="AI89" s="233" t="s">
        <v>542</v>
      </c>
      <c r="AJ89" s="224">
        <v>42521</v>
      </c>
    </row>
    <row r="90" spans="1:36" s="27" customFormat="1" ht="44.25" hidden="1" customHeight="1" x14ac:dyDescent="0.2">
      <c r="A90" s="221">
        <v>26</v>
      </c>
      <c r="B90" s="234" t="s">
        <v>142</v>
      </c>
      <c r="C90" s="36" t="s">
        <v>261</v>
      </c>
      <c r="D90" s="25" t="s">
        <v>7</v>
      </c>
      <c r="E90" s="26" t="s">
        <v>18</v>
      </c>
      <c r="F90" s="25" t="s">
        <v>5</v>
      </c>
      <c r="G90" s="80">
        <f t="shared" si="18"/>
        <v>318054</v>
      </c>
      <c r="H90" s="80">
        <f t="shared" si="19"/>
        <v>270346</v>
      </c>
      <c r="I90" s="55">
        <v>0</v>
      </c>
      <c r="J90" s="55">
        <v>0</v>
      </c>
      <c r="K90" s="55">
        <v>270346</v>
      </c>
      <c r="L90" s="53">
        <f t="shared" si="12"/>
        <v>0.85000031441201807</v>
      </c>
      <c r="M90" s="80">
        <f t="shared" si="20"/>
        <v>47708</v>
      </c>
      <c r="N90" s="55">
        <v>47708</v>
      </c>
      <c r="O90" s="53">
        <f t="shared" si="17"/>
        <v>0.14999968558798191</v>
      </c>
      <c r="P90" s="55">
        <v>0</v>
      </c>
      <c r="Q90" s="53">
        <f t="shared" si="15"/>
        <v>0</v>
      </c>
      <c r="R90" s="55">
        <v>0</v>
      </c>
      <c r="S90" s="53">
        <f t="shared" si="16"/>
        <v>0</v>
      </c>
      <c r="T90" s="23" t="s">
        <v>129</v>
      </c>
      <c r="U90" s="23" t="s">
        <v>129</v>
      </c>
      <c r="V90" s="23" t="s">
        <v>129</v>
      </c>
      <c r="W90" s="144" t="s">
        <v>468</v>
      </c>
      <c r="X90" s="140" t="s">
        <v>677</v>
      </c>
      <c r="Y90" s="144" t="s">
        <v>468</v>
      </c>
      <c r="Z90" s="140" t="s">
        <v>677</v>
      </c>
      <c r="AA90" s="30"/>
      <c r="AB90" s="144" t="s">
        <v>470</v>
      </c>
      <c r="AC90" s="140" t="s">
        <v>672</v>
      </c>
      <c r="AD90" s="144" t="s">
        <v>543</v>
      </c>
      <c r="AE90" s="137" t="s">
        <v>744</v>
      </c>
      <c r="AF90" s="75">
        <v>2</v>
      </c>
      <c r="AG90" s="97" t="s">
        <v>316</v>
      </c>
      <c r="AH90" s="75">
        <v>4</v>
      </c>
      <c r="AI90" s="233" t="s">
        <v>543</v>
      </c>
      <c r="AJ90" s="224">
        <v>42521</v>
      </c>
    </row>
    <row r="91" spans="1:36" ht="64.5" hidden="1" customHeight="1" x14ac:dyDescent="0.2">
      <c r="A91" s="220">
        <v>127</v>
      </c>
      <c r="B91" s="231" t="s">
        <v>56</v>
      </c>
      <c r="C91" s="37" t="s">
        <v>117</v>
      </c>
      <c r="D91" s="25" t="s">
        <v>7</v>
      </c>
      <c r="E91" s="26" t="s">
        <v>17</v>
      </c>
      <c r="F91" s="25" t="s">
        <v>5</v>
      </c>
      <c r="G91" s="80">
        <f t="shared" si="18"/>
        <v>21937153</v>
      </c>
      <c r="H91" s="80">
        <f t="shared" si="19"/>
        <v>18646580</v>
      </c>
      <c r="I91" s="55">
        <v>0</v>
      </c>
      <c r="J91" s="55">
        <v>0</v>
      </c>
      <c r="K91" s="55">
        <v>18646580</v>
      </c>
      <c r="L91" s="53">
        <f t="shared" si="12"/>
        <v>0.84999999772076162</v>
      </c>
      <c r="M91" s="80">
        <f t="shared" si="20"/>
        <v>3290573</v>
      </c>
      <c r="N91" s="55">
        <v>3290573</v>
      </c>
      <c r="O91" s="53">
        <f t="shared" si="17"/>
        <v>0.15000000227923832</v>
      </c>
      <c r="P91" s="55">
        <v>0</v>
      </c>
      <c r="Q91" s="53">
        <f t="shared" si="15"/>
        <v>0</v>
      </c>
      <c r="R91" s="55">
        <v>0</v>
      </c>
      <c r="S91" s="53">
        <f t="shared" si="16"/>
        <v>0</v>
      </c>
      <c r="T91" s="23" t="s">
        <v>129</v>
      </c>
      <c r="U91" s="23" t="s">
        <v>649</v>
      </c>
      <c r="V91" s="23" t="s">
        <v>129</v>
      </c>
      <c r="W91" s="144" t="s">
        <v>468</v>
      </c>
      <c r="X91" s="46" t="s">
        <v>317</v>
      </c>
      <c r="Y91" s="144" t="s">
        <v>468</v>
      </c>
      <c r="Z91" s="140" t="s">
        <v>757</v>
      </c>
      <c r="AA91" s="30"/>
      <c r="AB91" s="144" t="s">
        <v>470</v>
      </c>
      <c r="AC91" s="140" t="s">
        <v>671</v>
      </c>
      <c r="AD91" s="144" t="s">
        <v>543</v>
      </c>
      <c r="AE91" s="137" t="s">
        <v>744</v>
      </c>
      <c r="AF91" s="75">
        <v>2</v>
      </c>
      <c r="AG91" s="98" t="s">
        <v>316</v>
      </c>
      <c r="AH91" s="75">
        <v>4</v>
      </c>
      <c r="AI91" s="233" t="s">
        <v>544</v>
      </c>
      <c r="AJ91" s="224">
        <v>42429</v>
      </c>
    </row>
    <row r="92" spans="1:36" s="27" customFormat="1" ht="51" hidden="1" customHeight="1" x14ac:dyDescent="0.2">
      <c r="A92" s="219">
        <v>82</v>
      </c>
      <c r="B92" s="229" t="s">
        <v>107</v>
      </c>
      <c r="C92" s="38" t="s">
        <v>586</v>
      </c>
      <c r="D92" s="30" t="s">
        <v>7</v>
      </c>
      <c r="E92" s="28" t="s">
        <v>17</v>
      </c>
      <c r="F92" s="30" t="s">
        <v>5</v>
      </c>
      <c r="G92" s="52">
        <f t="shared" si="18"/>
        <v>23080688</v>
      </c>
      <c r="H92" s="52">
        <f t="shared" si="19"/>
        <v>19618584</v>
      </c>
      <c r="I92" s="56">
        <v>0</v>
      </c>
      <c r="J92" s="56">
        <v>0</v>
      </c>
      <c r="K92" s="56">
        <v>19618584</v>
      </c>
      <c r="L92" s="79">
        <f t="shared" si="12"/>
        <v>0.84999996533898814</v>
      </c>
      <c r="M92" s="78">
        <f t="shared" si="20"/>
        <v>3462104</v>
      </c>
      <c r="N92" s="56">
        <v>3462104</v>
      </c>
      <c r="O92" s="79">
        <f t="shared" si="17"/>
        <v>0.15000003466101183</v>
      </c>
      <c r="P92" s="56">
        <v>0</v>
      </c>
      <c r="Q92" s="79">
        <f t="shared" si="15"/>
        <v>0</v>
      </c>
      <c r="R92" s="56">
        <v>0</v>
      </c>
      <c r="S92" s="79">
        <f t="shared" si="16"/>
        <v>0</v>
      </c>
      <c r="T92" s="33" t="s">
        <v>418</v>
      </c>
      <c r="U92" s="33" t="s">
        <v>625</v>
      </c>
      <c r="V92" s="135" t="s">
        <v>660</v>
      </c>
      <c r="W92" s="95" t="s">
        <v>587</v>
      </c>
      <c r="X92" s="140" t="s">
        <v>677</v>
      </c>
      <c r="Y92" s="95" t="s">
        <v>587</v>
      </c>
      <c r="Z92" s="140" t="s">
        <v>677</v>
      </c>
      <c r="AA92" s="187"/>
      <c r="AB92" s="95" t="s">
        <v>587</v>
      </c>
      <c r="AC92" s="140" t="s">
        <v>672</v>
      </c>
      <c r="AD92" s="95" t="s">
        <v>544</v>
      </c>
      <c r="AE92" s="137" t="s">
        <v>744</v>
      </c>
      <c r="AF92" s="73">
        <v>2</v>
      </c>
      <c r="AG92" s="98" t="s">
        <v>316</v>
      </c>
      <c r="AH92" s="73">
        <v>4</v>
      </c>
      <c r="AI92" s="230" t="s">
        <v>537</v>
      </c>
      <c r="AJ92" s="223">
        <v>42551</v>
      </c>
    </row>
    <row r="93" spans="1:36" ht="57.75" hidden="1" customHeight="1" x14ac:dyDescent="0.2">
      <c r="A93" s="220">
        <v>113</v>
      </c>
      <c r="B93" s="245" t="s">
        <v>529</v>
      </c>
      <c r="C93" s="96" t="s">
        <v>530</v>
      </c>
      <c r="D93" s="94" t="s">
        <v>7</v>
      </c>
      <c r="E93" s="19" t="s">
        <v>11</v>
      </c>
      <c r="F93" s="94" t="s">
        <v>4</v>
      </c>
      <c r="G93" s="52">
        <f t="shared" si="18"/>
        <v>8127343</v>
      </c>
      <c r="H93" s="52">
        <f t="shared" si="19"/>
        <v>6908242</v>
      </c>
      <c r="I93" s="149">
        <v>0</v>
      </c>
      <c r="J93" s="149">
        <v>6908242</v>
      </c>
      <c r="K93" s="149">
        <v>0</v>
      </c>
      <c r="L93" s="150">
        <v>0.85</v>
      </c>
      <c r="M93" s="78">
        <f t="shared" si="20"/>
        <v>1219101</v>
      </c>
      <c r="N93" s="149">
        <v>0</v>
      </c>
      <c r="O93" s="79">
        <f t="shared" si="17"/>
        <v>0</v>
      </c>
      <c r="P93" s="149">
        <v>0</v>
      </c>
      <c r="Q93" s="79">
        <f t="shared" si="15"/>
        <v>0</v>
      </c>
      <c r="R93" s="149">
        <v>1219101</v>
      </c>
      <c r="S93" s="79">
        <f t="shared" si="16"/>
        <v>0.14999994463135122</v>
      </c>
      <c r="T93" s="16" t="s">
        <v>540</v>
      </c>
      <c r="U93" s="168"/>
      <c r="V93" s="181"/>
      <c r="W93" s="95" t="s">
        <v>471</v>
      </c>
      <c r="X93" s="140" t="s">
        <v>531</v>
      </c>
      <c r="Y93" s="95" t="s">
        <v>471</v>
      </c>
      <c r="Z93" s="140" t="s">
        <v>531</v>
      </c>
      <c r="AA93" s="153">
        <v>42459</v>
      </c>
      <c r="AB93" s="95" t="s">
        <v>468</v>
      </c>
      <c r="AC93" s="140" t="s">
        <v>672</v>
      </c>
      <c r="AD93" s="95" t="s">
        <v>528</v>
      </c>
      <c r="AE93" s="137" t="s">
        <v>744</v>
      </c>
      <c r="AF93" s="73">
        <v>3</v>
      </c>
      <c r="AG93" s="97" t="s">
        <v>316</v>
      </c>
      <c r="AH93" s="73">
        <v>4</v>
      </c>
      <c r="AI93" s="230" t="s">
        <v>537</v>
      </c>
      <c r="AJ93" s="223">
        <v>42582</v>
      </c>
    </row>
    <row r="94" spans="1:36" s="27" customFormat="1" ht="45.75" hidden="1" customHeight="1" x14ac:dyDescent="0.2">
      <c r="A94" s="219">
        <v>110</v>
      </c>
      <c r="B94" s="232" t="s">
        <v>194</v>
      </c>
      <c r="C94" s="35" t="s">
        <v>195</v>
      </c>
      <c r="D94" s="30" t="s">
        <v>7</v>
      </c>
      <c r="E94" s="28" t="s">
        <v>11</v>
      </c>
      <c r="F94" s="30" t="s">
        <v>4</v>
      </c>
      <c r="G94" s="52">
        <f t="shared" si="18"/>
        <v>115127027</v>
      </c>
      <c r="H94" s="52">
        <f t="shared" si="19"/>
        <v>97857972</v>
      </c>
      <c r="I94" s="56">
        <v>0</v>
      </c>
      <c r="J94" s="56">
        <v>97857972</v>
      </c>
      <c r="K94" s="56">
        <v>0</v>
      </c>
      <c r="L94" s="79">
        <f t="shared" ref="L94:L98" si="21">H94/G94</f>
        <v>0.84999999174824514</v>
      </c>
      <c r="M94" s="78">
        <f t="shared" si="20"/>
        <v>17269055</v>
      </c>
      <c r="N94" s="56">
        <v>17269055</v>
      </c>
      <c r="O94" s="79">
        <f t="shared" si="17"/>
        <v>0.15000000825175483</v>
      </c>
      <c r="P94" s="56">
        <v>0</v>
      </c>
      <c r="Q94" s="79">
        <f t="shared" si="15"/>
        <v>0</v>
      </c>
      <c r="R94" s="56">
        <v>0</v>
      </c>
      <c r="S94" s="79">
        <f t="shared" si="16"/>
        <v>0</v>
      </c>
      <c r="T94" s="15" t="s">
        <v>416</v>
      </c>
      <c r="U94" s="15" t="s">
        <v>251</v>
      </c>
      <c r="V94" s="140" t="s">
        <v>629</v>
      </c>
      <c r="W94" s="93" t="s">
        <v>217</v>
      </c>
      <c r="X94" s="140" t="s">
        <v>445</v>
      </c>
      <c r="Y94" s="93" t="s">
        <v>214</v>
      </c>
      <c r="Z94" s="140" t="s">
        <v>445</v>
      </c>
      <c r="AA94" s="155"/>
      <c r="AB94" s="95" t="s">
        <v>470</v>
      </c>
      <c r="AC94" s="140" t="s">
        <v>741</v>
      </c>
      <c r="AD94" s="95" t="s">
        <v>543</v>
      </c>
      <c r="AE94" s="97" t="s">
        <v>316</v>
      </c>
      <c r="AF94" s="73">
        <v>2</v>
      </c>
      <c r="AG94" s="97" t="s">
        <v>316</v>
      </c>
      <c r="AH94" s="73">
        <v>4</v>
      </c>
      <c r="AI94" s="230" t="s">
        <v>547</v>
      </c>
      <c r="AJ94" s="223">
        <v>42521</v>
      </c>
    </row>
    <row r="95" spans="1:36" s="27" customFormat="1" ht="48" hidden="1" customHeight="1" x14ac:dyDescent="0.2">
      <c r="A95" s="220">
        <v>57</v>
      </c>
      <c r="B95" s="241" t="s">
        <v>45</v>
      </c>
      <c r="C95" s="96" t="s">
        <v>522</v>
      </c>
      <c r="D95" s="82" t="s">
        <v>7</v>
      </c>
      <c r="E95" s="83" t="s">
        <v>12</v>
      </c>
      <c r="F95" s="82" t="s">
        <v>3</v>
      </c>
      <c r="G95" s="78">
        <f t="shared" si="18"/>
        <v>148910808</v>
      </c>
      <c r="H95" s="78">
        <f t="shared" si="19"/>
        <v>126574186</v>
      </c>
      <c r="I95" s="78">
        <v>126574186</v>
      </c>
      <c r="J95" s="81">
        <v>0</v>
      </c>
      <c r="K95" s="81">
        <v>0</v>
      </c>
      <c r="L95" s="79">
        <f t="shared" si="21"/>
        <v>0.84999999462765663</v>
      </c>
      <c r="M95" s="78">
        <f t="shared" si="20"/>
        <v>22336622</v>
      </c>
      <c r="N95" s="81">
        <v>0</v>
      </c>
      <c r="O95" s="79">
        <f t="shared" si="17"/>
        <v>0</v>
      </c>
      <c r="P95" s="81">
        <v>0</v>
      </c>
      <c r="Q95" s="79">
        <f t="shared" si="15"/>
        <v>0</v>
      </c>
      <c r="R95" s="78">
        <v>22336622</v>
      </c>
      <c r="S95" s="79">
        <f t="shared" si="16"/>
        <v>0.15000000537234343</v>
      </c>
      <c r="T95" s="76" t="s">
        <v>523</v>
      </c>
      <c r="U95" s="178" t="s">
        <v>313</v>
      </c>
      <c r="V95" s="185" t="s">
        <v>619</v>
      </c>
      <c r="W95" s="95" t="s">
        <v>470</v>
      </c>
      <c r="X95" s="140" t="s">
        <v>659</v>
      </c>
      <c r="Y95" s="95" t="s">
        <v>470</v>
      </c>
      <c r="Z95" s="140" t="s">
        <v>659</v>
      </c>
      <c r="AA95" s="95"/>
      <c r="AB95" s="95" t="s">
        <v>470</v>
      </c>
      <c r="AC95" s="140" t="s">
        <v>747</v>
      </c>
      <c r="AD95" s="95" t="s">
        <v>543</v>
      </c>
      <c r="AE95" s="97" t="s">
        <v>316</v>
      </c>
      <c r="AF95" s="73">
        <v>2</v>
      </c>
      <c r="AG95" s="97" t="s">
        <v>316</v>
      </c>
      <c r="AH95" s="73">
        <v>4</v>
      </c>
      <c r="AI95" s="230" t="s">
        <v>549</v>
      </c>
      <c r="AJ95" s="223">
        <v>42428</v>
      </c>
    </row>
    <row r="96" spans="1:36" ht="46.5" hidden="1" customHeight="1" x14ac:dyDescent="0.2">
      <c r="A96" s="219">
        <v>56</v>
      </c>
      <c r="B96" s="231" t="s">
        <v>81</v>
      </c>
      <c r="C96" s="37" t="s">
        <v>115</v>
      </c>
      <c r="D96" s="25" t="s">
        <v>7</v>
      </c>
      <c r="E96" s="26" t="s">
        <v>17</v>
      </c>
      <c r="F96" s="25" t="s">
        <v>5</v>
      </c>
      <c r="G96" s="55">
        <f t="shared" si="18"/>
        <v>39812375</v>
      </c>
      <c r="H96" s="55">
        <v>33840519</v>
      </c>
      <c r="I96" s="55">
        <v>0</v>
      </c>
      <c r="J96" s="55">
        <v>0</v>
      </c>
      <c r="K96" s="55">
        <v>41588653</v>
      </c>
      <c r="L96" s="53">
        <f t="shared" si="21"/>
        <v>0.8500000062794546</v>
      </c>
      <c r="M96" s="80">
        <f>N96</f>
        <v>5971856</v>
      </c>
      <c r="N96" s="55">
        <v>5971856</v>
      </c>
      <c r="O96" s="53">
        <f t="shared" si="17"/>
        <v>0.14999999372054543</v>
      </c>
      <c r="P96" s="55">
        <v>0</v>
      </c>
      <c r="Q96" s="53">
        <f t="shared" si="15"/>
        <v>0</v>
      </c>
      <c r="R96" s="55">
        <v>0</v>
      </c>
      <c r="S96" s="53">
        <f t="shared" si="16"/>
        <v>0</v>
      </c>
      <c r="T96" s="20" t="s">
        <v>408</v>
      </c>
      <c r="U96" s="21" t="s">
        <v>318</v>
      </c>
      <c r="V96" s="139" t="s">
        <v>652</v>
      </c>
      <c r="W96" s="144" t="s">
        <v>470</v>
      </c>
      <c r="X96" s="46" t="s">
        <v>317</v>
      </c>
      <c r="Y96" s="144" t="s">
        <v>470</v>
      </c>
      <c r="Z96" s="140" t="s">
        <v>731</v>
      </c>
      <c r="AA96" s="30"/>
      <c r="AB96" s="144" t="s">
        <v>470</v>
      </c>
      <c r="AC96" s="140" t="s">
        <v>747</v>
      </c>
      <c r="AD96" s="144" t="s">
        <v>544</v>
      </c>
      <c r="AE96" s="97" t="s">
        <v>316</v>
      </c>
      <c r="AF96" s="116">
        <v>2</v>
      </c>
      <c r="AG96" s="98" t="s">
        <v>316</v>
      </c>
      <c r="AH96" s="75">
        <v>4</v>
      </c>
      <c r="AI96" s="233" t="s">
        <v>542</v>
      </c>
      <c r="AJ96" s="224">
        <v>42428</v>
      </c>
    </row>
    <row r="97" spans="1:36" s="27" customFormat="1" ht="51.75" hidden="1" customHeight="1" x14ac:dyDescent="0.2">
      <c r="A97" s="220">
        <v>41</v>
      </c>
      <c r="B97" s="231" t="s">
        <v>55</v>
      </c>
      <c r="C97" s="37" t="s">
        <v>96</v>
      </c>
      <c r="D97" s="25" t="s">
        <v>7</v>
      </c>
      <c r="E97" s="26" t="s">
        <v>17</v>
      </c>
      <c r="F97" s="25" t="s">
        <v>4</v>
      </c>
      <c r="G97" s="80">
        <f t="shared" si="18"/>
        <v>14185198</v>
      </c>
      <c r="H97" s="80">
        <f t="shared" ref="H97:H98" si="22">I97+J97+K97</f>
        <v>12057418</v>
      </c>
      <c r="I97" s="55">
        <v>0</v>
      </c>
      <c r="J97" s="55">
        <v>12057418</v>
      </c>
      <c r="K97" s="55">
        <v>0</v>
      </c>
      <c r="L97" s="53">
        <f t="shared" si="21"/>
        <v>0.84999997885119405</v>
      </c>
      <c r="M97" s="80">
        <f t="shared" ref="M97:M98" si="23">N97+P97+R97</f>
        <v>2127780</v>
      </c>
      <c r="N97" s="55">
        <v>2127780</v>
      </c>
      <c r="O97" s="53">
        <f t="shared" si="17"/>
        <v>0.15000002114880595</v>
      </c>
      <c r="P97" s="55">
        <v>0</v>
      </c>
      <c r="Q97" s="53">
        <f t="shared" si="15"/>
        <v>0</v>
      </c>
      <c r="R97" s="55">
        <v>0</v>
      </c>
      <c r="S97" s="53">
        <f t="shared" si="16"/>
        <v>0</v>
      </c>
      <c r="T97" s="68" t="s">
        <v>428</v>
      </c>
      <c r="U97" s="210" t="s">
        <v>281</v>
      </c>
      <c r="V97" s="137" t="s">
        <v>638</v>
      </c>
      <c r="W97" s="144" t="s">
        <v>468</v>
      </c>
      <c r="X97" s="46" t="s">
        <v>317</v>
      </c>
      <c r="Y97" s="144" t="s">
        <v>468</v>
      </c>
      <c r="Z97" s="51" t="s">
        <v>752</v>
      </c>
      <c r="AA97" s="30"/>
      <c r="AB97" s="144" t="s">
        <v>470</v>
      </c>
      <c r="AC97" s="51" t="s">
        <v>752</v>
      </c>
      <c r="AD97" s="69" t="s">
        <v>528</v>
      </c>
      <c r="AE97" s="97" t="s">
        <v>316</v>
      </c>
      <c r="AF97" s="75">
        <v>3</v>
      </c>
      <c r="AG97" s="98" t="s">
        <v>316</v>
      </c>
      <c r="AH97" s="75">
        <v>4</v>
      </c>
      <c r="AI97" s="233" t="s">
        <v>537</v>
      </c>
      <c r="AJ97" s="224">
        <v>42429</v>
      </c>
    </row>
    <row r="98" spans="1:36" ht="51.75" hidden="1" customHeight="1" x14ac:dyDescent="0.2">
      <c r="A98" s="219">
        <v>70</v>
      </c>
      <c r="B98" s="234" t="s">
        <v>176</v>
      </c>
      <c r="C98" s="36" t="s">
        <v>235</v>
      </c>
      <c r="D98" s="24" t="s">
        <v>7</v>
      </c>
      <c r="E98" s="13" t="s">
        <v>11</v>
      </c>
      <c r="F98" s="24" t="s">
        <v>4</v>
      </c>
      <c r="G98" s="80">
        <f t="shared" si="18"/>
        <v>23529411</v>
      </c>
      <c r="H98" s="80">
        <f t="shared" si="22"/>
        <v>20000000</v>
      </c>
      <c r="I98" s="80">
        <v>0</v>
      </c>
      <c r="J98" s="80">
        <v>20000000</v>
      </c>
      <c r="K98" s="80">
        <v>0</v>
      </c>
      <c r="L98" s="53">
        <f t="shared" si="21"/>
        <v>0.85000002762500093</v>
      </c>
      <c r="M98" s="80">
        <f t="shared" si="23"/>
        <v>3529411</v>
      </c>
      <c r="N98" s="80">
        <v>3529411</v>
      </c>
      <c r="O98" s="53">
        <f t="shared" si="17"/>
        <v>0.1499999723749991</v>
      </c>
      <c r="P98" s="80">
        <v>0</v>
      </c>
      <c r="Q98" s="53">
        <f t="shared" si="15"/>
        <v>0</v>
      </c>
      <c r="R98" s="80">
        <v>0</v>
      </c>
      <c r="S98" s="53">
        <f t="shared" si="16"/>
        <v>0</v>
      </c>
      <c r="T98" s="25" t="s">
        <v>410</v>
      </c>
      <c r="U98" s="208" t="s">
        <v>224</v>
      </c>
      <c r="V98" s="183" t="s">
        <v>611</v>
      </c>
      <c r="W98" s="144" t="s">
        <v>216</v>
      </c>
      <c r="X98" s="140" t="s">
        <v>328</v>
      </c>
      <c r="Y98" s="144" t="s">
        <v>606</v>
      </c>
      <c r="Z98" s="144" t="s">
        <v>65</v>
      </c>
      <c r="AA98" s="144" t="s">
        <v>65</v>
      </c>
      <c r="AB98" s="144" t="s">
        <v>468</v>
      </c>
      <c r="AC98" s="140" t="s">
        <v>696</v>
      </c>
      <c r="AD98" s="144" t="s">
        <v>544</v>
      </c>
      <c r="AE98" s="97" t="s">
        <v>316</v>
      </c>
      <c r="AF98" s="75">
        <v>0</v>
      </c>
      <c r="AG98" s="97" t="s">
        <v>316</v>
      </c>
      <c r="AH98" s="117">
        <v>1</v>
      </c>
      <c r="AI98" s="233" t="s">
        <v>528</v>
      </c>
      <c r="AJ98" s="224">
        <v>42551</v>
      </c>
    </row>
    <row r="99" spans="1:36" ht="41.25" hidden="1" customHeight="1" x14ac:dyDescent="0.2">
      <c r="A99" s="220">
        <v>121</v>
      </c>
      <c r="B99" s="234" t="s">
        <v>179</v>
      </c>
      <c r="C99" s="36" t="s">
        <v>180</v>
      </c>
      <c r="D99" s="25" t="s">
        <v>155</v>
      </c>
      <c r="E99" s="26" t="s">
        <v>12</v>
      </c>
      <c r="F99" s="25" t="s">
        <v>3</v>
      </c>
      <c r="G99" s="80">
        <f t="shared" si="18"/>
        <v>15651680</v>
      </c>
      <c r="H99" s="80">
        <f t="shared" si="19"/>
        <v>5478088</v>
      </c>
      <c r="I99" s="55">
        <v>5478088</v>
      </c>
      <c r="J99" s="55">
        <v>0</v>
      </c>
      <c r="K99" s="55">
        <v>0</v>
      </c>
      <c r="L99" s="53">
        <f t="shared" si="12"/>
        <v>0.35</v>
      </c>
      <c r="M99" s="80">
        <v>10173592</v>
      </c>
      <c r="N99" s="55">
        <v>0</v>
      </c>
      <c r="O99" s="53">
        <f t="shared" si="17"/>
        <v>0</v>
      </c>
      <c r="P99" s="80">
        <v>0</v>
      </c>
      <c r="Q99" s="53">
        <f t="shared" si="15"/>
        <v>0</v>
      </c>
      <c r="R99" s="80">
        <v>10173592</v>
      </c>
      <c r="S99" s="53">
        <f t="shared" si="16"/>
        <v>0.65</v>
      </c>
      <c r="T99" s="20" t="s">
        <v>421</v>
      </c>
      <c r="U99" s="170" t="s">
        <v>284</v>
      </c>
      <c r="V99" s="182" t="s">
        <v>618</v>
      </c>
      <c r="W99" s="144" t="s">
        <v>470</v>
      </c>
      <c r="X99" s="46" t="s">
        <v>317</v>
      </c>
      <c r="Y99" s="144" t="s">
        <v>470</v>
      </c>
      <c r="Z99" s="140" t="s">
        <v>731</v>
      </c>
      <c r="AA99" s="95"/>
      <c r="AB99" s="144" t="s">
        <v>470</v>
      </c>
      <c r="AC99" s="46" t="s">
        <v>317</v>
      </c>
      <c r="AD99" s="144" t="s">
        <v>543</v>
      </c>
      <c r="AE99" s="97" t="s">
        <v>316</v>
      </c>
      <c r="AF99" s="75">
        <v>5</v>
      </c>
      <c r="AG99" s="97" t="s">
        <v>316</v>
      </c>
      <c r="AH99" s="75">
        <v>4</v>
      </c>
      <c r="AI99" s="233" t="s">
        <v>567</v>
      </c>
      <c r="AJ99" s="224">
        <v>42428</v>
      </c>
    </row>
    <row r="100" spans="1:36" ht="39.75" hidden="1" customHeight="1" x14ac:dyDescent="0.2">
      <c r="A100" s="219">
        <v>122</v>
      </c>
      <c r="B100" s="234" t="s">
        <v>181</v>
      </c>
      <c r="C100" s="36" t="s">
        <v>535</v>
      </c>
      <c r="D100" s="25" t="s">
        <v>155</v>
      </c>
      <c r="E100" s="26" t="s">
        <v>12</v>
      </c>
      <c r="F100" s="25" t="s">
        <v>3</v>
      </c>
      <c r="G100" s="80">
        <f t="shared" si="18"/>
        <v>76228329</v>
      </c>
      <c r="H100" s="80">
        <f t="shared" si="19"/>
        <v>26679915</v>
      </c>
      <c r="I100" s="80">
        <v>26679915</v>
      </c>
      <c r="J100" s="55">
        <v>0</v>
      </c>
      <c r="K100" s="55">
        <v>0</v>
      </c>
      <c r="L100" s="53">
        <f t="shared" si="12"/>
        <v>0.34999999803222764</v>
      </c>
      <c r="M100" s="80">
        <v>49548414</v>
      </c>
      <c r="N100" s="55">
        <v>0</v>
      </c>
      <c r="O100" s="53">
        <f t="shared" si="17"/>
        <v>0</v>
      </c>
      <c r="P100" s="80">
        <v>0</v>
      </c>
      <c r="Q100" s="53">
        <f t="shared" si="15"/>
        <v>0</v>
      </c>
      <c r="R100" s="80">
        <v>49548414</v>
      </c>
      <c r="S100" s="53">
        <f t="shared" si="16"/>
        <v>0.65000000196777241</v>
      </c>
      <c r="T100" s="20" t="s">
        <v>520</v>
      </c>
      <c r="U100" s="170"/>
      <c r="V100" s="182"/>
      <c r="W100" s="144" t="s">
        <v>470</v>
      </c>
      <c r="X100" s="46" t="s">
        <v>317</v>
      </c>
      <c r="Y100" s="144" t="s">
        <v>470</v>
      </c>
      <c r="Z100" s="140" t="s">
        <v>731</v>
      </c>
      <c r="AA100" s="95"/>
      <c r="AB100" s="144" t="s">
        <v>470</v>
      </c>
      <c r="AC100" s="46" t="s">
        <v>317</v>
      </c>
      <c r="AD100" s="144" t="s">
        <v>543</v>
      </c>
      <c r="AE100" s="97" t="s">
        <v>316</v>
      </c>
      <c r="AF100" s="75">
        <v>5</v>
      </c>
      <c r="AG100" s="97" t="s">
        <v>316</v>
      </c>
      <c r="AH100" s="75">
        <v>4</v>
      </c>
      <c r="AI100" s="233" t="s">
        <v>567</v>
      </c>
      <c r="AJ100" s="224">
        <v>42428</v>
      </c>
    </row>
    <row r="101" spans="1:36" ht="34.5" hidden="1" customHeight="1" x14ac:dyDescent="0.2">
      <c r="A101" s="219">
        <v>20</v>
      </c>
      <c r="B101" s="231" t="s">
        <v>168</v>
      </c>
      <c r="C101" s="36" t="s">
        <v>171</v>
      </c>
      <c r="D101" s="24" t="s">
        <v>155</v>
      </c>
      <c r="E101" s="13" t="s">
        <v>11</v>
      </c>
      <c r="F101" s="24" t="s">
        <v>4</v>
      </c>
      <c r="G101" s="80">
        <f t="shared" si="18"/>
        <v>37058823</v>
      </c>
      <c r="H101" s="80">
        <f t="shared" si="19"/>
        <v>31500000</v>
      </c>
      <c r="I101" s="80">
        <v>0</v>
      </c>
      <c r="J101" s="80">
        <v>31500000</v>
      </c>
      <c r="K101" s="80">
        <v>0</v>
      </c>
      <c r="L101" s="53">
        <f t="shared" si="12"/>
        <v>0.85000001214285736</v>
      </c>
      <c r="M101" s="80">
        <f t="shared" ref="M101:M112" si="24">N101+P101+R101</f>
        <v>5558823</v>
      </c>
      <c r="N101" s="80">
        <v>4323529</v>
      </c>
      <c r="O101" s="53">
        <f t="shared" si="17"/>
        <v>0.11666665722222208</v>
      </c>
      <c r="P101" s="80">
        <v>0</v>
      </c>
      <c r="Q101" s="53">
        <f t="shared" si="15"/>
        <v>0</v>
      </c>
      <c r="R101" s="80">
        <v>1235294</v>
      </c>
      <c r="S101" s="53">
        <f t="shared" si="16"/>
        <v>3.3333330634920597E-2</v>
      </c>
      <c r="T101" s="63" t="s">
        <v>407</v>
      </c>
      <c r="U101" s="168"/>
      <c r="V101" s="181"/>
      <c r="W101" s="144" t="s">
        <v>470</v>
      </c>
      <c r="X101" s="140" t="s">
        <v>694</v>
      </c>
      <c r="Y101" s="144" t="s">
        <v>470</v>
      </c>
      <c r="Z101" s="140" t="s">
        <v>694</v>
      </c>
      <c r="AA101" s="95"/>
      <c r="AB101" s="144" t="s">
        <v>469</v>
      </c>
      <c r="AC101" s="46" t="s">
        <v>317</v>
      </c>
      <c r="AD101" s="144" t="s">
        <v>476</v>
      </c>
      <c r="AE101" s="97" t="s">
        <v>316</v>
      </c>
      <c r="AF101" s="75">
        <v>2</v>
      </c>
      <c r="AG101" s="97" t="s">
        <v>316</v>
      </c>
      <c r="AH101" s="75">
        <v>4</v>
      </c>
      <c r="AI101" s="233" t="s">
        <v>537</v>
      </c>
      <c r="AJ101" s="224">
        <v>42613</v>
      </c>
    </row>
    <row r="102" spans="1:36" s="27" customFormat="1" ht="51.75" hidden="1" customHeight="1" x14ac:dyDescent="0.2">
      <c r="A102" s="220">
        <v>67</v>
      </c>
      <c r="B102" s="240" t="s">
        <v>165</v>
      </c>
      <c r="C102" s="35" t="s">
        <v>243</v>
      </c>
      <c r="D102" s="29" t="s">
        <v>7</v>
      </c>
      <c r="E102" s="14" t="s">
        <v>17</v>
      </c>
      <c r="F102" s="29" t="s">
        <v>4</v>
      </c>
      <c r="G102" s="52">
        <f t="shared" si="18"/>
        <v>115252616</v>
      </c>
      <c r="H102" s="52">
        <f t="shared" si="19"/>
        <v>97964724</v>
      </c>
      <c r="I102" s="52">
        <v>0</v>
      </c>
      <c r="J102" s="52">
        <v>97964724</v>
      </c>
      <c r="K102" s="52">
        <v>0</v>
      </c>
      <c r="L102" s="79">
        <f t="shared" si="12"/>
        <v>0.85000000347063709</v>
      </c>
      <c r="M102" s="78">
        <f t="shared" si="24"/>
        <v>17287892</v>
      </c>
      <c r="N102" s="52">
        <v>17287892</v>
      </c>
      <c r="O102" s="79">
        <f t="shared" si="17"/>
        <v>0.14999999652936294</v>
      </c>
      <c r="P102" s="52">
        <v>0</v>
      </c>
      <c r="Q102" s="79">
        <f t="shared" si="15"/>
        <v>0</v>
      </c>
      <c r="R102" s="52">
        <v>0</v>
      </c>
      <c r="S102" s="79">
        <f t="shared" si="16"/>
        <v>0</v>
      </c>
      <c r="T102" s="16" t="s">
        <v>407</v>
      </c>
      <c r="U102" s="168"/>
      <c r="V102" s="181"/>
      <c r="W102" s="95" t="s">
        <v>470</v>
      </c>
      <c r="X102" s="46" t="s">
        <v>317</v>
      </c>
      <c r="Y102" s="95" t="s">
        <v>470</v>
      </c>
      <c r="Z102" s="140" t="s">
        <v>756</v>
      </c>
      <c r="AA102" s="95"/>
      <c r="AB102" s="95" t="s">
        <v>580</v>
      </c>
      <c r="AC102" s="46" t="s">
        <v>317</v>
      </c>
      <c r="AD102" s="95" t="s">
        <v>476</v>
      </c>
      <c r="AE102" s="97" t="s">
        <v>316</v>
      </c>
      <c r="AF102" s="73">
        <v>3</v>
      </c>
      <c r="AG102" s="97" t="s">
        <v>316</v>
      </c>
      <c r="AH102" s="73">
        <v>4</v>
      </c>
      <c r="AI102" s="230" t="s">
        <v>537</v>
      </c>
      <c r="AJ102" s="223">
        <v>42429</v>
      </c>
    </row>
    <row r="103" spans="1:36" s="27" customFormat="1" ht="54" hidden="1" customHeight="1" x14ac:dyDescent="0.2">
      <c r="A103" s="220">
        <v>123</v>
      </c>
      <c r="B103" s="231" t="s">
        <v>43</v>
      </c>
      <c r="C103" s="37" t="s">
        <v>289</v>
      </c>
      <c r="D103" s="25" t="s">
        <v>7</v>
      </c>
      <c r="E103" s="26" t="s">
        <v>12</v>
      </c>
      <c r="F103" s="25" t="s">
        <v>4</v>
      </c>
      <c r="G103" s="80">
        <f t="shared" si="18"/>
        <v>32733629</v>
      </c>
      <c r="H103" s="80">
        <f t="shared" si="19"/>
        <v>27823584</v>
      </c>
      <c r="I103" s="55">
        <v>0</v>
      </c>
      <c r="J103" s="55">
        <v>27823584</v>
      </c>
      <c r="K103" s="55">
        <v>0</v>
      </c>
      <c r="L103" s="53">
        <f t="shared" si="12"/>
        <v>0.84999998014274558</v>
      </c>
      <c r="M103" s="80">
        <f t="shared" si="24"/>
        <v>4910045</v>
      </c>
      <c r="N103" s="80">
        <v>0</v>
      </c>
      <c r="O103" s="53">
        <f t="shared" si="17"/>
        <v>0</v>
      </c>
      <c r="P103" s="80">
        <v>3273364</v>
      </c>
      <c r="Q103" s="53">
        <f t="shared" si="15"/>
        <v>0.10000003360458445</v>
      </c>
      <c r="R103" s="80">
        <v>1636681</v>
      </c>
      <c r="S103" s="53">
        <f t="shared" si="16"/>
        <v>4.9999986252669999E-2</v>
      </c>
      <c r="T103" s="64" t="s">
        <v>420</v>
      </c>
      <c r="U103" s="48" t="s">
        <v>222</v>
      </c>
      <c r="V103" s="132" t="s">
        <v>616</v>
      </c>
      <c r="W103" s="144" t="s">
        <v>470</v>
      </c>
      <c r="X103" s="46" t="s">
        <v>317</v>
      </c>
      <c r="Y103" s="144" t="s">
        <v>470</v>
      </c>
      <c r="Z103" s="140" t="s">
        <v>323</v>
      </c>
      <c r="AA103" s="95"/>
      <c r="AB103" s="144" t="s">
        <v>470</v>
      </c>
      <c r="AC103" s="46" t="s">
        <v>317</v>
      </c>
      <c r="AD103" s="144" t="s">
        <v>543</v>
      </c>
      <c r="AE103" s="97" t="s">
        <v>316</v>
      </c>
      <c r="AF103" s="75">
        <v>2</v>
      </c>
      <c r="AG103" s="97" t="s">
        <v>316</v>
      </c>
      <c r="AH103" s="75">
        <v>4</v>
      </c>
      <c r="AI103" s="233" t="s">
        <v>471</v>
      </c>
      <c r="AJ103" s="224">
        <v>42429</v>
      </c>
    </row>
    <row r="104" spans="1:36" ht="47.25" hidden="1" customHeight="1" x14ac:dyDescent="0.2">
      <c r="A104" s="220">
        <v>63</v>
      </c>
      <c r="B104" s="234" t="s">
        <v>182</v>
      </c>
      <c r="C104" s="36" t="s">
        <v>185</v>
      </c>
      <c r="D104" s="25" t="s">
        <v>7</v>
      </c>
      <c r="E104" s="26" t="s">
        <v>12</v>
      </c>
      <c r="F104" s="25" t="s">
        <v>4</v>
      </c>
      <c r="G104" s="80">
        <f t="shared" si="18"/>
        <v>4000000</v>
      </c>
      <c r="H104" s="80">
        <f t="shared" si="19"/>
        <v>3400000</v>
      </c>
      <c r="I104" s="55">
        <v>0</v>
      </c>
      <c r="J104" s="80">
        <v>3400000</v>
      </c>
      <c r="K104" s="55">
        <v>0</v>
      </c>
      <c r="L104" s="53">
        <f t="shared" si="12"/>
        <v>0.85</v>
      </c>
      <c r="M104" s="80">
        <f t="shared" si="24"/>
        <v>600000</v>
      </c>
      <c r="N104" s="80">
        <v>0</v>
      </c>
      <c r="O104" s="53">
        <f t="shared" si="17"/>
        <v>0</v>
      </c>
      <c r="P104" s="80">
        <v>600000</v>
      </c>
      <c r="Q104" s="53">
        <f t="shared" si="15"/>
        <v>0.15</v>
      </c>
      <c r="R104" s="55">
        <v>0</v>
      </c>
      <c r="S104" s="53">
        <f t="shared" si="16"/>
        <v>0</v>
      </c>
      <c r="T104" s="23" t="s">
        <v>129</v>
      </c>
      <c r="U104" s="23" t="s">
        <v>129</v>
      </c>
      <c r="V104" s="23" t="s">
        <v>129</v>
      </c>
      <c r="W104" s="144" t="s">
        <v>470</v>
      </c>
      <c r="X104" s="46" t="s">
        <v>317</v>
      </c>
      <c r="Y104" s="144" t="s">
        <v>470</v>
      </c>
      <c r="Z104" s="140" t="s">
        <v>323</v>
      </c>
      <c r="AA104" s="95"/>
      <c r="AB104" s="144" t="s">
        <v>469</v>
      </c>
      <c r="AC104" s="46" t="s">
        <v>317</v>
      </c>
      <c r="AD104" s="144" t="s">
        <v>528</v>
      </c>
      <c r="AE104" s="97" t="s">
        <v>316</v>
      </c>
      <c r="AF104" s="75">
        <v>2</v>
      </c>
      <c r="AG104" s="97" t="s">
        <v>316</v>
      </c>
      <c r="AH104" s="75">
        <v>4</v>
      </c>
      <c r="AI104" s="233" t="s">
        <v>537</v>
      </c>
      <c r="AJ104" s="224">
        <v>42430</v>
      </c>
    </row>
    <row r="105" spans="1:36" s="27" customFormat="1" ht="39.75" customHeight="1" x14ac:dyDescent="0.2">
      <c r="A105" s="219">
        <v>62</v>
      </c>
      <c r="B105" s="229" t="s">
        <v>49</v>
      </c>
      <c r="C105" s="38" t="s">
        <v>94</v>
      </c>
      <c r="D105" s="30" t="s">
        <v>7</v>
      </c>
      <c r="E105" s="28" t="s">
        <v>16</v>
      </c>
      <c r="F105" s="30" t="s">
        <v>3</v>
      </c>
      <c r="G105" s="52">
        <f t="shared" si="18"/>
        <v>13511489</v>
      </c>
      <c r="H105" s="52">
        <f t="shared" si="19"/>
        <v>11484765</v>
      </c>
      <c r="I105" s="55">
        <v>11484765</v>
      </c>
      <c r="J105" s="55">
        <v>0</v>
      </c>
      <c r="K105" s="55">
        <v>0</v>
      </c>
      <c r="L105" s="53">
        <f t="shared" si="12"/>
        <v>0.84999995189279287</v>
      </c>
      <c r="M105" s="80">
        <f t="shared" si="24"/>
        <v>2026724</v>
      </c>
      <c r="N105" s="55">
        <v>0</v>
      </c>
      <c r="O105" s="53">
        <f t="shared" si="17"/>
        <v>0</v>
      </c>
      <c r="P105" s="55">
        <v>0</v>
      </c>
      <c r="Q105" s="53">
        <f t="shared" si="15"/>
        <v>0</v>
      </c>
      <c r="R105" s="55">
        <v>2026724</v>
      </c>
      <c r="S105" s="53">
        <f t="shared" si="16"/>
        <v>0.15000004810720713</v>
      </c>
      <c r="T105" s="20" t="s">
        <v>423</v>
      </c>
      <c r="U105" s="177"/>
      <c r="V105" s="182"/>
      <c r="W105" s="144" t="s">
        <v>214</v>
      </c>
      <c r="X105" s="140" t="s">
        <v>447</v>
      </c>
      <c r="Y105" s="93" t="s">
        <v>214</v>
      </c>
      <c r="Z105" s="140" t="s">
        <v>447</v>
      </c>
      <c r="AA105" s="154" t="s">
        <v>716</v>
      </c>
      <c r="AB105" s="93" t="s">
        <v>469</v>
      </c>
      <c r="AC105" s="46" t="s">
        <v>317</v>
      </c>
      <c r="AD105" s="93" t="s">
        <v>575</v>
      </c>
      <c r="AE105" s="97" t="s">
        <v>316</v>
      </c>
      <c r="AF105" s="279">
        <v>2</v>
      </c>
      <c r="AG105" s="97" t="s">
        <v>316</v>
      </c>
      <c r="AH105" s="279">
        <v>4</v>
      </c>
      <c r="AI105" s="280" t="s">
        <v>547</v>
      </c>
      <c r="AJ105" s="224">
        <v>42551</v>
      </c>
    </row>
    <row r="106" spans="1:36" ht="37.5" customHeight="1" x14ac:dyDescent="0.2">
      <c r="A106" s="220">
        <v>125</v>
      </c>
      <c r="B106" s="232" t="s">
        <v>201</v>
      </c>
      <c r="C106" s="35" t="s">
        <v>202</v>
      </c>
      <c r="D106" s="30" t="s">
        <v>7</v>
      </c>
      <c r="E106" s="28" t="s">
        <v>16</v>
      </c>
      <c r="F106" s="30" t="s">
        <v>3</v>
      </c>
      <c r="G106" s="52">
        <f t="shared" si="18"/>
        <v>44357210</v>
      </c>
      <c r="H106" s="52">
        <f t="shared" si="19"/>
        <v>37703628</v>
      </c>
      <c r="I106" s="55">
        <v>37703628</v>
      </c>
      <c r="J106" s="55">
        <v>0</v>
      </c>
      <c r="K106" s="55">
        <v>0</v>
      </c>
      <c r="L106" s="53">
        <f t="shared" si="12"/>
        <v>0.84999998872787541</v>
      </c>
      <c r="M106" s="80">
        <f t="shared" si="24"/>
        <v>6653582</v>
      </c>
      <c r="N106" s="80">
        <v>4620148</v>
      </c>
      <c r="O106" s="53">
        <f t="shared" si="17"/>
        <v>0.1041577682636036</v>
      </c>
      <c r="P106" s="80">
        <v>2033434</v>
      </c>
      <c r="Q106" s="53">
        <f t="shared" si="15"/>
        <v>4.584224300852105E-2</v>
      </c>
      <c r="R106" s="55">
        <v>0</v>
      </c>
      <c r="S106" s="53">
        <f t="shared" si="16"/>
        <v>0</v>
      </c>
      <c r="T106" s="21" t="s">
        <v>424</v>
      </c>
      <c r="U106" s="24" t="s">
        <v>384</v>
      </c>
      <c r="V106" s="138" t="s">
        <v>608</v>
      </c>
      <c r="W106" s="144" t="s">
        <v>215</v>
      </c>
      <c r="X106" s="140" t="s">
        <v>494</v>
      </c>
      <c r="Y106" s="93" t="s">
        <v>469</v>
      </c>
      <c r="Z106" s="51" t="s">
        <v>753</v>
      </c>
      <c r="AA106" s="77"/>
      <c r="AB106" s="93" t="s">
        <v>544</v>
      </c>
      <c r="AC106" s="97" t="s">
        <v>316</v>
      </c>
      <c r="AD106" s="93" t="s">
        <v>476</v>
      </c>
      <c r="AE106" s="97" t="s">
        <v>316</v>
      </c>
      <c r="AF106" s="279">
        <v>2</v>
      </c>
      <c r="AG106" s="97" t="s">
        <v>316</v>
      </c>
      <c r="AH106" s="279">
        <v>4</v>
      </c>
      <c r="AI106" s="280" t="s">
        <v>547</v>
      </c>
      <c r="AJ106" s="224">
        <v>42613</v>
      </c>
    </row>
    <row r="107" spans="1:36" s="27" customFormat="1" ht="48.75" hidden="1" customHeight="1" x14ac:dyDescent="0.2">
      <c r="A107" s="220">
        <v>11</v>
      </c>
      <c r="B107" s="231" t="s">
        <v>40</v>
      </c>
      <c r="C107" s="37" t="s">
        <v>88</v>
      </c>
      <c r="D107" s="25" t="s">
        <v>7</v>
      </c>
      <c r="E107" s="26" t="s">
        <v>11</v>
      </c>
      <c r="F107" s="25" t="s">
        <v>3</v>
      </c>
      <c r="G107" s="80">
        <f t="shared" si="18"/>
        <v>38300036</v>
      </c>
      <c r="H107" s="80">
        <f t="shared" si="19"/>
        <v>32555030</v>
      </c>
      <c r="I107" s="55">
        <v>32555030</v>
      </c>
      <c r="J107" s="55">
        <v>0</v>
      </c>
      <c r="K107" s="55">
        <v>0</v>
      </c>
      <c r="L107" s="53">
        <f t="shared" si="12"/>
        <v>0.84999998433421842</v>
      </c>
      <c r="M107" s="80">
        <f t="shared" si="24"/>
        <v>5745006</v>
      </c>
      <c r="N107" s="55">
        <v>5745006</v>
      </c>
      <c r="O107" s="53">
        <f t="shared" si="17"/>
        <v>0.15000001566578161</v>
      </c>
      <c r="P107" s="55">
        <v>0</v>
      </c>
      <c r="Q107" s="53">
        <f t="shared" si="15"/>
        <v>0</v>
      </c>
      <c r="R107" s="55">
        <v>0</v>
      </c>
      <c r="S107" s="53">
        <f t="shared" si="16"/>
        <v>0</v>
      </c>
      <c r="T107" s="34" t="s">
        <v>414</v>
      </c>
      <c r="U107" s="207" t="s">
        <v>514</v>
      </c>
      <c r="V107" s="132" t="s">
        <v>632</v>
      </c>
      <c r="W107" s="144" t="s">
        <v>470</v>
      </c>
      <c r="X107" s="46" t="s">
        <v>317</v>
      </c>
      <c r="Y107" s="144" t="s">
        <v>470</v>
      </c>
      <c r="Z107" s="51" t="s">
        <v>752</v>
      </c>
      <c r="AA107" s="95"/>
      <c r="AB107" s="144" t="s">
        <v>543</v>
      </c>
      <c r="AC107" s="97" t="s">
        <v>316</v>
      </c>
      <c r="AD107" s="144" t="s">
        <v>548</v>
      </c>
      <c r="AE107" s="97" t="s">
        <v>316</v>
      </c>
      <c r="AF107" s="75">
        <v>2</v>
      </c>
      <c r="AG107" s="97" t="s">
        <v>316</v>
      </c>
      <c r="AH107" s="75">
        <v>4</v>
      </c>
      <c r="AI107" s="233" t="s">
        <v>541</v>
      </c>
      <c r="AJ107" s="224">
        <v>42430</v>
      </c>
    </row>
    <row r="108" spans="1:36" ht="44.25" hidden="1" customHeight="1" x14ac:dyDescent="0.2">
      <c r="A108" s="219">
        <v>6</v>
      </c>
      <c r="B108" s="240" t="s">
        <v>166</v>
      </c>
      <c r="C108" s="35" t="s">
        <v>245</v>
      </c>
      <c r="D108" s="29" t="s">
        <v>7</v>
      </c>
      <c r="E108" s="14" t="s">
        <v>17</v>
      </c>
      <c r="F108" s="29" t="s">
        <v>4</v>
      </c>
      <c r="G108" s="52">
        <f t="shared" si="18"/>
        <v>32552786</v>
      </c>
      <c r="H108" s="52">
        <f t="shared" si="19"/>
        <v>27669868</v>
      </c>
      <c r="I108" s="52">
        <v>0</v>
      </c>
      <c r="J108" s="52">
        <v>27669868</v>
      </c>
      <c r="K108" s="52">
        <v>0</v>
      </c>
      <c r="L108" s="79">
        <f t="shared" si="12"/>
        <v>0.84999999692806627</v>
      </c>
      <c r="M108" s="78">
        <f t="shared" si="24"/>
        <v>4882918</v>
      </c>
      <c r="N108" s="52">
        <v>4882918</v>
      </c>
      <c r="O108" s="79">
        <f t="shared" si="17"/>
        <v>0.1500000030719337</v>
      </c>
      <c r="P108" s="52">
        <v>0</v>
      </c>
      <c r="Q108" s="79">
        <f t="shared" si="15"/>
        <v>0</v>
      </c>
      <c r="R108" s="52">
        <v>0</v>
      </c>
      <c r="S108" s="79">
        <f t="shared" si="16"/>
        <v>0</v>
      </c>
      <c r="T108" s="16" t="s">
        <v>407</v>
      </c>
      <c r="U108" s="168"/>
      <c r="V108" s="181"/>
      <c r="W108" s="95" t="s">
        <v>468</v>
      </c>
      <c r="X108" s="46" t="s">
        <v>317</v>
      </c>
      <c r="Y108" s="95" t="s">
        <v>468</v>
      </c>
      <c r="Z108" s="46" t="s">
        <v>317</v>
      </c>
      <c r="AA108" s="95"/>
      <c r="AB108" s="95" t="s">
        <v>468</v>
      </c>
      <c r="AC108" s="46" t="s">
        <v>317</v>
      </c>
      <c r="AD108" s="95" t="s">
        <v>528</v>
      </c>
      <c r="AE108" s="97" t="s">
        <v>316</v>
      </c>
      <c r="AF108" s="73">
        <v>2</v>
      </c>
      <c r="AG108" s="97" t="s">
        <v>316</v>
      </c>
      <c r="AH108" s="73">
        <v>4</v>
      </c>
      <c r="AI108" s="230" t="s">
        <v>536</v>
      </c>
      <c r="AJ108" s="223">
        <v>42429</v>
      </c>
    </row>
    <row r="109" spans="1:36" ht="48" hidden="1" customHeight="1" x14ac:dyDescent="0.2">
      <c r="A109" s="219">
        <v>124</v>
      </c>
      <c r="B109" s="229" t="s">
        <v>34</v>
      </c>
      <c r="C109" s="38" t="s">
        <v>103</v>
      </c>
      <c r="D109" s="30" t="s">
        <v>7</v>
      </c>
      <c r="E109" s="28" t="s">
        <v>17</v>
      </c>
      <c r="F109" s="30" t="s">
        <v>4</v>
      </c>
      <c r="G109" s="52">
        <f t="shared" si="18"/>
        <v>44641656</v>
      </c>
      <c r="H109" s="52">
        <f t="shared" si="19"/>
        <v>37945407</v>
      </c>
      <c r="I109" s="56">
        <v>0</v>
      </c>
      <c r="J109" s="60">
        <v>37945407</v>
      </c>
      <c r="K109" s="56">
        <v>0</v>
      </c>
      <c r="L109" s="79">
        <f t="shared" si="12"/>
        <v>0.84999998655963838</v>
      </c>
      <c r="M109" s="78">
        <f t="shared" si="24"/>
        <v>6696249</v>
      </c>
      <c r="N109" s="56">
        <v>6696249</v>
      </c>
      <c r="O109" s="79">
        <f t="shared" si="17"/>
        <v>0.15000001344036162</v>
      </c>
      <c r="P109" s="56">
        <v>0</v>
      </c>
      <c r="Q109" s="79">
        <f t="shared" si="15"/>
        <v>0</v>
      </c>
      <c r="R109" s="56">
        <v>0</v>
      </c>
      <c r="S109" s="79">
        <f t="shared" si="16"/>
        <v>0</v>
      </c>
      <c r="T109" s="67" t="s">
        <v>426</v>
      </c>
      <c r="U109" s="15" t="s">
        <v>282</v>
      </c>
      <c r="V109" s="137" t="s">
        <v>637</v>
      </c>
      <c r="W109" s="95" t="s">
        <v>470</v>
      </c>
      <c r="X109" s="46" t="s">
        <v>317</v>
      </c>
      <c r="Y109" s="95" t="s">
        <v>470</v>
      </c>
      <c r="Z109" s="46" t="s">
        <v>317</v>
      </c>
      <c r="AA109" s="187"/>
      <c r="AB109" s="95" t="s">
        <v>470</v>
      </c>
      <c r="AC109" s="46" t="s">
        <v>317</v>
      </c>
      <c r="AD109" s="95" t="s">
        <v>476</v>
      </c>
      <c r="AE109" s="97" t="s">
        <v>316</v>
      </c>
      <c r="AF109" s="73">
        <v>2</v>
      </c>
      <c r="AG109" s="98" t="s">
        <v>316</v>
      </c>
      <c r="AH109" s="73">
        <v>4</v>
      </c>
      <c r="AI109" s="230" t="s">
        <v>537</v>
      </c>
      <c r="AJ109" s="223">
        <v>42429</v>
      </c>
    </row>
    <row r="110" spans="1:36" ht="37.5" customHeight="1" x14ac:dyDescent="0.2">
      <c r="A110" s="220">
        <v>15</v>
      </c>
      <c r="B110" s="232" t="s">
        <v>152</v>
      </c>
      <c r="C110" s="35" t="s">
        <v>153</v>
      </c>
      <c r="D110" s="30" t="s">
        <v>7</v>
      </c>
      <c r="E110" s="28" t="s">
        <v>16</v>
      </c>
      <c r="F110" s="30" t="s">
        <v>3</v>
      </c>
      <c r="G110" s="52">
        <f t="shared" si="18"/>
        <v>8345106</v>
      </c>
      <c r="H110" s="52">
        <f t="shared" si="19"/>
        <v>7093340</v>
      </c>
      <c r="I110" s="56">
        <v>7093340</v>
      </c>
      <c r="J110" s="56">
        <v>0</v>
      </c>
      <c r="K110" s="56">
        <v>0</v>
      </c>
      <c r="L110" s="79">
        <f t="shared" si="12"/>
        <v>0.84999998801692878</v>
      </c>
      <c r="M110" s="78">
        <f t="shared" si="24"/>
        <v>1251766</v>
      </c>
      <c r="N110" s="56">
        <v>0</v>
      </c>
      <c r="O110" s="79">
        <f t="shared" si="17"/>
        <v>0</v>
      </c>
      <c r="P110" s="56">
        <v>1251766</v>
      </c>
      <c r="Q110" s="79">
        <f t="shared" si="15"/>
        <v>0.15000001198307128</v>
      </c>
      <c r="R110" s="56">
        <v>0</v>
      </c>
      <c r="S110" s="79">
        <f t="shared" si="16"/>
        <v>0</v>
      </c>
      <c r="T110" s="12" t="s">
        <v>423</v>
      </c>
      <c r="U110" s="177"/>
      <c r="V110" s="182"/>
      <c r="W110" s="93" t="s">
        <v>470</v>
      </c>
      <c r="X110" s="46" t="s">
        <v>317</v>
      </c>
      <c r="Y110" s="93" t="s">
        <v>470</v>
      </c>
      <c r="Z110" s="46" t="s">
        <v>317</v>
      </c>
      <c r="AA110" s="155"/>
      <c r="AB110" s="93" t="s">
        <v>469</v>
      </c>
      <c r="AC110" s="46" t="s">
        <v>317</v>
      </c>
      <c r="AD110" s="93" t="s">
        <v>544</v>
      </c>
      <c r="AE110" s="97" t="s">
        <v>316</v>
      </c>
      <c r="AF110" s="279">
        <v>2</v>
      </c>
      <c r="AG110" s="97" t="s">
        <v>316</v>
      </c>
      <c r="AH110" s="279">
        <v>4</v>
      </c>
      <c r="AI110" s="280" t="s">
        <v>547</v>
      </c>
      <c r="AJ110" s="223">
        <v>42430</v>
      </c>
    </row>
    <row r="111" spans="1:36" ht="36.75" hidden="1" customHeight="1" x14ac:dyDescent="0.2">
      <c r="A111" s="220">
        <v>27</v>
      </c>
      <c r="B111" s="231" t="s">
        <v>101</v>
      </c>
      <c r="C111" s="37" t="s">
        <v>121</v>
      </c>
      <c r="D111" s="25" t="s">
        <v>7</v>
      </c>
      <c r="E111" s="26" t="s">
        <v>19</v>
      </c>
      <c r="F111" s="25" t="s">
        <v>5</v>
      </c>
      <c r="G111" s="80">
        <f t="shared" si="18"/>
        <v>22765950</v>
      </c>
      <c r="H111" s="80">
        <f t="shared" si="19"/>
        <v>19351057</v>
      </c>
      <c r="I111" s="55">
        <v>0</v>
      </c>
      <c r="J111" s="55">
        <v>0</v>
      </c>
      <c r="K111" s="55">
        <v>19351057</v>
      </c>
      <c r="L111" s="53">
        <f t="shared" si="12"/>
        <v>0.84999997803737604</v>
      </c>
      <c r="M111" s="80">
        <f t="shared" si="24"/>
        <v>3414893</v>
      </c>
      <c r="N111" s="55">
        <v>3414893</v>
      </c>
      <c r="O111" s="53">
        <f t="shared" si="17"/>
        <v>0.15000002196262402</v>
      </c>
      <c r="P111" s="55">
        <v>0</v>
      </c>
      <c r="Q111" s="53">
        <f t="shared" si="15"/>
        <v>0</v>
      </c>
      <c r="R111" s="55">
        <v>0</v>
      </c>
      <c r="S111" s="53">
        <f t="shared" si="16"/>
        <v>0</v>
      </c>
      <c r="T111" s="20" t="s">
        <v>430</v>
      </c>
      <c r="U111" s="20" t="s">
        <v>220</v>
      </c>
      <c r="V111" s="46" t="s">
        <v>636</v>
      </c>
      <c r="W111" s="144" t="s">
        <v>469</v>
      </c>
      <c r="X111" s="97" t="s">
        <v>316</v>
      </c>
      <c r="Y111" s="144" t="s">
        <v>469</v>
      </c>
      <c r="Z111" s="46" t="s">
        <v>317</v>
      </c>
      <c r="AA111" s="30"/>
      <c r="AB111" s="144" t="s">
        <v>469</v>
      </c>
      <c r="AC111" s="46" t="s">
        <v>317</v>
      </c>
      <c r="AD111" s="144" t="s">
        <v>639</v>
      </c>
      <c r="AE111" s="97" t="s">
        <v>316</v>
      </c>
      <c r="AF111" s="75">
        <v>2</v>
      </c>
      <c r="AG111" s="97" t="s">
        <v>316</v>
      </c>
      <c r="AH111" s="75">
        <v>4</v>
      </c>
      <c r="AI111" s="233" t="s">
        <v>542</v>
      </c>
      <c r="AJ111" s="224">
        <v>42551</v>
      </c>
    </row>
    <row r="112" spans="1:36" s="27" customFormat="1" ht="39" hidden="1" customHeight="1" x14ac:dyDescent="0.2">
      <c r="A112" s="219">
        <v>38</v>
      </c>
      <c r="B112" s="229" t="s">
        <v>100</v>
      </c>
      <c r="C112" s="38" t="s">
        <v>120</v>
      </c>
      <c r="D112" s="30" t="s">
        <v>7</v>
      </c>
      <c r="E112" s="28" t="s">
        <v>19</v>
      </c>
      <c r="F112" s="30" t="s">
        <v>5</v>
      </c>
      <c r="G112" s="52">
        <f t="shared" si="18"/>
        <v>9960103</v>
      </c>
      <c r="H112" s="52">
        <f t="shared" si="19"/>
        <v>8466087</v>
      </c>
      <c r="I112" s="56">
        <v>0</v>
      </c>
      <c r="J112" s="56">
        <v>0</v>
      </c>
      <c r="K112" s="56">
        <v>8466087</v>
      </c>
      <c r="L112" s="79">
        <f t="shared" si="12"/>
        <v>0.84999994477968754</v>
      </c>
      <c r="M112" s="78">
        <f t="shared" si="24"/>
        <v>1494016</v>
      </c>
      <c r="N112" s="56">
        <v>1494016</v>
      </c>
      <c r="O112" s="79">
        <f t="shared" si="17"/>
        <v>0.15000005522031248</v>
      </c>
      <c r="P112" s="56">
        <v>0</v>
      </c>
      <c r="Q112" s="79">
        <f t="shared" si="15"/>
        <v>0</v>
      </c>
      <c r="R112" s="56">
        <v>0</v>
      </c>
      <c r="S112" s="79">
        <f t="shared" si="16"/>
        <v>0</v>
      </c>
      <c r="T112" s="12" t="s">
        <v>430</v>
      </c>
      <c r="U112" s="12" t="s">
        <v>220</v>
      </c>
      <c r="V112" s="46" t="s">
        <v>635</v>
      </c>
      <c r="W112" s="95" t="s">
        <v>469</v>
      </c>
      <c r="X112" s="97" t="s">
        <v>316</v>
      </c>
      <c r="Y112" s="95" t="s">
        <v>469</v>
      </c>
      <c r="Z112" s="46" t="s">
        <v>317</v>
      </c>
      <c r="AA112" s="187"/>
      <c r="AB112" s="95" t="s">
        <v>469</v>
      </c>
      <c r="AC112" s="46" t="s">
        <v>317</v>
      </c>
      <c r="AD112" s="95" t="s">
        <v>544</v>
      </c>
      <c r="AE112" s="97" t="s">
        <v>316</v>
      </c>
      <c r="AF112" s="73">
        <v>2</v>
      </c>
      <c r="AG112" s="97" t="s">
        <v>316</v>
      </c>
      <c r="AH112" s="73">
        <v>4</v>
      </c>
      <c r="AI112" s="230" t="s">
        <v>542</v>
      </c>
      <c r="AJ112" s="223">
        <v>42551</v>
      </c>
    </row>
    <row r="113" spans="1:36" ht="54" hidden="1" customHeight="1" x14ac:dyDescent="0.2">
      <c r="A113" s="220">
        <v>109</v>
      </c>
      <c r="B113" s="246" t="s">
        <v>524</v>
      </c>
      <c r="C113" s="121" t="s">
        <v>525</v>
      </c>
      <c r="D113" s="123" t="s">
        <v>7</v>
      </c>
      <c r="E113" s="122" t="s">
        <v>17</v>
      </c>
      <c r="F113" s="123" t="s">
        <v>4</v>
      </c>
      <c r="G113" s="103" t="s">
        <v>526</v>
      </c>
      <c r="H113" s="103" t="s">
        <v>526</v>
      </c>
      <c r="I113" s="103">
        <v>0</v>
      </c>
      <c r="J113" s="103" t="s">
        <v>526</v>
      </c>
      <c r="K113" s="103">
        <v>0</v>
      </c>
      <c r="L113" s="104">
        <v>0.85</v>
      </c>
      <c r="M113" s="103" t="s">
        <v>526</v>
      </c>
      <c r="N113" s="103" t="s">
        <v>526</v>
      </c>
      <c r="O113" s="104">
        <v>0.15</v>
      </c>
      <c r="P113" s="103">
        <v>0</v>
      </c>
      <c r="Q113" s="104">
        <v>0</v>
      </c>
      <c r="R113" s="103">
        <v>0</v>
      </c>
      <c r="S113" s="104">
        <v>0</v>
      </c>
      <c r="T113" s="16" t="s">
        <v>540</v>
      </c>
      <c r="U113" s="168"/>
      <c r="V113" s="181"/>
      <c r="W113" s="95" t="s">
        <v>470</v>
      </c>
      <c r="X113" s="46" t="s">
        <v>317</v>
      </c>
      <c r="Y113" s="95" t="s">
        <v>469</v>
      </c>
      <c r="Z113" s="46" t="s">
        <v>317</v>
      </c>
      <c r="AA113" s="95"/>
      <c r="AB113" s="95" t="s">
        <v>527</v>
      </c>
      <c r="AC113" s="46" t="s">
        <v>317</v>
      </c>
      <c r="AD113" s="95" t="s">
        <v>528</v>
      </c>
      <c r="AE113" s="97" t="s">
        <v>316</v>
      </c>
      <c r="AF113" s="73">
        <v>2</v>
      </c>
      <c r="AG113" s="97" t="s">
        <v>316</v>
      </c>
      <c r="AH113" s="73">
        <v>4</v>
      </c>
      <c r="AI113" s="230" t="s">
        <v>536</v>
      </c>
      <c r="AJ113" s="223">
        <v>42582</v>
      </c>
    </row>
    <row r="114" spans="1:36" ht="50.25" hidden="1" customHeight="1" x14ac:dyDescent="0.2">
      <c r="A114" s="220">
        <v>99</v>
      </c>
      <c r="B114" s="231" t="s">
        <v>102</v>
      </c>
      <c r="C114" s="37" t="s">
        <v>84</v>
      </c>
      <c r="D114" s="25" t="s">
        <v>7</v>
      </c>
      <c r="E114" s="26" t="s">
        <v>19</v>
      </c>
      <c r="F114" s="25" t="s">
        <v>4</v>
      </c>
      <c r="G114" s="80">
        <f t="shared" ref="G114" si="25">H114+M114</f>
        <v>178983828</v>
      </c>
      <c r="H114" s="80">
        <f t="shared" ref="H114" si="26">I114+J114+K114</f>
        <v>152136253</v>
      </c>
      <c r="I114" s="55">
        <v>0</v>
      </c>
      <c r="J114" s="55">
        <v>152136253</v>
      </c>
      <c r="K114" s="55">
        <v>0</v>
      </c>
      <c r="L114" s="53">
        <f t="shared" ref="L114" si="27">H114/G114</f>
        <v>0.84999999553032246</v>
      </c>
      <c r="M114" s="80">
        <f t="shared" ref="M114" si="28">N114+P114+R114</f>
        <v>26847575</v>
      </c>
      <c r="N114" s="55">
        <v>16199965</v>
      </c>
      <c r="O114" s="53">
        <f t="shared" ref="O114" si="29">N114/G114</f>
        <v>9.0510775085221665E-2</v>
      </c>
      <c r="P114" s="55">
        <v>0</v>
      </c>
      <c r="Q114" s="53">
        <f t="shared" ref="Q114" si="30">P114/G114</f>
        <v>0</v>
      </c>
      <c r="R114" s="55">
        <v>10647610</v>
      </c>
      <c r="S114" s="53">
        <f t="shared" ref="S114" si="31">R114/G114</f>
        <v>5.9489229384455895E-2</v>
      </c>
      <c r="T114" s="20" t="s">
        <v>430</v>
      </c>
      <c r="U114" s="203" t="s">
        <v>220</v>
      </c>
      <c r="V114" s="209" t="s">
        <v>636</v>
      </c>
      <c r="W114" s="144" t="s">
        <v>469</v>
      </c>
      <c r="X114" s="97" t="s">
        <v>316</v>
      </c>
      <c r="Y114" s="144" t="s">
        <v>469</v>
      </c>
      <c r="Z114" s="46" t="s">
        <v>317</v>
      </c>
      <c r="AA114" s="30"/>
      <c r="AB114" s="144" t="s">
        <v>469</v>
      </c>
      <c r="AC114" s="46" t="s">
        <v>317</v>
      </c>
      <c r="AD114" s="144" t="s">
        <v>548</v>
      </c>
      <c r="AE114" s="97" t="s">
        <v>316</v>
      </c>
      <c r="AF114" s="75">
        <v>2</v>
      </c>
      <c r="AG114" s="97" t="s">
        <v>316</v>
      </c>
      <c r="AH114" s="75">
        <v>4</v>
      </c>
      <c r="AI114" s="233" t="s">
        <v>469</v>
      </c>
      <c r="AJ114" s="224">
        <v>42643</v>
      </c>
    </row>
    <row r="115" spans="1:36" ht="48.75" hidden="1" customHeight="1" x14ac:dyDescent="0.2">
      <c r="A115" s="219">
        <v>24</v>
      </c>
      <c r="B115" s="234" t="s">
        <v>269</v>
      </c>
      <c r="C115" s="36" t="s">
        <v>302</v>
      </c>
      <c r="D115" s="25" t="s">
        <v>155</v>
      </c>
      <c r="E115" s="26" t="s">
        <v>17</v>
      </c>
      <c r="F115" s="25" t="s">
        <v>5</v>
      </c>
      <c r="G115" s="80">
        <f t="shared" si="18"/>
        <v>17172695</v>
      </c>
      <c r="H115" s="80">
        <f>I115+J115+K115</f>
        <v>14596790</v>
      </c>
      <c r="I115" s="55">
        <v>0</v>
      </c>
      <c r="J115" s="55">
        <v>0</v>
      </c>
      <c r="K115" s="55">
        <f>10722723+3874067</f>
        <v>14596790</v>
      </c>
      <c r="L115" s="53">
        <f t="shared" si="12"/>
        <v>0.84999995632601644</v>
      </c>
      <c r="M115" s="80">
        <f>N115+P115+R115</f>
        <v>2575905</v>
      </c>
      <c r="N115" s="55">
        <f>1892246+683659</f>
        <v>2575905</v>
      </c>
      <c r="O115" s="53">
        <f t="shared" si="17"/>
        <v>0.15000004367398362</v>
      </c>
      <c r="P115" s="55">
        <v>0</v>
      </c>
      <c r="Q115" s="53">
        <f t="shared" si="15"/>
        <v>0</v>
      </c>
      <c r="R115" s="55">
        <v>0</v>
      </c>
      <c r="S115" s="53">
        <f t="shared" si="16"/>
        <v>0</v>
      </c>
      <c r="T115" s="23" t="s">
        <v>129</v>
      </c>
      <c r="U115" s="23" t="s">
        <v>129</v>
      </c>
      <c r="V115" s="23" t="s">
        <v>129</v>
      </c>
      <c r="W115" s="144" t="s">
        <v>470</v>
      </c>
      <c r="X115" s="98" t="s">
        <v>316</v>
      </c>
      <c r="Y115" s="144" t="s">
        <v>470</v>
      </c>
      <c r="Z115" s="46" t="s">
        <v>317</v>
      </c>
      <c r="AA115" s="30"/>
      <c r="AB115" s="144" t="s">
        <v>470</v>
      </c>
      <c r="AC115" s="98" t="s">
        <v>316</v>
      </c>
      <c r="AD115" s="144" t="s">
        <v>543</v>
      </c>
      <c r="AE115" s="97" t="s">
        <v>316</v>
      </c>
      <c r="AF115" s="75">
        <v>2</v>
      </c>
      <c r="AG115" s="98" t="s">
        <v>316</v>
      </c>
      <c r="AH115" s="75">
        <v>4</v>
      </c>
      <c r="AI115" s="233" t="s">
        <v>537</v>
      </c>
      <c r="AJ115" s="224">
        <v>42430</v>
      </c>
    </row>
    <row r="116" spans="1:36" ht="47.25" hidden="1" customHeight="1" x14ac:dyDescent="0.2">
      <c r="A116" s="220">
        <v>79</v>
      </c>
      <c r="B116" s="229" t="s">
        <v>41</v>
      </c>
      <c r="C116" s="38" t="s">
        <v>89</v>
      </c>
      <c r="D116" s="30" t="s">
        <v>7</v>
      </c>
      <c r="E116" s="28" t="s">
        <v>11</v>
      </c>
      <c r="F116" s="30" t="s">
        <v>3</v>
      </c>
      <c r="G116" s="52">
        <f t="shared" si="18"/>
        <v>62581758</v>
      </c>
      <c r="H116" s="52">
        <f t="shared" ref="H116:H121" si="32">I116+J116+K116</f>
        <v>53194494</v>
      </c>
      <c r="I116" s="56">
        <v>53194494</v>
      </c>
      <c r="J116" s="56">
        <v>0</v>
      </c>
      <c r="K116" s="56">
        <v>0</v>
      </c>
      <c r="L116" s="79">
        <f t="shared" si="12"/>
        <v>0.84999999520627079</v>
      </c>
      <c r="M116" s="78">
        <f t="shared" ref="M116:M121" si="33">N116+P116+R116</f>
        <v>9387264</v>
      </c>
      <c r="N116" s="56">
        <v>0</v>
      </c>
      <c r="O116" s="79">
        <f t="shared" si="17"/>
        <v>0</v>
      </c>
      <c r="P116" s="56">
        <v>0</v>
      </c>
      <c r="Q116" s="79">
        <f t="shared" si="15"/>
        <v>0</v>
      </c>
      <c r="R116" s="56">
        <v>9387264</v>
      </c>
      <c r="S116" s="79">
        <f t="shared" si="16"/>
        <v>0.15000000479372919</v>
      </c>
      <c r="T116" s="100">
        <v>42490</v>
      </c>
      <c r="U116" s="15" t="s">
        <v>252</v>
      </c>
      <c r="V116" s="134" t="s">
        <v>316</v>
      </c>
      <c r="W116" s="95" t="s">
        <v>469</v>
      </c>
      <c r="X116" s="98" t="s">
        <v>316</v>
      </c>
      <c r="Y116" s="95" t="s">
        <v>469</v>
      </c>
      <c r="Z116" s="46" t="s">
        <v>317</v>
      </c>
      <c r="AA116" s="155"/>
      <c r="AB116" s="95" t="s">
        <v>543</v>
      </c>
      <c r="AC116" s="97" t="s">
        <v>316</v>
      </c>
      <c r="AD116" s="95" t="s">
        <v>476</v>
      </c>
      <c r="AE116" s="97" t="s">
        <v>316</v>
      </c>
      <c r="AF116" s="73">
        <v>2</v>
      </c>
      <c r="AG116" s="97" t="s">
        <v>316</v>
      </c>
      <c r="AH116" s="73">
        <v>4</v>
      </c>
      <c r="AI116" s="230" t="s">
        <v>537</v>
      </c>
      <c r="AJ116" s="223">
        <v>42613</v>
      </c>
    </row>
    <row r="117" spans="1:36" s="27" customFormat="1" ht="50.25" hidden="1" customHeight="1" x14ac:dyDescent="0.2">
      <c r="A117" s="220">
        <v>81</v>
      </c>
      <c r="B117" s="231" t="s">
        <v>54</v>
      </c>
      <c r="C117" s="37" t="s">
        <v>122</v>
      </c>
      <c r="D117" s="25" t="s">
        <v>7</v>
      </c>
      <c r="E117" s="26" t="s">
        <v>18</v>
      </c>
      <c r="F117" s="25" t="s">
        <v>5</v>
      </c>
      <c r="G117" s="80">
        <f t="shared" si="18"/>
        <v>10596211</v>
      </c>
      <c r="H117" s="80">
        <f t="shared" si="32"/>
        <v>9006779</v>
      </c>
      <c r="I117" s="55">
        <v>0</v>
      </c>
      <c r="J117" s="55">
        <v>0</v>
      </c>
      <c r="K117" s="55">
        <v>9006779</v>
      </c>
      <c r="L117" s="53">
        <f t="shared" si="12"/>
        <v>0.84999996696932512</v>
      </c>
      <c r="M117" s="80">
        <f t="shared" si="33"/>
        <v>1589432</v>
      </c>
      <c r="N117" s="55">
        <v>1589432</v>
      </c>
      <c r="O117" s="53">
        <f t="shared" si="17"/>
        <v>0.15000003303067483</v>
      </c>
      <c r="P117" s="55">
        <v>0</v>
      </c>
      <c r="Q117" s="53">
        <f t="shared" si="15"/>
        <v>0</v>
      </c>
      <c r="R117" s="55">
        <v>0</v>
      </c>
      <c r="S117" s="53">
        <f t="shared" si="16"/>
        <v>0</v>
      </c>
      <c r="T117" s="23" t="s">
        <v>129</v>
      </c>
      <c r="U117" s="197" t="s">
        <v>129</v>
      </c>
      <c r="V117" s="197" t="s">
        <v>129</v>
      </c>
      <c r="W117" s="144" t="s">
        <v>544</v>
      </c>
      <c r="X117" s="97" t="s">
        <v>316</v>
      </c>
      <c r="Y117" s="144" t="s">
        <v>584</v>
      </c>
      <c r="Z117" s="97" t="s">
        <v>316</v>
      </c>
      <c r="AA117" s="30"/>
      <c r="AB117" s="144" t="s">
        <v>544</v>
      </c>
      <c r="AC117" s="97" t="s">
        <v>316</v>
      </c>
      <c r="AD117" s="144" t="s">
        <v>476</v>
      </c>
      <c r="AE117" s="97" t="s">
        <v>316</v>
      </c>
      <c r="AF117" s="75">
        <v>2</v>
      </c>
      <c r="AG117" s="97" t="s">
        <v>316</v>
      </c>
      <c r="AH117" s="75">
        <v>4</v>
      </c>
      <c r="AI117" s="233" t="s">
        <v>537</v>
      </c>
      <c r="AJ117" s="224">
        <v>42613</v>
      </c>
    </row>
    <row r="118" spans="1:36" s="27" customFormat="1" ht="39.75" hidden="1" customHeight="1" x14ac:dyDescent="0.2">
      <c r="A118" s="219">
        <v>16</v>
      </c>
      <c r="B118" s="232" t="s">
        <v>27</v>
      </c>
      <c r="C118" s="35" t="s">
        <v>24</v>
      </c>
      <c r="D118" s="30" t="s">
        <v>7</v>
      </c>
      <c r="E118" s="28" t="s">
        <v>18</v>
      </c>
      <c r="F118" s="30" t="s">
        <v>4</v>
      </c>
      <c r="G118" s="52">
        <f t="shared" si="18"/>
        <v>44441977</v>
      </c>
      <c r="H118" s="52">
        <f t="shared" si="32"/>
        <v>37775681</v>
      </c>
      <c r="I118" s="56">
        <v>0</v>
      </c>
      <c r="J118" s="56">
        <v>37775681</v>
      </c>
      <c r="K118" s="56">
        <v>0</v>
      </c>
      <c r="L118" s="79">
        <f t="shared" si="12"/>
        <v>0.85000001237568712</v>
      </c>
      <c r="M118" s="78">
        <f t="shared" si="33"/>
        <v>6666296</v>
      </c>
      <c r="N118" s="56">
        <v>4188081</v>
      </c>
      <c r="O118" s="79">
        <f t="shared" si="17"/>
        <v>9.4237054305662413E-2</v>
      </c>
      <c r="P118" s="56">
        <v>2478215</v>
      </c>
      <c r="Q118" s="79">
        <f t="shared" si="15"/>
        <v>5.5762933318650516E-2</v>
      </c>
      <c r="R118" s="56">
        <v>0</v>
      </c>
      <c r="S118" s="79">
        <f t="shared" si="16"/>
        <v>0</v>
      </c>
      <c r="T118" s="12" t="s">
        <v>129</v>
      </c>
      <c r="U118" s="22" t="s">
        <v>626</v>
      </c>
      <c r="V118" s="32" t="s">
        <v>129</v>
      </c>
      <c r="W118" s="95" t="s">
        <v>544</v>
      </c>
      <c r="X118" s="97" t="s">
        <v>316</v>
      </c>
      <c r="Y118" s="95" t="s">
        <v>544</v>
      </c>
      <c r="Z118" s="97" t="s">
        <v>316</v>
      </c>
      <c r="AA118" s="187"/>
      <c r="AB118" s="95" t="s">
        <v>528</v>
      </c>
      <c r="AC118" s="97" t="s">
        <v>316</v>
      </c>
      <c r="AD118" s="95" t="s">
        <v>548</v>
      </c>
      <c r="AE118" s="97" t="s">
        <v>316</v>
      </c>
      <c r="AF118" s="120">
        <v>2</v>
      </c>
      <c r="AG118" s="97" t="s">
        <v>316</v>
      </c>
      <c r="AH118" s="73">
        <v>4</v>
      </c>
      <c r="AI118" s="230" t="s">
        <v>542</v>
      </c>
      <c r="AJ118" s="223">
        <v>42643</v>
      </c>
    </row>
    <row r="119" spans="1:36" s="27" customFormat="1" ht="60" hidden="1" customHeight="1" x14ac:dyDescent="0.2">
      <c r="A119" s="220">
        <v>55</v>
      </c>
      <c r="B119" s="232" t="s">
        <v>183</v>
      </c>
      <c r="C119" s="35" t="s">
        <v>278</v>
      </c>
      <c r="D119" s="30" t="s">
        <v>7</v>
      </c>
      <c r="E119" s="28" t="s">
        <v>12</v>
      </c>
      <c r="F119" s="30" t="s">
        <v>3</v>
      </c>
      <c r="G119" s="52">
        <f t="shared" si="18"/>
        <v>16643483</v>
      </c>
      <c r="H119" s="52">
        <f t="shared" si="32"/>
        <v>14146960</v>
      </c>
      <c r="I119" s="56">
        <v>14146960</v>
      </c>
      <c r="J119" s="58">
        <v>0</v>
      </c>
      <c r="K119" s="56">
        <v>0</v>
      </c>
      <c r="L119" s="79">
        <f t="shared" si="12"/>
        <v>0.84999996695403235</v>
      </c>
      <c r="M119" s="78">
        <f t="shared" si="33"/>
        <v>2496523</v>
      </c>
      <c r="N119" s="56">
        <v>2496523</v>
      </c>
      <c r="O119" s="79">
        <f t="shared" si="17"/>
        <v>0.1500000330459676</v>
      </c>
      <c r="P119" s="56">
        <v>0</v>
      </c>
      <c r="Q119" s="79">
        <f t="shared" si="15"/>
        <v>0</v>
      </c>
      <c r="R119" s="56">
        <v>0</v>
      </c>
      <c r="S119" s="79">
        <f t="shared" si="16"/>
        <v>0</v>
      </c>
      <c r="T119" s="15" t="s">
        <v>129</v>
      </c>
      <c r="U119" s="15" t="s">
        <v>129</v>
      </c>
      <c r="V119" s="15" t="s">
        <v>129</v>
      </c>
      <c r="W119" s="95" t="s">
        <v>528</v>
      </c>
      <c r="X119" s="97" t="s">
        <v>316</v>
      </c>
      <c r="Y119" s="95" t="s">
        <v>528</v>
      </c>
      <c r="Z119" s="97" t="s">
        <v>316</v>
      </c>
      <c r="AA119" s="95"/>
      <c r="AB119" s="95" t="s">
        <v>528</v>
      </c>
      <c r="AC119" s="97" t="s">
        <v>316</v>
      </c>
      <c r="AD119" s="99" t="s">
        <v>548</v>
      </c>
      <c r="AE119" s="97" t="s">
        <v>316</v>
      </c>
      <c r="AF119" s="73">
        <v>2</v>
      </c>
      <c r="AG119" s="97" t="s">
        <v>316</v>
      </c>
      <c r="AH119" s="73">
        <v>4</v>
      </c>
      <c r="AI119" s="230" t="s">
        <v>537</v>
      </c>
      <c r="AJ119" s="223">
        <v>42643</v>
      </c>
    </row>
    <row r="120" spans="1:36" s="27" customFormat="1" ht="37.5" customHeight="1" x14ac:dyDescent="0.2">
      <c r="A120" s="220">
        <v>3</v>
      </c>
      <c r="B120" s="232" t="s">
        <v>205</v>
      </c>
      <c r="C120" s="35" t="s">
        <v>91</v>
      </c>
      <c r="D120" s="30" t="s">
        <v>7</v>
      </c>
      <c r="E120" s="28" t="s">
        <v>16</v>
      </c>
      <c r="F120" s="30" t="s">
        <v>3</v>
      </c>
      <c r="G120" s="52">
        <f t="shared" si="18"/>
        <v>14725609</v>
      </c>
      <c r="H120" s="52">
        <f t="shared" si="32"/>
        <v>12516768</v>
      </c>
      <c r="I120" s="56">
        <v>12516768</v>
      </c>
      <c r="J120" s="56">
        <v>0</v>
      </c>
      <c r="K120" s="56">
        <v>0</v>
      </c>
      <c r="L120" s="79">
        <f t="shared" si="12"/>
        <v>0.85000002376811712</v>
      </c>
      <c r="M120" s="78">
        <f t="shared" si="33"/>
        <v>2208841</v>
      </c>
      <c r="N120" s="56">
        <v>0</v>
      </c>
      <c r="O120" s="79">
        <f t="shared" si="17"/>
        <v>0</v>
      </c>
      <c r="P120" s="56">
        <v>2208841</v>
      </c>
      <c r="Q120" s="79">
        <f t="shared" si="15"/>
        <v>0.14999997623188283</v>
      </c>
      <c r="R120" s="56">
        <v>0</v>
      </c>
      <c r="S120" s="79">
        <f t="shared" si="16"/>
        <v>0</v>
      </c>
      <c r="T120" s="66">
        <v>42369</v>
      </c>
      <c r="U120" s="15" t="s">
        <v>231</v>
      </c>
      <c r="V120" s="136" t="s">
        <v>615</v>
      </c>
      <c r="W120" s="93" t="s">
        <v>215</v>
      </c>
      <c r="X120" s="140" t="s">
        <v>494</v>
      </c>
      <c r="Y120" s="93" t="s">
        <v>528</v>
      </c>
      <c r="Z120" s="97" t="s">
        <v>316</v>
      </c>
      <c r="AA120" s="154" t="s">
        <v>712</v>
      </c>
      <c r="AB120" s="93" t="s">
        <v>476</v>
      </c>
      <c r="AC120" s="97" t="s">
        <v>316</v>
      </c>
      <c r="AD120" s="93" t="s">
        <v>548</v>
      </c>
      <c r="AE120" s="97" t="s">
        <v>316</v>
      </c>
      <c r="AF120" s="279">
        <v>2</v>
      </c>
      <c r="AG120" s="97" t="s">
        <v>316</v>
      </c>
      <c r="AH120" s="279">
        <v>4</v>
      </c>
      <c r="AI120" s="280" t="s">
        <v>542</v>
      </c>
      <c r="AJ120" s="223">
        <v>42643</v>
      </c>
    </row>
    <row r="121" spans="1:36" s="27" customFormat="1" ht="40.5" customHeight="1" x14ac:dyDescent="0.2">
      <c r="A121" s="219">
        <v>44</v>
      </c>
      <c r="B121" s="232" t="s">
        <v>196</v>
      </c>
      <c r="C121" s="35" t="s">
        <v>197</v>
      </c>
      <c r="D121" s="30" t="s">
        <v>7</v>
      </c>
      <c r="E121" s="28" t="s">
        <v>16</v>
      </c>
      <c r="F121" s="30" t="s">
        <v>3</v>
      </c>
      <c r="G121" s="52">
        <f t="shared" si="18"/>
        <v>407810999</v>
      </c>
      <c r="H121" s="52">
        <f t="shared" si="32"/>
        <v>346639348</v>
      </c>
      <c r="I121" s="55">
        <v>346639348</v>
      </c>
      <c r="J121" s="55">
        <v>0</v>
      </c>
      <c r="K121" s="55">
        <v>0</v>
      </c>
      <c r="L121" s="53">
        <f t="shared" si="12"/>
        <v>0.84999999718006625</v>
      </c>
      <c r="M121" s="80">
        <f t="shared" si="33"/>
        <v>61171651</v>
      </c>
      <c r="N121" s="55">
        <v>0</v>
      </c>
      <c r="O121" s="53">
        <f t="shared" si="17"/>
        <v>0</v>
      </c>
      <c r="P121" s="55">
        <v>0</v>
      </c>
      <c r="Q121" s="53">
        <f t="shared" si="15"/>
        <v>0</v>
      </c>
      <c r="R121" s="55">
        <v>61171651</v>
      </c>
      <c r="S121" s="53">
        <f t="shared" si="16"/>
        <v>0.15000000281993375</v>
      </c>
      <c r="T121" s="20" t="s">
        <v>423</v>
      </c>
      <c r="U121" s="177"/>
      <c r="V121" s="183"/>
      <c r="W121" s="144" t="s">
        <v>476</v>
      </c>
      <c r="X121" s="97" t="s">
        <v>316</v>
      </c>
      <c r="Y121" s="93" t="s">
        <v>572</v>
      </c>
      <c r="Z121" s="97" t="s">
        <v>316</v>
      </c>
      <c r="AA121" s="77"/>
      <c r="AB121" s="93" t="s">
        <v>574</v>
      </c>
      <c r="AC121" s="97" t="s">
        <v>316</v>
      </c>
      <c r="AD121" s="93" t="s">
        <v>521</v>
      </c>
      <c r="AE121" s="97" t="s">
        <v>316</v>
      </c>
      <c r="AF121" s="279">
        <v>2</v>
      </c>
      <c r="AG121" s="97" t="s">
        <v>316</v>
      </c>
      <c r="AH121" s="279" t="s">
        <v>630</v>
      </c>
      <c r="AI121" s="280" t="s">
        <v>547</v>
      </c>
      <c r="AJ121" s="224">
        <v>42674</v>
      </c>
    </row>
    <row r="122" spans="1:36" ht="40.5" hidden="1" customHeight="1" x14ac:dyDescent="0.2">
      <c r="A122" s="220">
        <v>69</v>
      </c>
      <c r="B122" s="234" t="s">
        <v>269</v>
      </c>
      <c r="C122" s="36" t="s">
        <v>303</v>
      </c>
      <c r="D122" s="25" t="s">
        <v>155</v>
      </c>
      <c r="E122" s="26" t="s">
        <v>17</v>
      </c>
      <c r="F122" s="25" t="s">
        <v>5</v>
      </c>
      <c r="G122" s="80">
        <f>H122+M122</f>
        <v>17172696</v>
      </c>
      <c r="H122" s="80">
        <v>14596791</v>
      </c>
      <c r="I122" s="55">
        <v>0</v>
      </c>
      <c r="J122" s="55">
        <v>0</v>
      </c>
      <c r="K122" s="55">
        <f>10722724+3874067</f>
        <v>14596791</v>
      </c>
      <c r="L122" s="53">
        <f t="shared" si="12"/>
        <v>0.8499999650608151</v>
      </c>
      <c r="M122" s="80">
        <f>M115</f>
        <v>2575905</v>
      </c>
      <c r="N122" s="55">
        <f>M122</f>
        <v>2575905</v>
      </c>
      <c r="O122" s="53">
        <f t="shared" si="17"/>
        <v>0.15000003493918485</v>
      </c>
      <c r="P122" s="55">
        <v>0</v>
      </c>
      <c r="Q122" s="53">
        <f t="shared" si="15"/>
        <v>0</v>
      </c>
      <c r="R122" s="55">
        <v>0</v>
      </c>
      <c r="S122" s="53">
        <f t="shared" si="16"/>
        <v>0</v>
      </c>
      <c r="T122" s="23" t="s">
        <v>129</v>
      </c>
      <c r="U122" s="23" t="s">
        <v>129</v>
      </c>
      <c r="V122" s="23" t="s">
        <v>129</v>
      </c>
      <c r="W122" s="144" t="s">
        <v>470</v>
      </c>
      <c r="X122" s="98" t="s">
        <v>316</v>
      </c>
      <c r="Y122" s="144" t="s">
        <v>476</v>
      </c>
      <c r="Z122" s="98" t="s">
        <v>316</v>
      </c>
      <c r="AA122" s="30"/>
      <c r="AB122" s="144" t="s">
        <v>585</v>
      </c>
      <c r="AC122" s="98" t="s">
        <v>316</v>
      </c>
      <c r="AD122" s="144" t="s">
        <v>567</v>
      </c>
      <c r="AE122" s="97" t="s">
        <v>316</v>
      </c>
      <c r="AF122" s="75">
        <v>2</v>
      </c>
      <c r="AG122" s="98" t="s">
        <v>316</v>
      </c>
      <c r="AH122" s="75">
        <v>4</v>
      </c>
      <c r="AI122" s="233" t="s">
        <v>542</v>
      </c>
      <c r="AJ122" s="224">
        <v>42735</v>
      </c>
    </row>
    <row r="123" spans="1:36" ht="40.5" hidden="1" customHeight="1" x14ac:dyDescent="0.2">
      <c r="A123" s="219">
        <v>96</v>
      </c>
      <c r="B123" s="231" t="s">
        <v>167</v>
      </c>
      <c r="C123" s="36" t="s">
        <v>698</v>
      </c>
      <c r="D123" s="24" t="s">
        <v>155</v>
      </c>
      <c r="E123" s="13" t="s">
        <v>11</v>
      </c>
      <c r="F123" s="24" t="s">
        <v>4</v>
      </c>
      <c r="G123" s="80">
        <f>H123+M123</f>
        <v>25018615</v>
      </c>
      <c r="H123" s="80">
        <f>I123+J123+K123</f>
        <v>20014892</v>
      </c>
      <c r="I123" s="80">
        <v>0</v>
      </c>
      <c r="J123" s="80">
        <v>20014892</v>
      </c>
      <c r="K123" s="80">
        <v>0</v>
      </c>
      <c r="L123" s="53">
        <f t="shared" si="12"/>
        <v>0.8</v>
      </c>
      <c r="M123" s="80">
        <f>N123+P123+R123</f>
        <v>5003723</v>
      </c>
      <c r="N123" s="80">
        <v>0</v>
      </c>
      <c r="O123" s="53">
        <f t="shared" si="17"/>
        <v>0</v>
      </c>
      <c r="P123" s="80">
        <v>0</v>
      </c>
      <c r="Q123" s="53">
        <f t="shared" si="15"/>
        <v>0</v>
      </c>
      <c r="R123" s="80">
        <v>5003723</v>
      </c>
      <c r="S123" s="53">
        <f t="shared" si="16"/>
        <v>0.2</v>
      </c>
      <c r="T123" s="63" t="s">
        <v>407</v>
      </c>
      <c r="U123" s="168"/>
      <c r="V123" s="181"/>
      <c r="W123" s="144" t="s">
        <v>283</v>
      </c>
      <c r="X123" s="140" t="s">
        <v>320</v>
      </c>
      <c r="Y123" s="144" t="s">
        <v>213</v>
      </c>
      <c r="Z123" s="140" t="s">
        <v>320</v>
      </c>
      <c r="AA123" s="95"/>
      <c r="AB123" s="144" t="s">
        <v>521</v>
      </c>
      <c r="AC123" s="97" t="s">
        <v>316</v>
      </c>
      <c r="AD123" s="144" t="s">
        <v>665</v>
      </c>
      <c r="AE123" s="97" t="s">
        <v>316</v>
      </c>
      <c r="AF123" s="144" t="s">
        <v>707</v>
      </c>
      <c r="AG123" s="97" t="s">
        <v>316</v>
      </c>
      <c r="AH123" s="75">
        <v>4</v>
      </c>
      <c r="AI123" s="233" t="s">
        <v>707</v>
      </c>
      <c r="AJ123" s="224">
        <v>42766</v>
      </c>
    </row>
    <row r="124" spans="1:36" ht="45.75" hidden="1" customHeight="1" x14ac:dyDescent="0.2">
      <c r="A124" s="220">
        <v>101</v>
      </c>
      <c r="B124" s="234" t="s">
        <v>178</v>
      </c>
      <c r="C124" s="36" t="s">
        <v>249</v>
      </c>
      <c r="D124" s="24" t="s">
        <v>7</v>
      </c>
      <c r="E124" s="13" t="s">
        <v>11</v>
      </c>
      <c r="F124" s="24" t="s">
        <v>4</v>
      </c>
      <c r="G124" s="80">
        <f>H124+M124</f>
        <v>15784135</v>
      </c>
      <c r="H124" s="80">
        <f>I124+J124+K124</f>
        <v>13416515</v>
      </c>
      <c r="I124" s="80">
        <v>0</v>
      </c>
      <c r="J124" s="80">
        <v>13416515</v>
      </c>
      <c r="K124" s="80">
        <v>0</v>
      </c>
      <c r="L124" s="53">
        <f t="shared" si="12"/>
        <v>0.85000001583868867</v>
      </c>
      <c r="M124" s="80">
        <f>N124+P124+R124</f>
        <v>2367620</v>
      </c>
      <c r="N124" s="80">
        <v>2367620</v>
      </c>
      <c r="O124" s="53">
        <f t="shared" si="17"/>
        <v>0.14999998416131133</v>
      </c>
      <c r="P124" s="80">
        <v>0</v>
      </c>
      <c r="Q124" s="53">
        <f t="shared" si="15"/>
        <v>0</v>
      </c>
      <c r="R124" s="80">
        <v>0</v>
      </c>
      <c r="S124" s="53">
        <f t="shared" si="16"/>
        <v>0</v>
      </c>
      <c r="T124" s="25" t="s">
        <v>410</v>
      </c>
      <c r="U124" s="174"/>
      <c r="V124" s="183"/>
      <c r="W124" s="144" t="s">
        <v>216</v>
      </c>
      <c r="X124" s="140" t="s">
        <v>328</v>
      </c>
      <c r="Y124" s="144" t="s">
        <v>65</v>
      </c>
      <c r="Z124" s="144" t="s">
        <v>65</v>
      </c>
      <c r="AA124" s="144" t="s">
        <v>65</v>
      </c>
      <c r="AB124" s="144" t="s">
        <v>468</v>
      </c>
      <c r="AC124" s="46" t="s">
        <v>317</v>
      </c>
      <c r="AD124" s="144" t="s">
        <v>665</v>
      </c>
      <c r="AE124" s="97" t="s">
        <v>316</v>
      </c>
      <c r="AF124" s="75">
        <v>2</v>
      </c>
      <c r="AG124" s="97" t="s">
        <v>316</v>
      </c>
      <c r="AH124" s="117">
        <v>6</v>
      </c>
      <c r="AI124" s="233" t="s">
        <v>667</v>
      </c>
      <c r="AJ124" s="224">
        <v>42766</v>
      </c>
    </row>
    <row r="125" spans="1:36" s="27" customFormat="1" ht="56.25" hidden="1" customHeight="1" x14ac:dyDescent="0.2">
      <c r="A125" s="220">
        <v>9</v>
      </c>
      <c r="B125" s="240" t="s">
        <v>163</v>
      </c>
      <c r="C125" s="96" t="s">
        <v>164</v>
      </c>
      <c r="D125" s="94" t="s">
        <v>155</v>
      </c>
      <c r="E125" s="19" t="s">
        <v>17</v>
      </c>
      <c r="F125" s="94" t="s">
        <v>4</v>
      </c>
      <c r="G125" s="52">
        <f>H125+M125</f>
        <v>34000000</v>
      </c>
      <c r="H125" s="52">
        <f>I125+J125+K125</f>
        <v>28900000</v>
      </c>
      <c r="I125" s="78">
        <v>0</v>
      </c>
      <c r="J125" s="78">
        <v>28900000</v>
      </c>
      <c r="K125" s="78">
        <v>0</v>
      </c>
      <c r="L125" s="79">
        <f t="shared" si="12"/>
        <v>0.85</v>
      </c>
      <c r="M125" s="78">
        <f>N125+P125+R125</f>
        <v>5100000</v>
      </c>
      <c r="N125" s="78">
        <v>1972000</v>
      </c>
      <c r="O125" s="79">
        <f t="shared" si="17"/>
        <v>5.8000000000000003E-2</v>
      </c>
      <c r="P125" s="78">
        <v>0</v>
      </c>
      <c r="Q125" s="79">
        <f t="shared" si="15"/>
        <v>0</v>
      </c>
      <c r="R125" s="52">
        <v>3128000</v>
      </c>
      <c r="S125" s="79">
        <f t="shared" si="16"/>
        <v>9.1999999999999998E-2</v>
      </c>
      <c r="T125" s="62" t="s">
        <v>407</v>
      </c>
      <c r="U125" s="168"/>
      <c r="V125" s="181"/>
      <c r="W125" s="95" t="s">
        <v>476</v>
      </c>
      <c r="X125" s="97" t="s">
        <v>316</v>
      </c>
      <c r="Y125" s="95" t="s">
        <v>476</v>
      </c>
      <c r="Z125" s="97" t="s">
        <v>316</v>
      </c>
      <c r="AA125" s="95"/>
      <c r="AB125" s="95" t="s">
        <v>581</v>
      </c>
      <c r="AC125" s="97" t="s">
        <v>316</v>
      </c>
      <c r="AD125" s="95" t="s">
        <v>582</v>
      </c>
      <c r="AE125" s="97" t="s">
        <v>316</v>
      </c>
      <c r="AF125" s="73">
        <v>2</v>
      </c>
      <c r="AG125" s="97" t="s">
        <v>316</v>
      </c>
      <c r="AH125" s="73">
        <v>4</v>
      </c>
      <c r="AI125" s="230" t="s">
        <v>537</v>
      </c>
      <c r="AJ125" s="223">
        <v>42825</v>
      </c>
    </row>
    <row r="126" spans="1:36" s="27" customFormat="1" ht="36" hidden="1" customHeight="1" x14ac:dyDescent="0.2">
      <c r="A126" s="219">
        <v>50</v>
      </c>
      <c r="B126" s="234" t="s">
        <v>255</v>
      </c>
      <c r="C126" s="36" t="s">
        <v>315</v>
      </c>
      <c r="D126" s="25" t="s">
        <v>7</v>
      </c>
      <c r="E126" s="26" t="s">
        <v>17</v>
      </c>
      <c r="F126" s="25" t="s">
        <v>5</v>
      </c>
      <c r="G126" s="55">
        <f>H126+M126</f>
        <v>4874359</v>
      </c>
      <c r="H126" s="80">
        <f>I126+J126+K126</f>
        <v>4092205</v>
      </c>
      <c r="I126" s="55">
        <v>0</v>
      </c>
      <c r="J126" s="55">
        <v>0</v>
      </c>
      <c r="K126" s="55">
        <v>4092205</v>
      </c>
      <c r="L126" s="53">
        <f t="shared" si="12"/>
        <v>0.83953705502610698</v>
      </c>
      <c r="M126" s="80">
        <f>N126+P126+R126</f>
        <v>782154</v>
      </c>
      <c r="N126" s="80">
        <v>782154</v>
      </c>
      <c r="O126" s="53">
        <f t="shared" si="17"/>
        <v>0.16046294497389299</v>
      </c>
      <c r="P126" s="55">
        <v>0</v>
      </c>
      <c r="Q126" s="53">
        <f t="shared" si="15"/>
        <v>0</v>
      </c>
      <c r="R126" s="55">
        <v>0</v>
      </c>
      <c r="S126" s="53">
        <f t="shared" si="16"/>
        <v>0</v>
      </c>
      <c r="T126" s="23" t="s">
        <v>129</v>
      </c>
      <c r="U126" s="23" t="s">
        <v>129</v>
      </c>
      <c r="V126" s="23" t="s">
        <v>129</v>
      </c>
      <c r="W126" s="141" t="s">
        <v>150</v>
      </c>
      <c r="X126" s="98" t="s">
        <v>316</v>
      </c>
      <c r="Y126" s="141" t="s">
        <v>154</v>
      </c>
      <c r="Z126" s="98" t="s">
        <v>316</v>
      </c>
      <c r="AA126" s="30"/>
      <c r="AB126" s="141" t="s">
        <v>154</v>
      </c>
      <c r="AC126" s="98" t="s">
        <v>316</v>
      </c>
      <c r="AD126" s="141" t="s">
        <v>149</v>
      </c>
      <c r="AE126" s="97" t="s">
        <v>316</v>
      </c>
      <c r="AF126" s="75">
        <v>2</v>
      </c>
      <c r="AG126" s="98" t="s">
        <v>316</v>
      </c>
      <c r="AH126" s="75">
        <v>4</v>
      </c>
      <c r="AI126" s="233" t="s">
        <v>542</v>
      </c>
      <c r="AJ126" s="224">
        <v>42825</v>
      </c>
    </row>
    <row r="127" spans="1:36" ht="43.5" hidden="1" customHeight="1" x14ac:dyDescent="0.2">
      <c r="A127" s="219">
        <v>22</v>
      </c>
      <c r="B127" s="234" t="s">
        <v>663</v>
      </c>
      <c r="C127" s="36" t="s">
        <v>664</v>
      </c>
      <c r="D127" s="25" t="s">
        <v>155</v>
      </c>
      <c r="E127" s="26" t="s">
        <v>12</v>
      </c>
      <c r="F127" s="25" t="s">
        <v>3</v>
      </c>
      <c r="G127" s="80">
        <v>26240711</v>
      </c>
      <c r="H127" s="80">
        <v>9184249</v>
      </c>
      <c r="I127" s="80">
        <v>9184249</v>
      </c>
      <c r="J127" s="55">
        <v>0</v>
      </c>
      <c r="K127" s="55">
        <v>0</v>
      </c>
      <c r="L127" s="53">
        <f t="shared" si="12"/>
        <v>0.35000000571630852</v>
      </c>
      <c r="M127" s="80">
        <v>17056462</v>
      </c>
      <c r="N127" s="55">
        <v>0</v>
      </c>
      <c r="O127" s="53">
        <f t="shared" si="17"/>
        <v>0</v>
      </c>
      <c r="P127" s="80">
        <v>0</v>
      </c>
      <c r="Q127" s="53">
        <f t="shared" si="15"/>
        <v>0</v>
      </c>
      <c r="R127" s="80">
        <v>17056462</v>
      </c>
      <c r="S127" s="53">
        <f t="shared" si="16"/>
        <v>0.64999999428369148</v>
      </c>
      <c r="T127" s="20" t="s">
        <v>421</v>
      </c>
      <c r="U127" s="170"/>
      <c r="V127" s="182"/>
      <c r="W127" s="144" t="s">
        <v>470</v>
      </c>
      <c r="X127" s="46" t="s">
        <v>317</v>
      </c>
      <c r="Y127" s="144" t="s">
        <v>521</v>
      </c>
      <c r="Z127" s="97" t="s">
        <v>316</v>
      </c>
      <c r="AA127" s="95"/>
      <c r="AB127" s="144" t="s">
        <v>521</v>
      </c>
      <c r="AC127" s="97" t="s">
        <v>316</v>
      </c>
      <c r="AD127" s="144" t="s">
        <v>149</v>
      </c>
      <c r="AE127" s="97" t="s">
        <v>316</v>
      </c>
      <c r="AF127" s="75">
        <v>5</v>
      </c>
      <c r="AG127" s="97" t="s">
        <v>316</v>
      </c>
      <c r="AH127" s="75">
        <v>4</v>
      </c>
      <c r="AI127" s="233" t="s">
        <v>149</v>
      </c>
      <c r="AJ127" s="224">
        <v>42825</v>
      </c>
    </row>
    <row r="128" spans="1:36" s="27" customFormat="1" ht="39" hidden="1" customHeight="1" x14ac:dyDescent="0.2">
      <c r="A128" s="219">
        <v>84</v>
      </c>
      <c r="B128" s="229" t="s">
        <v>33</v>
      </c>
      <c r="C128" s="38" t="s">
        <v>295</v>
      </c>
      <c r="D128" s="30" t="s">
        <v>155</v>
      </c>
      <c r="E128" s="28" t="s">
        <v>17</v>
      </c>
      <c r="F128" s="30" t="s">
        <v>5</v>
      </c>
      <c r="G128" s="52">
        <f>H128+M128</f>
        <v>5407500</v>
      </c>
      <c r="H128" s="52">
        <f>I128+J128+K128</f>
        <v>4596375</v>
      </c>
      <c r="I128" s="56">
        <v>0</v>
      </c>
      <c r="J128" s="56">
        <v>0</v>
      </c>
      <c r="K128" s="78">
        <v>4596375</v>
      </c>
      <c r="L128" s="79">
        <f t="shared" si="12"/>
        <v>0.85</v>
      </c>
      <c r="M128" s="78">
        <f>N128+P128+R128</f>
        <v>811125</v>
      </c>
      <c r="N128" s="78">
        <v>811125</v>
      </c>
      <c r="O128" s="79">
        <f t="shared" si="17"/>
        <v>0.15</v>
      </c>
      <c r="P128" s="56">
        <v>0</v>
      </c>
      <c r="Q128" s="79">
        <f t="shared" si="15"/>
        <v>0</v>
      </c>
      <c r="R128" s="56">
        <v>0</v>
      </c>
      <c r="S128" s="79">
        <f t="shared" si="16"/>
        <v>0</v>
      </c>
      <c r="T128" s="15" t="s">
        <v>129</v>
      </c>
      <c r="U128" s="15" t="s">
        <v>129</v>
      </c>
      <c r="V128" s="15" t="s">
        <v>129</v>
      </c>
      <c r="W128" s="95" t="s">
        <v>567</v>
      </c>
      <c r="X128" s="98" t="s">
        <v>316</v>
      </c>
      <c r="Y128" s="31" t="s">
        <v>149</v>
      </c>
      <c r="Z128" s="98" t="s">
        <v>316</v>
      </c>
      <c r="AA128" s="187"/>
      <c r="AB128" s="31" t="s">
        <v>149</v>
      </c>
      <c r="AC128" s="98" t="s">
        <v>316</v>
      </c>
      <c r="AD128" s="31" t="s">
        <v>156</v>
      </c>
      <c r="AE128" s="97" t="s">
        <v>316</v>
      </c>
      <c r="AF128" s="120">
        <v>2</v>
      </c>
      <c r="AG128" s="98" t="s">
        <v>316</v>
      </c>
      <c r="AH128" s="73">
        <v>4</v>
      </c>
      <c r="AI128" s="230" t="s">
        <v>542</v>
      </c>
      <c r="AJ128" s="223">
        <v>42916</v>
      </c>
    </row>
    <row r="129" spans="1:36" s="27" customFormat="1" ht="31.5" hidden="1" customHeight="1" x14ac:dyDescent="0.2">
      <c r="A129" s="220">
        <v>85</v>
      </c>
      <c r="B129" s="247" t="s">
        <v>33</v>
      </c>
      <c r="C129" s="147" t="s">
        <v>296</v>
      </c>
      <c r="D129" s="30" t="s">
        <v>155</v>
      </c>
      <c r="E129" s="28" t="s">
        <v>17</v>
      </c>
      <c r="F129" s="30" t="s">
        <v>5</v>
      </c>
      <c r="G129" s="52">
        <f t="shared" ref="G129:G132" si="34">H129+M129</f>
        <v>5407500</v>
      </c>
      <c r="H129" s="52">
        <v>4596375</v>
      </c>
      <c r="I129" s="56">
        <v>0</v>
      </c>
      <c r="J129" s="56">
        <v>0</v>
      </c>
      <c r="K129" s="78">
        <v>4596375</v>
      </c>
      <c r="L129" s="79">
        <f t="shared" si="12"/>
        <v>0.85</v>
      </c>
      <c r="M129" s="78">
        <f>N129</f>
        <v>811125</v>
      </c>
      <c r="N129" s="78">
        <v>811125</v>
      </c>
      <c r="O129" s="79">
        <f t="shared" si="17"/>
        <v>0.15</v>
      </c>
      <c r="P129" s="56">
        <v>0</v>
      </c>
      <c r="Q129" s="79">
        <f t="shared" si="15"/>
        <v>0</v>
      </c>
      <c r="R129" s="56">
        <v>0</v>
      </c>
      <c r="S129" s="79">
        <f t="shared" si="16"/>
        <v>0</v>
      </c>
      <c r="T129" s="15" t="s">
        <v>129</v>
      </c>
      <c r="U129" s="15" t="s">
        <v>129</v>
      </c>
      <c r="V129" s="15" t="s">
        <v>129</v>
      </c>
      <c r="W129" s="95" t="s">
        <v>567</v>
      </c>
      <c r="X129" s="98" t="s">
        <v>316</v>
      </c>
      <c r="Y129" s="31" t="s">
        <v>149</v>
      </c>
      <c r="Z129" s="98" t="s">
        <v>316</v>
      </c>
      <c r="AA129" s="187"/>
      <c r="AB129" s="31" t="s">
        <v>149</v>
      </c>
      <c r="AC129" s="98" t="s">
        <v>316</v>
      </c>
      <c r="AD129" s="31" t="s">
        <v>156</v>
      </c>
      <c r="AE129" s="97" t="s">
        <v>316</v>
      </c>
      <c r="AF129" s="120">
        <v>2</v>
      </c>
      <c r="AG129" s="98" t="s">
        <v>316</v>
      </c>
      <c r="AH129" s="73">
        <v>4</v>
      </c>
      <c r="AI129" s="230" t="s">
        <v>542</v>
      </c>
      <c r="AJ129" s="223">
        <v>42916</v>
      </c>
    </row>
    <row r="130" spans="1:36" ht="39.75" hidden="1" customHeight="1" x14ac:dyDescent="0.2">
      <c r="A130" s="219">
        <v>86</v>
      </c>
      <c r="B130" s="231" t="s">
        <v>67</v>
      </c>
      <c r="C130" s="37" t="s">
        <v>297</v>
      </c>
      <c r="D130" s="25" t="s">
        <v>155</v>
      </c>
      <c r="E130" s="26" t="s">
        <v>17</v>
      </c>
      <c r="F130" s="25" t="s">
        <v>5</v>
      </c>
      <c r="G130" s="25">
        <f t="shared" si="34"/>
        <v>11446897</v>
      </c>
      <c r="H130" s="80">
        <f>I130+J130+K130</f>
        <v>9729862</v>
      </c>
      <c r="I130" s="55">
        <v>0</v>
      </c>
      <c r="J130" s="55">
        <v>0</v>
      </c>
      <c r="K130" s="55">
        <v>9729862</v>
      </c>
      <c r="L130" s="53">
        <f>H130/G130</f>
        <v>0.84999996068803629</v>
      </c>
      <c r="M130" s="80">
        <f t="shared" ref="M130:M135" si="35">N130+P130+R130</f>
        <v>1717035</v>
      </c>
      <c r="N130" s="55">
        <v>1717035</v>
      </c>
      <c r="O130" s="53">
        <f>N130/G130</f>
        <v>0.15000003931196376</v>
      </c>
      <c r="P130" s="55">
        <v>0</v>
      </c>
      <c r="Q130" s="53">
        <f>P130/G130</f>
        <v>0</v>
      </c>
      <c r="R130" s="55">
        <v>0</v>
      </c>
      <c r="S130" s="53">
        <f>R130/G130</f>
        <v>0</v>
      </c>
      <c r="T130" s="23" t="s">
        <v>129</v>
      </c>
      <c r="U130" s="23" t="s">
        <v>129</v>
      </c>
      <c r="V130" s="23" t="s">
        <v>129</v>
      </c>
      <c r="W130" s="144" t="s">
        <v>567</v>
      </c>
      <c r="X130" s="98" t="s">
        <v>316</v>
      </c>
      <c r="Y130" s="141" t="s">
        <v>149</v>
      </c>
      <c r="Z130" s="98" t="s">
        <v>316</v>
      </c>
      <c r="AA130" s="30"/>
      <c r="AB130" s="141" t="s">
        <v>149</v>
      </c>
      <c r="AC130" s="98" t="s">
        <v>316</v>
      </c>
      <c r="AD130" s="141" t="s">
        <v>156</v>
      </c>
      <c r="AE130" s="97" t="s">
        <v>316</v>
      </c>
      <c r="AF130" s="116">
        <v>2</v>
      </c>
      <c r="AG130" s="98" t="s">
        <v>316</v>
      </c>
      <c r="AH130" s="75">
        <v>4</v>
      </c>
      <c r="AI130" s="233" t="s">
        <v>542</v>
      </c>
      <c r="AJ130" s="224">
        <v>42916</v>
      </c>
    </row>
    <row r="131" spans="1:36" s="27" customFormat="1" ht="39" hidden="1" customHeight="1" x14ac:dyDescent="0.2">
      <c r="A131" s="220">
        <v>87</v>
      </c>
      <c r="B131" s="248" t="s">
        <v>67</v>
      </c>
      <c r="C131" s="148" t="s">
        <v>298</v>
      </c>
      <c r="D131" s="25" t="s">
        <v>155</v>
      </c>
      <c r="E131" s="26" t="s">
        <v>17</v>
      </c>
      <c r="F131" s="25" t="s">
        <v>5</v>
      </c>
      <c r="G131" s="25">
        <f t="shared" si="34"/>
        <v>11446895</v>
      </c>
      <c r="H131" s="80">
        <v>9729861</v>
      </c>
      <c r="I131" s="55">
        <v>0</v>
      </c>
      <c r="J131" s="55">
        <v>0</v>
      </c>
      <c r="K131" s="55">
        <v>9729861</v>
      </c>
      <c r="L131" s="53">
        <f t="shared" ref="L131:L141" si="36">H131/G131</f>
        <v>0.85000002183998369</v>
      </c>
      <c r="M131" s="80">
        <f t="shared" si="35"/>
        <v>1717034</v>
      </c>
      <c r="N131" s="55">
        <v>1717034</v>
      </c>
      <c r="O131" s="53">
        <f t="shared" ref="O131:O141" si="37">N131/G131</f>
        <v>0.14999997816001631</v>
      </c>
      <c r="P131" s="55">
        <v>0</v>
      </c>
      <c r="Q131" s="53">
        <f t="shared" ref="Q131:Q141" si="38">P131/G131</f>
        <v>0</v>
      </c>
      <c r="R131" s="55">
        <v>0</v>
      </c>
      <c r="S131" s="53">
        <f t="shared" ref="S131:S132" si="39">R131/G131</f>
        <v>0</v>
      </c>
      <c r="T131" s="23" t="s">
        <v>129</v>
      </c>
      <c r="U131" s="23" t="s">
        <v>129</v>
      </c>
      <c r="V131" s="23" t="s">
        <v>129</v>
      </c>
      <c r="W131" s="144" t="s">
        <v>567</v>
      </c>
      <c r="X131" s="98" t="s">
        <v>316</v>
      </c>
      <c r="Y131" s="141" t="s">
        <v>149</v>
      </c>
      <c r="Z131" s="98" t="s">
        <v>316</v>
      </c>
      <c r="AA131" s="30"/>
      <c r="AB131" s="141" t="s">
        <v>149</v>
      </c>
      <c r="AC131" s="98" t="s">
        <v>316</v>
      </c>
      <c r="AD131" s="141" t="s">
        <v>156</v>
      </c>
      <c r="AE131" s="97" t="s">
        <v>316</v>
      </c>
      <c r="AF131" s="116">
        <v>2</v>
      </c>
      <c r="AG131" s="98" t="s">
        <v>316</v>
      </c>
      <c r="AH131" s="75">
        <v>4</v>
      </c>
      <c r="AI131" s="233" t="s">
        <v>542</v>
      </c>
      <c r="AJ131" s="224">
        <v>42916</v>
      </c>
    </row>
    <row r="132" spans="1:36" ht="42" hidden="1" customHeight="1" x14ac:dyDescent="0.2">
      <c r="A132" s="219">
        <v>88</v>
      </c>
      <c r="B132" s="248" t="s">
        <v>67</v>
      </c>
      <c r="C132" s="148" t="s">
        <v>299</v>
      </c>
      <c r="D132" s="25" t="s">
        <v>155</v>
      </c>
      <c r="E132" s="26" t="s">
        <v>17</v>
      </c>
      <c r="F132" s="25" t="s">
        <v>5</v>
      </c>
      <c r="G132" s="25">
        <f t="shared" si="34"/>
        <v>11446893</v>
      </c>
      <c r="H132" s="80">
        <v>9729860</v>
      </c>
      <c r="I132" s="55">
        <v>0</v>
      </c>
      <c r="J132" s="55">
        <v>0</v>
      </c>
      <c r="K132" s="55">
        <v>9729860</v>
      </c>
      <c r="L132" s="53">
        <f t="shared" si="36"/>
        <v>0.85000008299195251</v>
      </c>
      <c r="M132" s="80">
        <f t="shared" si="35"/>
        <v>1717033</v>
      </c>
      <c r="N132" s="55">
        <v>1717033</v>
      </c>
      <c r="O132" s="53">
        <f t="shared" si="37"/>
        <v>0.14999991700804752</v>
      </c>
      <c r="P132" s="55">
        <v>0</v>
      </c>
      <c r="Q132" s="53">
        <f t="shared" si="38"/>
        <v>0</v>
      </c>
      <c r="R132" s="55">
        <v>0</v>
      </c>
      <c r="S132" s="53">
        <f t="shared" si="39"/>
        <v>0</v>
      </c>
      <c r="T132" s="23" t="s">
        <v>129</v>
      </c>
      <c r="U132" s="23" t="s">
        <v>129</v>
      </c>
      <c r="V132" s="23" t="s">
        <v>129</v>
      </c>
      <c r="W132" s="144" t="s">
        <v>567</v>
      </c>
      <c r="X132" s="98" t="s">
        <v>316</v>
      </c>
      <c r="Y132" s="141" t="s">
        <v>149</v>
      </c>
      <c r="Z132" s="98" t="s">
        <v>316</v>
      </c>
      <c r="AA132" s="30"/>
      <c r="AB132" s="141" t="s">
        <v>149</v>
      </c>
      <c r="AC132" s="98" t="s">
        <v>316</v>
      </c>
      <c r="AD132" s="141" t="s">
        <v>156</v>
      </c>
      <c r="AE132" s="97" t="s">
        <v>316</v>
      </c>
      <c r="AF132" s="116">
        <v>2</v>
      </c>
      <c r="AG132" s="98" t="s">
        <v>316</v>
      </c>
      <c r="AH132" s="75">
        <v>4</v>
      </c>
      <c r="AI132" s="233" t="s">
        <v>542</v>
      </c>
      <c r="AJ132" s="224">
        <v>42916</v>
      </c>
    </row>
    <row r="133" spans="1:36" ht="45.75" hidden="1" customHeight="1" x14ac:dyDescent="0.2">
      <c r="A133" s="220">
        <v>89</v>
      </c>
      <c r="B133" s="249" t="s">
        <v>104</v>
      </c>
      <c r="C133" s="42" t="s">
        <v>113</v>
      </c>
      <c r="D133" s="30" t="s">
        <v>155</v>
      </c>
      <c r="E133" s="28" t="s">
        <v>17</v>
      </c>
      <c r="F133" s="30" t="s">
        <v>5</v>
      </c>
      <c r="G133" s="52">
        <f>H133+M133</f>
        <v>20000000</v>
      </c>
      <c r="H133" s="52">
        <f>I133+J133+K133</f>
        <v>17000000</v>
      </c>
      <c r="I133" s="56">
        <v>0</v>
      </c>
      <c r="J133" s="56">
        <v>0</v>
      </c>
      <c r="K133" s="78">
        <v>17000000</v>
      </c>
      <c r="L133" s="79">
        <f t="shared" si="36"/>
        <v>0.85</v>
      </c>
      <c r="M133" s="78">
        <f t="shared" si="35"/>
        <v>3000000</v>
      </c>
      <c r="N133" s="78">
        <v>3000000</v>
      </c>
      <c r="O133" s="79">
        <f t="shared" si="37"/>
        <v>0.15</v>
      </c>
      <c r="P133" s="56">
        <v>0</v>
      </c>
      <c r="Q133" s="79">
        <f t="shared" si="38"/>
        <v>0</v>
      </c>
      <c r="R133" s="56">
        <v>0</v>
      </c>
      <c r="S133" s="79">
        <f>R133/G133</f>
        <v>0</v>
      </c>
      <c r="T133" s="32" t="s">
        <v>129</v>
      </c>
      <c r="U133" s="15" t="s">
        <v>129</v>
      </c>
      <c r="V133" s="15" t="s">
        <v>129</v>
      </c>
      <c r="W133" s="95" t="s">
        <v>149</v>
      </c>
      <c r="X133" s="98" t="s">
        <v>316</v>
      </c>
      <c r="Y133" s="95" t="s">
        <v>149</v>
      </c>
      <c r="Z133" s="98" t="s">
        <v>316</v>
      </c>
      <c r="AA133" s="187"/>
      <c r="AB133" s="95" t="s">
        <v>149</v>
      </c>
      <c r="AC133" s="98" t="s">
        <v>316</v>
      </c>
      <c r="AD133" s="95" t="s">
        <v>156</v>
      </c>
      <c r="AE133" s="97" t="s">
        <v>316</v>
      </c>
      <c r="AF133" s="73">
        <v>2</v>
      </c>
      <c r="AG133" s="98" t="s">
        <v>316</v>
      </c>
      <c r="AH133" s="73">
        <v>4</v>
      </c>
      <c r="AI133" s="230" t="s">
        <v>542</v>
      </c>
      <c r="AJ133" s="223">
        <v>42916</v>
      </c>
    </row>
    <row r="134" spans="1:36" s="27" customFormat="1" ht="49.5" hidden="1" customHeight="1" x14ac:dyDescent="0.2">
      <c r="A134" s="220">
        <v>53</v>
      </c>
      <c r="B134" s="234" t="s">
        <v>184</v>
      </c>
      <c r="C134" s="36" t="s">
        <v>186</v>
      </c>
      <c r="D134" s="25" t="s">
        <v>7</v>
      </c>
      <c r="E134" s="26" t="s">
        <v>12</v>
      </c>
      <c r="F134" s="25" t="s">
        <v>4</v>
      </c>
      <c r="G134" s="80">
        <f>H134+M134</f>
        <v>13647059</v>
      </c>
      <c r="H134" s="80">
        <f>I134+J134+K134</f>
        <v>11600000</v>
      </c>
      <c r="I134" s="55">
        <v>0</v>
      </c>
      <c r="J134" s="80">
        <v>11600000</v>
      </c>
      <c r="K134" s="55">
        <v>0</v>
      </c>
      <c r="L134" s="53">
        <f t="shared" si="36"/>
        <v>0.84999998900862084</v>
      </c>
      <c r="M134" s="80">
        <f t="shared" si="35"/>
        <v>2047059</v>
      </c>
      <c r="N134" s="80">
        <v>2047059</v>
      </c>
      <c r="O134" s="53">
        <f t="shared" si="37"/>
        <v>0.15000001099137916</v>
      </c>
      <c r="P134" s="55">
        <v>0</v>
      </c>
      <c r="Q134" s="53">
        <f t="shared" si="38"/>
        <v>0</v>
      </c>
      <c r="R134" s="55">
        <v>0</v>
      </c>
      <c r="S134" s="53">
        <f>R134/G134</f>
        <v>0</v>
      </c>
      <c r="T134" s="23" t="s">
        <v>645</v>
      </c>
      <c r="U134" s="34" t="s">
        <v>644</v>
      </c>
      <c r="V134" s="23" t="s">
        <v>129</v>
      </c>
      <c r="W134" s="144" t="s">
        <v>156</v>
      </c>
      <c r="X134" s="97" t="s">
        <v>316</v>
      </c>
      <c r="Y134" s="144" t="s">
        <v>157</v>
      </c>
      <c r="Z134" s="97" t="s">
        <v>316</v>
      </c>
      <c r="AA134" s="95"/>
      <c r="AB134" s="144" t="s">
        <v>157</v>
      </c>
      <c r="AC134" s="97" t="s">
        <v>316</v>
      </c>
      <c r="AD134" s="144" t="s">
        <v>160</v>
      </c>
      <c r="AE134" s="97" t="s">
        <v>316</v>
      </c>
      <c r="AF134" s="75">
        <v>2</v>
      </c>
      <c r="AG134" s="97" t="s">
        <v>316</v>
      </c>
      <c r="AH134" s="75">
        <v>4</v>
      </c>
      <c r="AI134" s="233" t="s">
        <v>542</v>
      </c>
      <c r="AJ134" s="224">
        <v>43100</v>
      </c>
    </row>
    <row r="135" spans="1:36" ht="47.25" hidden="1" customHeight="1" x14ac:dyDescent="0.2">
      <c r="A135" s="219">
        <v>92</v>
      </c>
      <c r="B135" s="232" t="s">
        <v>264</v>
      </c>
      <c r="C135" s="35" t="s">
        <v>300</v>
      </c>
      <c r="D135" s="30" t="s">
        <v>155</v>
      </c>
      <c r="E135" s="28" t="s">
        <v>17</v>
      </c>
      <c r="F135" s="30" t="s">
        <v>5</v>
      </c>
      <c r="G135" s="52">
        <f t="shared" ref="G135:G136" si="40">H135+M135</f>
        <v>3090262</v>
      </c>
      <c r="H135" s="52">
        <f>I135+J135+K135</f>
        <v>2626723</v>
      </c>
      <c r="I135" s="56">
        <v>0</v>
      </c>
      <c r="J135" s="56">
        <v>0</v>
      </c>
      <c r="K135" s="56">
        <v>2626723</v>
      </c>
      <c r="L135" s="54">
        <f t="shared" si="36"/>
        <v>0.85000009707914737</v>
      </c>
      <c r="M135" s="52">
        <f t="shared" si="35"/>
        <v>463539</v>
      </c>
      <c r="N135" s="56">
        <v>0</v>
      </c>
      <c r="O135" s="54">
        <f t="shared" si="37"/>
        <v>0</v>
      </c>
      <c r="P135" s="56">
        <v>0</v>
      </c>
      <c r="Q135" s="54">
        <f t="shared" si="38"/>
        <v>0</v>
      </c>
      <c r="R135" s="56">
        <v>463539</v>
      </c>
      <c r="S135" s="54">
        <f>R135/G135</f>
        <v>0.14999990292085266</v>
      </c>
      <c r="T135" s="32" t="s">
        <v>129</v>
      </c>
      <c r="U135" s="32" t="s">
        <v>129</v>
      </c>
      <c r="V135" s="15" t="s">
        <v>129</v>
      </c>
      <c r="W135" s="95" t="s">
        <v>157</v>
      </c>
      <c r="X135" s="98" t="s">
        <v>316</v>
      </c>
      <c r="Y135" s="95" t="s">
        <v>157</v>
      </c>
      <c r="Z135" s="98" t="s">
        <v>316</v>
      </c>
      <c r="AA135" s="187"/>
      <c r="AB135" s="95" t="s">
        <v>157</v>
      </c>
      <c r="AC135" s="98" t="s">
        <v>316</v>
      </c>
      <c r="AD135" s="95" t="s">
        <v>160</v>
      </c>
      <c r="AE135" s="98" t="s">
        <v>316</v>
      </c>
      <c r="AF135" s="73">
        <v>2</v>
      </c>
      <c r="AG135" s="98" t="s">
        <v>316</v>
      </c>
      <c r="AH135" s="73">
        <v>4</v>
      </c>
      <c r="AI135" s="230" t="s">
        <v>542</v>
      </c>
      <c r="AJ135" s="223">
        <v>43100</v>
      </c>
    </row>
    <row r="136" spans="1:36" ht="44.25" hidden="1" customHeight="1" x14ac:dyDescent="0.2">
      <c r="A136" s="220">
        <v>93</v>
      </c>
      <c r="B136" s="232" t="s">
        <v>264</v>
      </c>
      <c r="C136" s="35" t="s">
        <v>301</v>
      </c>
      <c r="D136" s="30" t="s">
        <v>155</v>
      </c>
      <c r="E136" s="28" t="s">
        <v>17</v>
      </c>
      <c r="F136" s="30" t="s">
        <v>5</v>
      </c>
      <c r="G136" s="52">
        <f t="shared" si="40"/>
        <v>1130925</v>
      </c>
      <c r="H136" s="52">
        <v>961286</v>
      </c>
      <c r="I136" s="56">
        <v>0</v>
      </c>
      <c r="J136" s="56">
        <v>0</v>
      </c>
      <c r="K136" s="56">
        <v>961286</v>
      </c>
      <c r="L136" s="54">
        <f t="shared" si="36"/>
        <v>0.8499997789420165</v>
      </c>
      <c r="M136" s="52">
        <f>N136+R136</f>
        <v>169639</v>
      </c>
      <c r="N136" s="56">
        <v>0</v>
      </c>
      <c r="O136" s="54">
        <f t="shared" si="37"/>
        <v>0</v>
      </c>
      <c r="P136" s="56">
        <v>0</v>
      </c>
      <c r="Q136" s="54">
        <f t="shared" si="38"/>
        <v>0</v>
      </c>
      <c r="R136" s="56">
        <v>169639</v>
      </c>
      <c r="S136" s="54">
        <f>R136/G136</f>
        <v>0.1500002210579835</v>
      </c>
      <c r="T136" s="32" t="s">
        <v>129</v>
      </c>
      <c r="U136" s="32" t="s">
        <v>129</v>
      </c>
      <c r="V136" s="15" t="s">
        <v>129</v>
      </c>
      <c r="W136" s="95" t="s">
        <v>157</v>
      </c>
      <c r="X136" s="98" t="s">
        <v>316</v>
      </c>
      <c r="Y136" s="95" t="s">
        <v>157</v>
      </c>
      <c r="Z136" s="98" t="s">
        <v>316</v>
      </c>
      <c r="AA136" s="187"/>
      <c r="AB136" s="95" t="s">
        <v>157</v>
      </c>
      <c r="AC136" s="98" t="s">
        <v>316</v>
      </c>
      <c r="AD136" s="95" t="s">
        <v>160</v>
      </c>
      <c r="AE136" s="98" t="s">
        <v>316</v>
      </c>
      <c r="AF136" s="73">
        <v>2</v>
      </c>
      <c r="AG136" s="98" t="s">
        <v>316</v>
      </c>
      <c r="AH136" s="73">
        <v>4</v>
      </c>
      <c r="AI136" s="230" t="s">
        <v>542</v>
      </c>
      <c r="AJ136" s="223">
        <v>43100</v>
      </c>
    </row>
    <row r="137" spans="1:36" s="27" customFormat="1" ht="48" hidden="1" customHeight="1" x14ac:dyDescent="0.2">
      <c r="A137" s="220">
        <v>77</v>
      </c>
      <c r="B137" s="234" t="s">
        <v>206</v>
      </c>
      <c r="C137" s="36" t="s">
        <v>207</v>
      </c>
      <c r="D137" s="25" t="s">
        <v>7</v>
      </c>
      <c r="E137" s="26" t="s">
        <v>18</v>
      </c>
      <c r="F137" s="25" t="s">
        <v>5</v>
      </c>
      <c r="G137" s="80">
        <f>H137+M137</f>
        <v>3258896</v>
      </c>
      <c r="H137" s="80">
        <f>I137+J137+K137</f>
        <v>2770061</v>
      </c>
      <c r="I137" s="55">
        <v>0</v>
      </c>
      <c r="J137" s="55">
        <v>0</v>
      </c>
      <c r="K137" s="55">
        <v>2770061</v>
      </c>
      <c r="L137" s="53">
        <f t="shared" si="36"/>
        <v>0.84999981588857088</v>
      </c>
      <c r="M137" s="80">
        <f>N137+P137+R137</f>
        <v>488835</v>
      </c>
      <c r="N137" s="55">
        <v>488835</v>
      </c>
      <c r="O137" s="53">
        <f t="shared" si="37"/>
        <v>0.15000018411142915</v>
      </c>
      <c r="P137" s="55">
        <v>0</v>
      </c>
      <c r="Q137" s="53">
        <f t="shared" si="38"/>
        <v>0</v>
      </c>
      <c r="R137" s="55">
        <v>0</v>
      </c>
      <c r="S137" s="53">
        <f t="shared" ref="S137:S142" si="41">R137/G137</f>
        <v>0</v>
      </c>
      <c r="T137" s="23" t="s">
        <v>129</v>
      </c>
      <c r="U137" s="23" t="s">
        <v>129</v>
      </c>
      <c r="V137" s="23" t="s">
        <v>129</v>
      </c>
      <c r="W137" s="144" t="s">
        <v>160</v>
      </c>
      <c r="X137" s="97" t="s">
        <v>316</v>
      </c>
      <c r="Y137" s="144" t="s">
        <v>160</v>
      </c>
      <c r="Z137" s="97" t="s">
        <v>316</v>
      </c>
      <c r="AA137" s="187"/>
      <c r="AB137" s="144" t="s">
        <v>160</v>
      </c>
      <c r="AC137" s="97" t="s">
        <v>316</v>
      </c>
      <c r="AD137" s="144" t="s">
        <v>162</v>
      </c>
      <c r="AE137" s="97" t="s">
        <v>316</v>
      </c>
      <c r="AF137" s="75">
        <v>2</v>
      </c>
      <c r="AG137" s="97" t="s">
        <v>316</v>
      </c>
      <c r="AH137" s="75">
        <v>4</v>
      </c>
      <c r="AI137" s="233" t="s">
        <v>542</v>
      </c>
      <c r="AJ137" s="224">
        <v>43190</v>
      </c>
    </row>
    <row r="138" spans="1:36" s="27" customFormat="1" ht="63" hidden="1" customHeight="1" x14ac:dyDescent="0.2">
      <c r="A138" s="220">
        <v>135</v>
      </c>
      <c r="B138" s="231" t="s">
        <v>125</v>
      </c>
      <c r="C138" s="37" t="s">
        <v>311</v>
      </c>
      <c r="D138" s="25" t="s">
        <v>7</v>
      </c>
      <c r="E138" s="26" t="s">
        <v>13</v>
      </c>
      <c r="F138" s="25" t="s">
        <v>3</v>
      </c>
      <c r="G138" s="80">
        <f>H138+M138</f>
        <v>23950418</v>
      </c>
      <c r="H138" s="80">
        <f>I138+J138+K138</f>
        <v>20357855</v>
      </c>
      <c r="I138" s="55">
        <v>20357855</v>
      </c>
      <c r="J138" s="55">
        <v>0</v>
      </c>
      <c r="K138" s="55">
        <v>0</v>
      </c>
      <c r="L138" s="53">
        <f t="shared" si="36"/>
        <v>0.84999998747412253</v>
      </c>
      <c r="M138" s="80">
        <f>N138+P138+R138</f>
        <v>3592563</v>
      </c>
      <c r="N138" s="55">
        <v>3592563</v>
      </c>
      <c r="O138" s="53">
        <f t="shared" si="37"/>
        <v>0.15000001252587741</v>
      </c>
      <c r="P138" s="55">
        <v>0</v>
      </c>
      <c r="Q138" s="53">
        <f t="shared" si="38"/>
        <v>0</v>
      </c>
      <c r="R138" s="55">
        <v>0</v>
      </c>
      <c r="S138" s="53">
        <f t="shared" si="41"/>
        <v>0</v>
      </c>
      <c r="T138" s="25" t="s">
        <v>129</v>
      </c>
      <c r="U138" s="25" t="s">
        <v>129</v>
      </c>
      <c r="V138" s="25" t="s">
        <v>129</v>
      </c>
      <c r="W138" s="25" t="s">
        <v>129</v>
      </c>
      <c r="X138" s="97" t="s">
        <v>316</v>
      </c>
      <c r="Y138" s="25" t="s">
        <v>131</v>
      </c>
      <c r="Z138" s="97" t="s">
        <v>316</v>
      </c>
      <c r="AA138" s="95"/>
      <c r="AB138" s="25" t="s">
        <v>132</v>
      </c>
      <c r="AC138" s="97" t="s">
        <v>316</v>
      </c>
      <c r="AD138" s="25" t="s">
        <v>133</v>
      </c>
      <c r="AE138" s="97" t="s">
        <v>316</v>
      </c>
      <c r="AF138" s="116">
        <v>2</v>
      </c>
      <c r="AG138" s="97" t="s">
        <v>316</v>
      </c>
      <c r="AH138" s="75">
        <v>4</v>
      </c>
      <c r="AI138" s="233" t="s">
        <v>542</v>
      </c>
      <c r="AJ138" s="224">
        <v>43373</v>
      </c>
    </row>
    <row r="139" spans="1:36" ht="61.5" hidden="1" customHeight="1" x14ac:dyDescent="0.2">
      <c r="A139" s="220">
        <v>131</v>
      </c>
      <c r="B139" s="231" t="s">
        <v>127</v>
      </c>
      <c r="C139" s="37" t="s">
        <v>307</v>
      </c>
      <c r="D139" s="25" t="s">
        <v>7</v>
      </c>
      <c r="E139" s="26" t="s">
        <v>13</v>
      </c>
      <c r="F139" s="25" t="s">
        <v>5</v>
      </c>
      <c r="G139" s="80">
        <f>H139+M139</f>
        <v>4900048</v>
      </c>
      <c r="H139" s="80">
        <f>I139+J139+K139</f>
        <v>4165040</v>
      </c>
      <c r="I139" s="55">
        <v>0</v>
      </c>
      <c r="J139" s="55">
        <v>0</v>
      </c>
      <c r="K139" s="55">
        <v>4165040</v>
      </c>
      <c r="L139" s="53">
        <f t="shared" si="36"/>
        <v>0.8499998367362932</v>
      </c>
      <c r="M139" s="80">
        <f>N139+P139+R139</f>
        <v>735008</v>
      </c>
      <c r="N139" s="55">
        <v>735008</v>
      </c>
      <c r="O139" s="53">
        <f t="shared" si="37"/>
        <v>0.1500001632637068</v>
      </c>
      <c r="P139" s="55">
        <v>0</v>
      </c>
      <c r="Q139" s="53">
        <f t="shared" si="38"/>
        <v>0</v>
      </c>
      <c r="R139" s="55">
        <v>0</v>
      </c>
      <c r="S139" s="53">
        <f t="shared" si="41"/>
        <v>0</v>
      </c>
      <c r="T139" s="25" t="s">
        <v>129</v>
      </c>
      <c r="U139" s="25" t="s">
        <v>129</v>
      </c>
      <c r="V139" s="25" t="s">
        <v>129</v>
      </c>
      <c r="W139" s="25" t="s">
        <v>129</v>
      </c>
      <c r="X139" s="97" t="s">
        <v>316</v>
      </c>
      <c r="Y139" s="25" t="s">
        <v>131</v>
      </c>
      <c r="Z139" s="97" t="s">
        <v>316</v>
      </c>
      <c r="AA139" s="95"/>
      <c r="AB139" s="25" t="s">
        <v>132</v>
      </c>
      <c r="AC139" s="97" t="s">
        <v>316</v>
      </c>
      <c r="AD139" s="25" t="s">
        <v>133</v>
      </c>
      <c r="AE139" s="97" t="s">
        <v>316</v>
      </c>
      <c r="AF139" s="116">
        <v>2</v>
      </c>
      <c r="AG139" s="97" t="s">
        <v>316</v>
      </c>
      <c r="AH139" s="75">
        <v>4</v>
      </c>
      <c r="AI139" s="233" t="s">
        <v>542</v>
      </c>
      <c r="AJ139" s="224">
        <v>43373</v>
      </c>
    </row>
    <row r="140" spans="1:36" ht="56.25" hidden="1" customHeight="1" x14ac:dyDescent="0.2">
      <c r="A140" s="220">
        <v>133</v>
      </c>
      <c r="B140" s="229" t="s">
        <v>126</v>
      </c>
      <c r="C140" s="38" t="s">
        <v>309</v>
      </c>
      <c r="D140" s="30" t="s">
        <v>7</v>
      </c>
      <c r="E140" s="28" t="s">
        <v>13</v>
      </c>
      <c r="F140" s="30" t="s">
        <v>4</v>
      </c>
      <c r="G140" s="52">
        <f>H140+M140</f>
        <v>23047385</v>
      </c>
      <c r="H140" s="52">
        <f>I140+J140+K140</f>
        <v>19590277</v>
      </c>
      <c r="I140" s="56">
        <v>0</v>
      </c>
      <c r="J140" s="56">
        <v>19590277</v>
      </c>
      <c r="K140" s="56">
        <v>0</v>
      </c>
      <c r="L140" s="79">
        <f t="shared" si="36"/>
        <v>0.84999998915278241</v>
      </c>
      <c r="M140" s="78">
        <f>N140+P140+R140</f>
        <v>3457108</v>
      </c>
      <c r="N140" s="56">
        <v>3457108</v>
      </c>
      <c r="O140" s="79">
        <f t="shared" si="37"/>
        <v>0.15000001084721759</v>
      </c>
      <c r="P140" s="56">
        <v>0</v>
      </c>
      <c r="Q140" s="79">
        <f t="shared" si="38"/>
        <v>0</v>
      </c>
      <c r="R140" s="56">
        <v>0</v>
      </c>
      <c r="S140" s="79">
        <f t="shared" si="41"/>
        <v>0</v>
      </c>
      <c r="T140" s="32" t="s">
        <v>129</v>
      </c>
      <c r="U140" s="32" t="s">
        <v>129</v>
      </c>
      <c r="V140" s="32" t="s">
        <v>129</v>
      </c>
      <c r="W140" s="30" t="s">
        <v>129</v>
      </c>
      <c r="X140" s="97" t="s">
        <v>316</v>
      </c>
      <c r="Y140" s="30" t="s">
        <v>131</v>
      </c>
      <c r="Z140" s="97" t="s">
        <v>316</v>
      </c>
      <c r="AA140" s="95"/>
      <c r="AB140" s="30" t="s">
        <v>132</v>
      </c>
      <c r="AC140" s="97" t="s">
        <v>316</v>
      </c>
      <c r="AD140" s="30" t="s">
        <v>133</v>
      </c>
      <c r="AE140" s="97" t="s">
        <v>316</v>
      </c>
      <c r="AF140" s="120">
        <v>2</v>
      </c>
      <c r="AG140" s="97" t="s">
        <v>316</v>
      </c>
      <c r="AH140" s="73">
        <v>4</v>
      </c>
      <c r="AI140" s="230" t="s">
        <v>542</v>
      </c>
      <c r="AJ140" s="223">
        <v>43373</v>
      </c>
    </row>
    <row r="141" spans="1:36" ht="74.25" hidden="1" customHeight="1" x14ac:dyDescent="0.2">
      <c r="A141" s="220">
        <v>129</v>
      </c>
      <c r="B141" s="229" t="s">
        <v>128</v>
      </c>
      <c r="C141" s="38" t="s">
        <v>305</v>
      </c>
      <c r="D141" s="30" t="s">
        <v>7</v>
      </c>
      <c r="E141" s="28" t="s">
        <v>13</v>
      </c>
      <c r="F141" s="30" t="s">
        <v>5</v>
      </c>
      <c r="G141" s="52">
        <f>H141+M141</f>
        <v>13500000</v>
      </c>
      <c r="H141" s="52">
        <f>I141+J141+K141</f>
        <v>11475000</v>
      </c>
      <c r="I141" s="56">
        <v>0</v>
      </c>
      <c r="J141" s="56">
        <v>0</v>
      </c>
      <c r="K141" s="56">
        <v>11475000</v>
      </c>
      <c r="L141" s="79">
        <f t="shared" si="36"/>
        <v>0.85</v>
      </c>
      <c r="M141" s="78">
        <f>N141+P141+R141</f>
        <v>2025000</v>
      </c>
      <c r="N141" s="56">
        <v>2025000</v>
      </c>
      <c r="O141" s="79">
        <f t="shared" si="37"/>
        <v>0.15</v>
      </c>
      <c r="P141" s="56">
        <v>0</v>
      </c>
      <c r="Q141" s="79">
        <f t="shared" si="38"/>
        <v>0</v>
      </c>
      <c r="R141" s="56">
        <v>0</v>
      </c>
      <c r="S141" s="79">
        <f t="shared" si="41"/>
        <v>0</v>
      </c>
      <c r="T141" s="32" t="s">
        <v>129</v>
      </c>
      <c r="U141" s="32" t="s">
        <v>129</v>
      </c>
      <c r="V141" s="32" t="s">
        <v>129</v>
      </c>
      <c r="W141" s="30" t="s">
        <v>129</v>
      </c>
      <c r="X141" s="97" t="s">
        <v>316</v>
      </c>
      <c r="Y141" s="30" t="s">
        <v>131</v>
      </c>
      <c r="Z141" s="97" t="s">
        <v>316</v>
      </c>
      <c r="AA141" s="77"/>
      <c r="AB141" s="30" t="s">
        <v>132</v>
      </c>
      <c r="AC141" s="97" t="s">
        <v>316</v>
      </c>
      <c r="AD141" s="30" t="s">
        <v>133</v>
      </c>
      <c r="AE141" s="97" t="s">
        <v>316</v>
      </c>
      <c r="AF141" s="120">
        <v>2</v>
      </c>
      <c r="AG141" s="97" t="s">
        <v>316</v>
      </c>
      <c r="AH141" s="73">
        <v>4</v>
      </c>
      <c r="AI141" s="230" t="s">
        <v>542</v>
      </c>
      <c r="AJ141" s="223">
        <v>43373</v>
      </c>
    </row>
    <row r="142" spans="1:36" s="27" customFormat="1" ht="61.5" hidden="1" customHeight="1" thickBot="1" x14ac:dyDescent="0.25">
      <c r="A142" s="219">
        <v>12</v>
      </c>
      <c r="B142" s="250" t="s">
        <v>169</v>
      </c>
      <c r="C142" s="251" t="s">
        <v>705</v>
      </c>
      <c r="D142" s="252"/>
      <c r="E142" s="253"/>
      <c r="F142" s="252"/>
      <c r="G142" s="254"/>
      <c r="H142" s="254"/>
      <c r="I142" s="254">
        <v>0</v>
      </c>
      <c r="J142" s="254">
        <v>0</v>
      </c>
      <c r="K142" s="254">
        <v>0</v>
      </c>
      <c r="L142" s="255">
        <v>0</v>
      </c>
      <c r="M142" s="254">
        <v>0</v>
      </c>
      <c r="N142" s="254">
        <v>0</v>
      </c>
      <c r="O142" s="255">
        <v>0</v>
      </c>
      <c r="P142" s="254">
        <v>0</v>
      </c>
      <c r="Q142" s="255">
        <v>0</v>
      </c>
      <c r="R142" s="254">
        <v>0</v>
      </c>
      <c r="S142" s="255" t="e">
        <f t="shared" si="41"/>
        <v>#DIV/0!</v>
      </c>
      <c r="T142" s="256" t="s">
        <v>407</v>
      </c>
      <c r="U142" s="257"/>
      <c r="V142" s="258"/>
      <c r="W142" s="259" t="s">
        <v>215</v>
      </c>
      <c r="X142" s="259" t="s">
        <v>475</v>
      </c>
      <c r="Y142" s="260"/>
      <c r="Z142" s="261"/>
      <c r="AA142" s="261"/>
      <c r="AB142" s="261"/>
      <c r="AC142" s="262"/>
      <c r="AD142" s="261"/>
      <c r="AE142" s="262"/>
      <c r="AF142" s="263"/>
      <c r="AG142" s="262"/>
      <c r="AH142" s="263"/>
      <c r="AI142" s="264"/>
      <c r="AJ142" s="224"/>
    </row>
    <row r="143" spans="1:36" s="114" customFormat="1" ht="35.25" hidden="1" customHeight="1" x14ac:dyDescent="0.2">
      <c r="A143" s="105"/>
      <c r="B143" s="204" t="s">
        <v>695</v>
      </c>
      <c r="D143" s="108"/>
      <c r="E143" s="109"/>
      <c r="F143" s="108"/>
      <c r="G143" s="110"/>
      <c r="H143" s="110"/>
      <c r="I143" s="110"/>
      <c r="J143" s="110"/>
      <c r="K143" s="110"/>
      <c r="L143" s="110"/>
      <c r="M143" s="110"/>
      <c r="N143" s="110"/>
      <c r="O143" s="110"/>
      <c r="P143" s="110"/>
      <c r="Q143" s="110"/>
      <c r="R143" s="110"/>
      <c r="S143" s="111"/>
      <c r="T143" s="108"/>
      <c r="U143" s="108"/>
      <c r="V143" s="108"/>
      <c r="W143" s="108"/>
      <c r="X143" s="50"/>
      <c r="Y143" s="108"/>
      <c r="Z143" s="50"/>
      <c r="AA143" s="50"/>
      <c r="AB143" s="108"/>
      <c r="AC143" s="50"/>
      <c r="AD143" s="108"/>
      <c r="AE143" s="50"/>
      <c r="AF143" s="112"/>
      <c r="AG143" s="108"/>
      <c r="AH143" s="113"/>
      <c r="AI143" s="108"/>
      <c r="AJ143" s="108"/>
    </row>
    <row r="144" spans="1:36" s="115" customFormat="1" ht="21.75" hidden="1" customHeight="1" x14ac:dyDescent="0.2">
      <c r="A144" s="105"/>
      <c r="B144" s="106"/>
      <c r="C144" s="107"/>
      <c r="D144" s="108"/>
      <c r="E144" s="109"/>
      <c r="F144" s="108"/>
      <c r="G144" s="110"/>
      <c r="H144" s="110"/>
      <c r="I144" s="110"/>
      <c r="J144" s="110"/>
      <c r="K144" s="110"/>
      <c r="L144" s="110"/>
      <c r="M144" s="110"/>
      <c r="N144" s="110"/>
      <c r="O144" s="110"/>
      <c r="P144" s="110"/>
      <c r="Q144" s="110"/>
      <c r="R144" s="110"/>
      <c r="S144" s="111"/>
      <c r="T144" s="108"/>
      <c r="U144" s="108"/>
      <c r="V144" s="108"/>
      <c r="W144" s="108"/>
      <c r="X144" s="50"/>
      <c r="Y144" s="108"/>
      <c r="Z144" s="50"/>
      <c r="AA144" s="50"/>
      <c r="AB144" s="108"/>
      <c r="AC144" s="50"/>
      <c r="AD144" s="108"/>
      <c r="AE144" s="50"/>
      <c r="AF144" s="112"/>
      <c r="AG144" s="108"/>
      <c r="AH144" s="113"/>
      <c r="AI144" s="108"/>
      <c r="AJ144" s="108"/>
    </row>
    <row r="145" spans="1:49" s="115" customFormat="1" ht="21.75" customHeight="1" x14ac:dyDescent="0.2">
      <c r="A145" s="105"/>
      <c r="B145" s="106"/>
      <c r="C145" s="107"/>
      <c r="D145" s="108"/>
      <c r="E145" s="109"/>
      <c r="F145" s="108"/>
      <c r="G145" s="110"/>
      <c r="H145" s="110"/>
      <c r="I145" s="110"/>
      <c r="J145" s="110"/>
      <c r="K145" s="110"/>
      <c r="L145" s="110"/>
      <c r="M145" s="110"/>
      <c r="N145" s="110"/>
      <c r="O145" s="110"/>
      <c r="P145" s="110"/>
      <c r="Q145" s="110"/>
      <c r="R145" s="110"/>
      <c r="S145" s="111"/>
      <c r="T145" s="108"/>
      <c r="U145" s="108"/>
      <c r="V145" s="108"/>
      <c r="W145" s="108"/>
      <c r="X145" s="50"/>
      <c r="Y145" s="108"/>
      <c r="Z145" s="50"/>
      <c r="AA145" s="50"/>
      <c r="AB145" s="108"/>
      <c r="AC145" s="50"/>
      <c r="AD145" s="108"/>
      <c r="AE145" s="50"/>
      <c r="AF145" s="112"/>
      <c r="AG145" s="108"/>
      <c r="AH145" s="113"/>
      <c r="AI145" s="108"/>
      <c r="AJ145" s="108"/>
    </row>
    <row r="146" spans="1:49" ht="17.25" customHeight="1" x14ac:dyDescent="0.2">
      <c r="B146" s="124" t="s">
        <v>604</v>
      </c>
      <c r="C146" s="124"/>
      <c r="S146" s="72"/>
      <c r="T146" s="72"/>
      <c r="U146" s="72"/>
    </row>
    <row r="147" spans="1:49" ht="17.25" customHeight="1" x14ac:dyDescent="0.2">
      <c r="B147" s="124" t="s">
        <v>603</v>
      </c>
      <c r="S147" s="72"/>
      <c r="T147" s="72"/>
      <c r="U147" s="72"/>
    </row>
    <row r="148" spans="1:49" ht="17.25" customHeight="1" x14ac:dyDescent="0.2">
      <c r="B148" s="124" t="s">
        <v>605</v>
      </c>
      <c r="S148" s="72"/>
      <c r="T148" s="72"/>
      <c r="U148" s="72"/>
    </row>
    <row r="149" spans="1:49" ht="17.25" customHeight="1" x14ac:dyDescent="0.2">
      <c r="B149" s="217" t="s">
        <v>746</v>
      </c>
      <c r="S149" s="72"/>
      <c r="T149" s="72"/>
      <c r="U149" s="72"/>
    </row>
    <row r="150" spans="1:49" ht="17.25" customHeight="1" x14ac:dyDescent="0.2">
      <c r="B150" s="130" t="s">
        <v>607</v>
      </c>
      <c r="C150" s="130"/>
      <c r="D150" s="130"/>
      <c r="E150" s="130"/>
      <c r="F150" s="130"/>
      <c r="G150" s="130"/>
      <c r="H150" s="130"/>
      <c r="I150" s="130"/>
      <c r="J150" s="130"/>
      <c r="K150" s="130"/>
      <c r="L150" s="130"/>
      <c r="M150" s="130"/>
      <c r="N150" s="130"/>
      <c r="O150" s="130"/>
      <c r="P150" s="130"/>
      <c r="Q150" s="130"/>
      <c r="R150" s="130"/>
      <c r="S150" s="130"/>
      <c r="T150" s="130"/>
      <c r="U150" s="130"/>
    </row>
    <row r="151" spans="1:49" ht="17.25" customHeight="1" x14ac:dyDescent="0.2">
      <c r="B151" s="130" t="s">
        <v>631</v>
      </c>
      <c r="C151" s="130"/>
      <c r="D151" s="130"/>
      <c r="E151" s="130"/>
      <c r="F151" s="130"/>
      <c r="G151" s="130"/>
      <c r="H151" s="130"/>
      <c r="I151" s="130"/>
      <c r="J151" s="130"/>
      <c r="K151" s="130"/>
      <c r="L151" s="130"/>
      <c r="M151" s="130"/>
      <c r="N151" s="130"/>
      <c r="O151" s="130"/>
      <c r="P151" s="130"/>
      <c r="Q151" s="130"/>
      <c r="R151" s="130"/>
      <c r="S151" s="130"/>
      <c r="T151" s="130"/>
      <c r="U151" s="130"/>
    </row>
    <row r="152" spans="1:49" ht="31.5" customHeight="1" x14ac:dyDescent="0.45">
      <c r="Z152" s="17" t="s">
        <v>763</v>
      </c>
      <c r="AB152" s="127" t="s">
        <v>661</v>
      </c>
      <c r="AC152" s="128"/>
      <c r="AD152" s="128"/>
      <c r="AE152" s="129"/>
      <c r="AF152" s="129"/>
      <c r="AG152" s="127" t="s">
        <v>662</v>
      </c>
      <c r="AH152" s="125"/>
      <c r="AI152" s="125"/>
      <c r="AJ152" s="125"/>
      <c r="AM152" s="126"/>
      <c r="AN152" s="126"/>
      <c r="AO152" s="126"/>
      <c r="AP152" s="126"/>
      <c r="AQ152" s="126"/>
      <c r="AR152" s="126"/>
      <c r="AS152" s="126"/>
      <c r="AT152" s="126"/>
      <c r="AU152" s="126"/>
      <c r="AV152" s="126"/>
      <c r="AW152" s="2"/>
    </row>
    <row r="153" spans="1:49" ht="9" customHeight="1" x14ac:dyDescent="0.2">
      <c r="B153" s="145"/>
      <c r="C153" s="145"/>
      <c r="D153" s="145"/>
      <c r="E153" s="145"/>
      <c r="F153" s="145"/>
      <c r="G153" s="145"/>
      <c r="H153" s="145"/>
      <c r="I153" s="145"/>
      <c r="J153" s="145"/>
      <c r="K153" s="145"/>
      <c r="L153" s="145"/>
      <c r="M153" s="145"/>
      <c r="N153" s="145"/>
      <c r="O153" s="145"/>
      <c r="P153" s="145"/>
      <c r="Q153" s="145"/>
      <c r="R153" s="145"/>
      <c r="S153" s="145"/>
      <c r="T153" s="145"/>
      <c r="U153" s="145"/>
    </row>
    <row r="154" spans="1:49" ht="15" customHeight="1" x14ac:dyDescent="0.2">
      <c r="B154" s="140"/>
      <c r="C154" s="72" t="s">
        <v>593</v>
      </c>
    </row>
    <row r="155" spans="1:49" ht="15" customHeight="1" x14ac:dyDescent="0.2">
      <c r="B155" s="46"/>
      <c r="C155" s="72" t="s">
        <v>391</v>
      </c>
    </row>
    <row r="156" spans="1:49" ht="15" customHeight="1" x14ac:dyDescent="0.2">
      <c r="B156" s="97"/>
      <c r="C156" s="72" t="s">
        <v>392</v>
      </c>
    </row>
    <row r="157" spans="1:49" ht="36" customHeight="1" x14ac:dyDescent="0.2">
      <c r="B157" s="50"/>
    </row>
    <row r="158" spans="1:49" ht="15" customHeight="1" x14ac:dyDescent="0.2">
      <c r="B158" s="125" t="s">
        <v>769</v>
      </c>
    </row>
    <row r="159" spans="1:49" ht="12.75" customHeight="1" x14ac:dyDescent="0.2">
      <c r="B159" s="125" t="s">
        <v>732</v>
      </c>
      <c r="H159" s="70"/>
      <c r="S159" s="72"/>
      <c r="T159" s="72"/>
      <c r="U159" s="72"/>
      <c r="V159" s="72"/>
    </row>
    <row r="160" spans="1:49" ht="12.75" customHeight="1" x14ac:dyDescent="0.2">
      <c r="B160" s="125" t="s">
        <v>733</v>
      </c>
      <c r="S160" s="72"/>
      <c r="T160" s="72"/>
      <c r="U160" s="72"/>
      <c r="V160" s="72"/>
    </row>
    <row r="161" spans="4:32" x14ac:dyDescent="0.2">
      <c r="S161" s="72"/>
      <c r="T161" s="72"/>
      <c r="U161" s="72"/>
      <c r="V161" s="72"/>
    </row>
    <row r="162" spans="4:32" collapsed="1" x14ac:dyDescent="0.2">
      <c r="S162" s="72"/>
      <c r="T162" s="72"/>
      <c r="U162" s="72"/>
      <c r="V162" s="72"/>
    </row>
    <row r="163" spans="4:32" hidden="1" x14ac:dyDescent="0.2">
      <c r="D163" s="10"/>
      <c r="S163" s="72"/>
      <c r="T163" s="72"/>
      <c r="U163" s="72"/>
      <c r="V163" s="72"/>
      <c r="AF163" s="17"/>
    </row>
    <row r="164" spans="4:32" hidden="1" x14ac:dyDescent="0.2">
      <c r="D164" s="10"/>
      <c r="S164" s="18"/>
      <c r="T164" s="18"/>
      <c r="U164" s="18"/>
      <c r="V164" s="47"/>
      <c r="AF164" s="17"/>
    </row>
    <row r="165" spans="4:32" hidden="1" x14ac:dyDescent="0.2">
      <c r="D165" s="10"/>
      <c r="S165" s="18"/>
      <c r="T165" s="18"/>
      <c r="U165" s="18"/>
      <c r="V165" s="47"/>
      <c r="AF165" s="17"/>
    </row>
    <row r="166" spans="4:32" hidden="1" x14ac:dyDescent="0.2">
      <c r="D166" s="10"/>
      <c r="S166" s="18"/>
      <c r="T166" s="18"/>
      <c r="U166" s="18"/>
      <c r="V166" s="47"/>
      <c r="AF166" s="17"/>
    </row>
    <row r="167" spans="4:32" hidden="1" x14ac:dyDescent="0.2">
      <c r="D167" s="10"/>
      <c r="S167" s="18"/>
      <c r="T167" s="18"/>
      <c r="U167" s="18"/>
      <c r="V167" s="47"/>
      <c r="AF167" s="17"/>
    </row>
    <row r="168" spans="4:32" hidden="1" x14ac:dyDescent="0.2">
      <c r="D168" s="10"/>
      <c r="AF168" s="17"/>
    </row>
    <row r="169" spans="4:32" hidden="1" x14ac:dyDescent="0.2">
      <c r="D169" s="10"/>
      <c r="AF169" s="17"/>
    </row>
    <row r="170" spans="4:32" hidden="1" x14ac:dyDescent="0.2">
      <c r="D170" s="10"/>
      <c r="AF170" s="17"/>
    </row>
    <row r="171" spans="4:32" hidden="1" x14ac:dyDescent="0.2">
      <c r="D171" s="10"/>
      <c r="AF171" s="17"/>
    </row>
    <row r="172" spans="4:32" hidden="1" x14ac:dyDescent="0.2">
      <c r="D172" s="10"/>
      <c r="AF172" s="17"/>
    </row>
    <row r="173" spans="4:32" hidden="1" x14ac:dyDescent="0.2">
      <c r="D173" s="10"/>
      <c r="AF173" s="17"/>
    </row>
    <row r="174" spans="4:32" hidden="1" x14ac:dyDescent="0.2">
      <c r="D174" s="10"/>
      <c r="AF174" s="17"/>
    </row>
    <row r="175" spans="4:32" hidden="1" x14ac:dyDescent="0.2">
      <c r="D175" s="10"/>
      <c r="AF175" s="17"/>
    </row>
    <row r="176" spans="4:32" hidden="1" x14ac:dyDescent="0.2">
      <c r="D176" s="10"/>
      <c r="AF176" s="17"/>
    </row>
    <row r="177" spans="4:32" hidden="1" x14ac:dyDescent="0.2">
      <c r="D177" s="10"/>
      <c r="AF177" s="17"/>
    </row>
    <row r="178" spans="4:32" hidden="1" x14ac:dyDescent="0.2">
      <c r="D178" s="10"/>
      <c r="AF178" s="17"/>
    </row>
    <row r="179" spans="4:32" hidden="1" x14ac:dyDescent="0.2">
      <c r="D179" s="10"/>
      <c r="AF179" s="17"/>
    </row>
    <row r="180" spans="4:32" hidden="1" x14ac:dyDescent="0.2">
      <c r="D180" s="10"/>
      <c r="AF180" s="17"/>
    </row>
    <row r="181" spans="4:32" hidden="1" x14ac:dyDescent="0.2">
      <c r="D181" s="10"/>
      <c r="AF181" s="17"/>
    </row>
    <row r="182" spans="4:32" hidden="1" x14ac:dyDescent="0.2">
      <c r="D182" s="10"/>
      <c r="AF182" s="17"/>
    </row>
    <row r="183" spans="4:32" hidden="1" x14ac:dyDescent="0.2">
      <c r="D183" s="10"/>
      <c r="AF183" s="17"/>
    </row>
    <row r="184" spans="4:32" hidden="1" x14ac:dyDescent="0.2">
      <c r="D184" s="10"/>
      <c r="AF184" s="17"/>
    </row>
    <row r="185" spans="4:32" hidden="1" x14ac:dyDescent="0.2">
      <c r="D185" s="10"/>
      <c r="AF185" s="17"/>
    </row>
    <row r="186" spans="4:32" hidden="1" x14ac:dyDescent="0.2">
      <c r="D186" s="10"/>
      <c r="AF186" s="17"/>
    </row>
    <row r="187" spans="4:32" hidden="1" x14ac:dyDescent="0.2">
      <c r="D187" s="10"/>
      <c r="AF187" s="17"/>
    </row>
    <row r="188" spans="4:32" hidden="1" x14ac:dyDescent="0.2">
      <c r="D188" s="10"/>
      <c r="AF188" s="17"/>
    </row>
    <row r="189" spans="4:32" hidden="1" x14ac:dyDescent="0.2">
      <c r="D189" s="10"/>
      <c r="AF189" s="17"/>
    </row>
    <row r="190" spans="4:32" hidden="1" x14ac:dyDescent="0.2">
      <c r="D190" s="10"/>
      <c r="AF190" s="17"/>
    </row>
    <row r="191" spans="4:32" hidden="1" x14ac:dyDescent="0.2">
      <c r="D191" s="10"/>
      <c r="AF191" s="17"/>
    </row>
    <row r="192" spans="4:32" hidden="1" x14ac:dyDescent="0.2">
      <c r="D192" s="77"/>
      <c r="AF192" s="17"/>
    </row>
    <row r="193" spans="32:32" hidden="1" x14ac:dyDescent="0.2">
      <c r="AF193" s="17"/>
    </row>
    <row r="194" spans="32:32" hidden="1" x14ac:dyDescent="0.2">
      <c r="AF194" s="17"/>
    </row>
    <row r="195" spans="32:32" hidden="1" x14ac:dyDescent="0.2">
      <c r="AF195" s="17"/>
    </row>
  </sheetData>
  <autoFilter ref="B7:AJ143">
    <filterColumn colId="3">
      <filters>
        <filter val="SM"/>
      </filters>
    </filterColumn>
  </autoFilter>
  <dataConsolidate/>
  <mergeCells count="32">
    <mergeCell ref="Z1:AI1"/>
    <mergeCell ref="B2:AE2"/>
    <mergeCell ref="C3:AE3"/>
    <mergeCell ref="C4:AE4"/>
    <mergeCell ref="A5:A6"/>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 ref="P5:P6"/>
    <mergeCell ref="Q5:Q6"/>
    <mergeCell ref="AF5:AG5"/>
    <mergeCell ref="AH5:AH6"/>
    <mergeCell ref="AI5:AI6"/>
    <mergeCell ref="AJ5:AJ6"/>
    <mergeCell ref="S5:S6"/>
    <mergeCell ref="T5:V5"/>
    <mergeCell ref="W5:X5"/>
    <mergeCell ref="Y5:Z5"/>
    <mergeCell ref="AA5:AA6"/>
    <mergeCell ref="AB5:AD5"/>
  </mergeCells>
  <conditionalFormatting sqref="AH84">
    <cfRule type="iconSet" priority="1">
      <iconSet iconSet="3Arrows">
        <cfvo type="percent" val="0"/>
        <cfvo type="percent" val="33"/>
        <cfvo type="percent" val="67"/>
      </iconSet>
    </cfRule>
  </conditionalFormatting>
  <dataValidations count="1">
    <dataValidation type="list" errorStyle="warning" allowBlank="1" showInputMessage="1" showErrorMessage="1" errorTitle="Izvēle tikai no saraksta!" error="Lūdzu izvēlēties vienu no vērtībām sarakstā." sqref="T45:V45">
      <formula1>$D$169:$D$197</formula1>
    </dataValidation>
  </dataValidations>
  <pageMargins left="0.25" right="0.25" top="0.75" bottom="0.75" header="0.3" footer="0.3"/>
  <pageSetup paperSize="9" scale="37" fitToHeight="0" orientation="portrait" r:id="rId1"/>
  <headerFooter>
    <oddFooter>&amp;L&amp;F&amp;C&amp;P no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outlinePr summaryBelow="0" summaryRight="0"/>
    <pageSetUpPr fitToPage="1"/>
  </sheetPr>
  <dimension ref="A1:AW195"/>
  <sheetViews>
    <sheetView view="pageLayout" topLeftCell="B1" zoomScale="80" zoomScaleNormal="80" zoomScalePageLayoutView="80" workbookViewId="0">
      <selection activeCell="Z1" sqref="Z1:AI1"/>
    </sheetView>
  </sheetViews>
  <sheetFormatPr defaultColWidth="9" defaultRowHeight="12.75" x14ac:dyDescent="0.2"/>
  <cols>
    <col min="1" max="1" width="4.625" style="72" hidden="1" customWidth="1"/>
    <col min="2" max="2" width="8" style="72" customWidth="1"/>
    <col min="3" max="3" width="34.875" style="72" customWidth="1"/>
    <col min="4" max="4" width="7.375" style="72" customWidth="1"/>
    <col min="5" max="5" width="7.5" style="72" customWidth="1"/>
    <col min="6" max="6" width="7" style="72" customWidth="1"/>
    <col min="7" max="7" width="13.5" style="72" customWidth="1"/>
    <col min="8" max="8" width="15" style="72" bestFit="1" customWidth="1"/>
    <col min="9" max="9" width="10.125" style="72" hidden="1" customWidth="1"/>
    <col min="10" max="10" width="10.875" style="72" hidden="1" customWidth="1"/>
    <col min="11" max="11" width="9.25" style="72" hidden="1" customWidth="1"/>
    <col min="12" max="12" width="12.625" style="72" hidden="1" customWidth="1"/>
    <col min="13" max="13" width="14.25" style="72" hidden="1" customWidth="1"/>
    <col min="14" max="15" width="11.875" style="72" hidden="1" customWidth="1"/>
    <col min="16" max="16" width="10.125" style="72" hidden="1" customWidth="1"/>
    <col min="17" max="17" width="10.25" style="72" hidden="1" customWidth="1"/>
    <col min="18" max="18" width="12.75" style="72" hidden="1" customWidth="1"/>
    <col min="19" max="19" width="13" style="9" hidden="1" customWidth="1"/>
    <col min="20" max="20" width="14.25" style="9" hidden="1" customWidth="1"/>
    <col min="21" max="21" width="27.375" style="9" hidden="1" customWidth="1"/>
    <col min="22" max="22" width="17.375" style="9" hidden="1" customWidth="1"/>
    <col min="23" max="23" width="15.5" style="17" hidden="1" customWidth="1"/>
    <col min="24" max="24" width="19.375" style="17" hidden="1" customWidth="1"/>
    <col min="25" max="27" width="14" style="17" customWidth="1"/>
    <col min="28" max="28" width="13.375" style="17" customWidth="1"/>
    <col min="29" max="29" width="15.125" style="17" customWidth="1"/>
    <col min="30" max="31" width="13.375" style="17" customWidth="1"/>
    <col min="32" max="32" width="13.75" style="92" customWidth="1"/>
    <col min="33" max="33" width="13.75" style="17" customWidth="1"/>
    <col min="34" max="34" width="13.75" style="86" customWidth="1"/>
    <col min="35" max="35" width="15.5" style="17" customWidth="1"/>
    <col min="36" max="36" width="15.5" style="17" hidden="1" customWidth="1"/>
    <col min="37" max="16384" width="9" style="72"/>
  </cols>
  <sheetData>
    <row r="1" spans="1:36" ht="33.75" customHeight="1" x14ac:dyDescent="0.35">
      <c r="Z1" s="400" t="s">
        <v>776</v>
      </c>
      <c r="AA1" s="400"/>
      <c r="AB1" s="400"/>
      <c r="AC1" s="400"/>
      <c r="AD1" s="400"/>
      <c r="AE1" s="400"/>
      <c r="AF1" s="400"/>
      <c r="AG1" s="400"/>
      <c r="AH1" s="400"/>
      <c r="AI1" s="400"/>
      <c r="AJ1" s="72"/>
    </row>
    <row r="2" spans="1:36" ht="16.5" customHeight="1" x14ac:dyDescent="0.2">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87"/>
      <c r="AG2" s="275"/>
      <c r="AH2" s="84"/>
      <c r="AI2" s="275"/>
      <c r="AJ2" s="275"/>
    </row>
    <row r="3" spans="1:36" ht="16.5" customHeight="1" x14ac:dyDescent="0.25">
      <c r="B3" s="276"/>
      <c r="C3" s="390" t="s">
        <v>764</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267"/>
      <c r="AG3" s="276"/>
      <c r="AH3" s="268"/>
      <c r="AI3" s="276"/>
      <c r="AJ3" s="275"/>
    </row>
    <row r="4" spans="1:36" ht="30" customHeight="1" thickBot="1" x14ac:dyDescent="0.25">
      <c r="B4" s="216"/>
      <c r="C4" s="391" t="s">
        <v>762</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88"/>
      <c r="AG4" s="214"/>
      <c r="AH4" s="85"/>
      <c r="AI4" s="214"/>
      <c r="AJ4" s="214"/>
    </row>
    <row r="5" spans="1:36" s="6" customFormat="1" ht="50.25" customHeight="1" x14ac:dyDescent="0.2">
      <c r="A5" s="366" t="s">
        <v>440</v>
      </c>
      <c r="B5" s="384" t="s">
        <v>602</v>
      </c>
      <c r="C5" s="368" t="s">
        <v>285</v>
      </c>
      <c r="D5" s="368" t="s">
        <v>595</v>
      </c>
      <c r="E5" s="368" t="s">
        <v>596</v>
      </c>
      <c r="F5" s="371" t="s">
        <v>597</v>
      </c>
      <c r="G5" s="382" t="s">
        <v>734</v>
      </c>
      <c r="H5" s="382" t="s">
        <v>599</v>
      </c>
      <c r="I5" s="382" t="s">
        <v>395</v>
      </c>
      <c r="J5" s="382" t="s">
        <v>396</v>
      </c>
      <c r="K5" s="382" t="s">
        <v>397</v>
      </c>
      <c r="L5" s="382" t="s">
        <v>398</v>
      </c>
      <c r="M5" s="382" t="s">
        <v>399</v>
      </c>
      <c r="N5" s="382" t="s">
        <v>400</v>
      </c>
      <c r="O5" s="382" t="s">
        <v>401</v>
      </c>
      <c r="P5" s="382" t="s">
        <v>402</v>
      </c>
      <c r="Q5" s="382" t="s">
        <v>403</v>
      </c>
      <c r="R5" s="382" t="s">
        <v>404</v>
      </c>
      <c r="S5" s="382" t="s">
        <v>405</v>
      </c>
      <c r="T5" s="387" t="s">
        <v>372</v>
      </c>
      <c r="U5" s="388"/>
      <c r="V5" s="389"/>
      <c r="W5" s="380" t="s">
        <v>598</v>
      </c>
      <c r="X5" s="377"/>
      <c r="Y5" s="380" t="s">
        <v>576</v>
      </c>
      <c r="Z5" s="377"/>
      <c r="AA5" s="368" t="s">
        <v>711</v>
      </c>
      <c r="AB5" s="380" t="s">
        <v>388</v>
      </c>
      <c r="AC5" s="381"/>
      <c r="AD5" s="381"/>
      <c r="AE5" s="283"/>
      <c r="AF5" s="376" t="s">
        <v>518</v>
      </c>
      <c r="AG5" s="377"/>
      <c r="AH5" s="378" t="s">
        <v>765</v>
      </c>
      <c r="AI5" s="374" t="s">
        <v>766</v>
      </c>
      <c r="AJ5" s="386" t="s">
        <v>728</v>
      </c>
    </row>
    <row r="6" spans="1:36" s="6" customFormat="1" ht="99" customHeight="1" x14ac:dyDescent="0.2">
      <c r="A6" s="367" t="s">
        <v>440</v>
      </c>
      <c r="B6" s="385"/>
      <c r="C6" s="369"/>
      <c r="D6" s="369"/>
      <c r="E6" s="369"/>
      <c r="F6" s="372"/>
      <c r="G6" s="383"/>
      <c r="H6" s="383"/>
      <c r="I6" s="383"/>
      <c r="J6" s="383"/>
      <c r="K6" s="383"/>
      <c r="L6" s="383"/>
      <c r="M6" s="383"/>
      <c r="N6" s="383"/>
      <c r="O6" s="383"/>
      <c r="P6" s="383"/>
      <c r="Q6" s="383"/>
      <c r="R6" s="383"/>
      <c r="S6" s="383"/>
      <c r="T6" s="299" t="s">
        <v>406</v>
      </c>
      <c r="U6" s="300" t="s">
        <v>373</v>
      </c>
      <c r="V6" s="300" t="s">
        <v>374</v>
      </c>
      <c r="W6" s="284" t="s">
        <v>466</v>
      </c>
      <c r="X6" s="284" t="s">
        <v>370</v>
      </c>
      <c r="Y6" s="284" t="s">
        <v>467</v>
      </c>
      <c r="Z6" s="284" t="s">
        <v>370</v>
      </c>
      <c r="AA6" s="369"/>
      <c r="AB6" s="284" t="s">
        <v>577</v>
      </c>
      <c r="AC6" s="284" t="s">
        <v>371</v>
      </c>
      <c r="AD6" s="284" t="s">
        <v>539</v>
      </c>
      <c r="AE6" s="284" t="s">
        <v>450</v>
      </c>
      <c r="AF6" s="285" t="s">
        <v>767</v>
      </c>
      <c r="AG6" s="284" t="s">
        <v>768</v>
      </c>
      <c r="AH6" s="379"/>
      <c r="AI6" s="375"/>
      <c r="AJ6" s="386" t="s">
        <v>728</v>
      </c>
    </row>
    <row r="7" spans="1:36" s="6" customFormat="1" ht="20.25" customHeight="1" x14ac:dyDescent="0.2">
      <c r="A7" s="274">
        <v>1</v>
      </c>
      <c r="B7" s="281">
        <v>1</v>
      </c>
      <c r="C7" s="282">
        <v>2</v>
      </c>
      <c r="D7" s="282">
        <v>3</v>
      </c>
      <c r="E7" s="282">
        <v>4</v>
      </c>
      <c r="F7" s="282">
        <v>5</v>
      </c>
      <c r="G7" s="282">
        <v>6</v>
      </c>
      <c r="H7" s="282">
        <v>7</v>
      </c>
      <c r="I7" s="282">
        <v>9</v>
      </c>
      <c r="J7" s="282">
        <v>10</v>
      </c>
      <c r="K7" s="282">
        <v>11</v>
      </c>
      <c r="L7" s="282">
        <v>12</v>
      </c>
      <c r="M7" s="282">
        <v>13</v>
      </c>
      <c r="N7" s="282">
        <v>14</v>
      </c>
      <c r="O7" s="282">
        <v>15</v>
      </c>
      <c r="P7" s="282">
        <v>16</v>
      </c>
      <c r="Q7" s="282">
        <v>17</v>
      </c>
      <c r="R7" s="282">
        <v>18</v>
      </c>
      <c r="S7" s="282">
        <v>19</v>
      </c>
      <c r="T7" s="282">
        <v>9</v>
      </c>
      <c r="U7" s="282">
        <v>10</v>
      </c>
      <c r="V7" s="282">
        <v>11</v>
      </c>
      <c r="W7" s="282">
        <v>12</v>
      </c>
      <c r="X7" s="282">
        <v>13</v>
      </c>
      <c r="Y7" s="282">
        <v>8</v>
      </c>
      <c r="Z7" s="282">
        <v>9</v>
      </c>
      <c r="AA7" s="282">
        <v>10</v>
      </c>
      <c r="AB7" s="282">
        <v>11</v>
      </c>
      <c r="AC7" s="282">
        <v>12</v>
      </c>
      <c r="AD7" s="282">
        <v>13</v>
      </c>
      <c r="AE7" s="282">
        <v>14</v>
      </c>
      <c r="AF7" s="282">
        <v>15</v>
      </c>
      <c r="AG7" s="282">
        <v>16</v>
      </c>
      <c r="AH7" s="282">
        <v>17</v>
      </c>
      <c r="AI7" s="286">
        <v>18</v>
      </c>
      <c r="AJ7" s="222" t="s">
        <v>729</v>
      </c>
    </row>
    <row r="8" spans="1:36" ht="103.5" hidden="1" customHeight="1" x14ac:dyDescent="0.2">
      <c r="A8" s="219">
        <v>120</v>
      </c>
      <c r="B8" s="229" t="s">
        <v>99</v>
      </c>
      <c r="C8" s="38" t="s">
        <v>111</v>
      </c>
      <c r="D8" s="30" t="s">
        <v>7</v>
      </c>
      <c r="E8" s="28" t="s">
        <v>19</v>
      </c>
      <c r="F8" s="30" t="s">
        <v>5</v>
      </c>
      <c r="G8" s="52">
        <f t="shared" ref="G8:G71" si="0">H8+M8</f>
        <v>4609777</v>
      </c>
      <c r="H8" s="52">
        <f t="shared" ref="H8:H71" si="1">I8+J8+K8</f>
        <v>3918310</v>
      </c>
      <c r="I8" s="56">
        <v>0</v>
      </c>
      <c r="J8" s="56">
        <v>0</v>
      </c>
      <c r="K8" s="266">
        <v>3918310</v>
      </c>
      <c r="L8" s="79">
        <f t="shared" ref="L8:L71" si="2">H8/G8</f>
        <v>0.849999902381395</v>
      </c>
      <c r="M8" s="78">
        <f t="shared" ref="M8:M71" si="3">N8+P8+R8</f>
        <v>691467</v>
      </c>
      <c r="N8" s="56">
        <v>691467</v>
      </c>
      <c r="O8" s="79">
        <f t="shared" ref="O8:O71" si="4">N8/G8</f>
        <v>0.15000009761860497</v>
      </c>
      <c r="P8" s="56">
        <v>0</v>
      </c>
      <c r="Q8" s="79">
        <f t="shared" ref="Q8:Q71" si="5">P8/G8</f>
        <v>0</v>
      </c>
      <c r="R8" s="56">
        <v>0</v>
      </c>
      <c r="S8" s="79">
        <f t="shared" ref="S8:S71" si="6">R8/G8</f>
        <v>0</v>
      </c>
      <c r="T8" s="12" t="s">
        <v>129</v>
      </c>
      <c r="U8" s="167" t="s">
        <v>129</v>
      </c>
      <c r="V8" s="167" t="s">
        <v>129</v>
      </c>
      <c r="W8" s="31" t="s">
        <v>129</v>
      </c>
      <c r="X8" s="31" t="s">
        <v>129</v>
      </c>
      <c r="Y8" s="31" t="s">
        <v>129</v>
      </c>
      <c r="Z8" s="31" t="s">
        <v>129</v>
      </c>
      <c r="AA8" s="269" t="s">
        <v>714</v>
      </c>
      <c r="AB8" s="31" t="s">
        <v>146</v>
      </c>
      <c r="AC8" s="140" t="s">
        <v>510</v>
      </c>
      <c r="AD8" s="93" t="s">
        <v>130</v>
      </c>
      <c r="AE8" s="140" t="s">
        <v>509</v>
      </c>
      <c r="AF8" s="89" t="s">
        <v>229</v>
      </c>
      <c r="AG8" s="140" t="s">
        <v>458</v>
      </c>
      <c r="AH8" s="119" t="s">
        <v>215</v>
      </c>
      <c r="AI8" s="230" t="s">
        <v>564</v>
      </c>
      <c r="AJ8" s="223">
        <v>41940</v>
      </c>
    </row>
    <row r="9" spans="1:36" ht="41.25" hidden="1" customHeight="1" x14ac:dyDescent="0.2">
      <c r="A9" s="219">
        <v>72</v>
      </c>
      <c r="B9" s="231" t="s">
        <v>36</v>
      </c>
      <c r="C9" s="37" t="s">
        <v>82</v>
      </c>
      <c r="D9" s="25" t="s">
        <v>7</v>
      </c>
      <c r="E9" s="26" t="s">
        <v>18</v>
      </c>
      <c r="F9" s="25" t="s">
        <v>5</v>
      </c>
      <c r="G9" s="80">
        <f t="shared" si="0"/>
        <v>96428049</v>
      </c>
      <c r="H9" s="80">
        <f t="shared" si="1"/>
        <v>81963841</v>
      </c>
      <c r="I9" s="55">
        <v>0</v>
      </c>
      <c r="J9" s="55">
        <v>0</v>
      </c>
      <c r="K9" s="55">
        <v>81963841</v>
      </c>
      <c r="L9" s="53">
        <f t="shared" si="2"/>
        <v>0.84999999325922271</v>
      </c>
      <c r="M9" s="80">
        <f t="shared" si="3"/>
        <v>14464208</v>
      </c>
      <c r="N9" s="55">
        <v>12185719</v>
      </c>
      <c r="O9" s="53">
        <f t="shared" si="4"/>
        <v>0.12637110390981776</v>
      </c>
      <c r="P9" s="55">
        <v>0</v>
      </c>
      <c r="Q9" s="53">
        <f t="shared" si="5"/>
        <v>0</v>
      </c>
      <c r="R9" s="55">
        <v>2278489</v>
      </c>
      <c r="S9" s="53">
        <f t="shared" si="6"/>
        <v>2.3628902830959485E-2</v>
      </c>
      <c r="T9" s="23" t="s">
        <v>129</v>
      </c>
      <c r="U9" s="176" t="s">
        <v>129</v>
      </c>
      <c r="V9" s="176" t="s">
        <v>129</v>
      </c>
      <c r="W9" s="144" t="s">
        <v>130</v>
      </c>
      <c r="X9" s="140" t="s">
        <v>332</v>
      </c>
      <c r="Y9" s="144" t="s">
        <v>130</v>
      </c>
      <c r="Z9" s="140" t="s">
        <v>332</v>
      </c>
      <c r="AA9" s="269" t="s">
        <v>714</v>
      </c>
      <c r="AB9" s="144" t="s">
        <v>130</v>
      </c>
      <c r="AC9" s="140" t="s">
        <v>347</v>
      </c>
      <c r="AD9" s="144" t="s">
        <v>130</v>
      </c>
      <c r="AE9" s="140" t="s">
        <v>496</v>
      </c>
      <c r="AF9" s="91" t="s">
        <v>213</v>
      </c>
      <c r="AG9" s="140" t="s">
        <v>383</v>
      </c>
      <c r="AH9" s="119" t="s">
        <v>218</v>
      </c>
      <c r="AI9" s="230" t="s">
        <v>551</v>
      </c>
      <c r="AJ9" s="223">
        <v>41996</v>
      </c>
    </row>
    <row r="10" spans="1:36" ht="40.5" hidden="1" customHeight="1" x14ac:dyDescent="0.2">
      <c r="A10" s="219">
        <v>106</v>
      </c>
      <c r="B10" s="232" t="s">
        <v>25</v>
      </c>
      <c r="C10" s="35" t="s">
        <v>210</v>
      </c>
      <c r="D10" s="30" t="s">
        <v>7</v>
      </c>
      <c r="E10" s="28" t="s">
        <v>18</v>
      </c>
      <c r="F10" s="30" t="s">
        <v>5</v>
      </c>
      <c r="G10" s="52">
        <f t="shared" si="0"/>
        <v>29205260</v>
      </c>
      <c r="H10" s="52">
        <f t="shared" si="1"/>
        <v>24824471</v>
      </c>
      <c r="I10" s="56">
        <v>0</v>
      </c>
      <c r="J10" s="56">
        <v>0</v>
      </c>
      <c r="K10" s="56">
        <v>24824471</v>
      </c>
      <c r="L10" s="79">
        <f t="shared" si="2"/>
        <v>0.85</v>
      </c>
      <c r="M10" s="78">
        <f t="shared" si="3"/>
        <v>4380789</v>
      </c>
      <c r="N10" s="56">
        <v>2625393</v>
      </c>
      <c r="O10" s="79">
        <f t="shared" si="4"/>
        <v>8.9894525849110743E-2</v>
      </c>
      <c r="P10" s="56">
        <v>0</v>
      </c>
      <c r="Q10" s="79">
        <f t="shared" si="5"/>
        <v>0</v>
      </c>
      <c r="R10" s="56">
        <v>1755396</v>
      </c>
      <c r="S10" s="79">
        <f t="shared" si="6"/>
        <v>6.0105474150889258E-2</v>
      </c>
      <c r="T10" s="32" t="s">
        <v>129</v>
      </c>
      <c r="U10" s="169" t="s">
        <v>129</v>
      </c>
      <c r="V10" s="169" t="s">
        <v>129</v>
      </c>
      <c r="W10" s="31" t="s">
        <v>147</v>
      </c>
      <c r="X10" s="140" t="s">
        <v>355</v>
      </c>
      <c r="Y10" s="31" t="s">
        <v>147</v>
      </c>
      <c r="Z10" s="140" t="s">
        <v>355</v>
      </c>
      <c r="AA10" s="269" t="s">
        <v>714</v>
      </c>
      <c r="AB10" s="31" t="s">
        <v>147</v>
      </c>
      <c r="AC10" s="140" t="s">
        <v>348</v>
      </c>
      <c r="AD10" s="93" t="s">
        <v>213</v>
      </c>
      <c r="AE10" s="140" t="s">
        <v>501</v>
      </c>
      <c r="AF10" s="90" t="s">
        <v>213</v>
      </c>
      <c r="AG10" s="140" t="s">
        <v>326</v>
      </c>
      <c r="AH10" s="119" t="s">
        <v>214</v>
      </c>
      <c r="AI10" s="230" t="s">
        <v>557</v>
      </c>
      <c r="AJ10" s="223">
        <v>41996</v>
      </c>
    </row>
    <row r="11" spans="1:36" ht="58.5" hidden="1" customHeight="1" x14ac:dyDescent="0.2">
      <c r="A11" s="220">
        <v>45</v>
      </c>
      <c r="B11" s="231" t="s">
        <v>43</v>
      </c>
      <c r="C11" s="37" t="s">
        <v>288</v>
      </c>
      <c r="D11" s="25" t="s">
        <v>7</v>
      </c>
      <c r="E11" s="26" t="s">
        <v>12</v>
      </c>
      <c r="F11" s="25" t="s">
        <v>4</v>
      </c>
      <c r="G11" s="80">
        <f t="shared" si="0"/>
        <v>1310848</v>
      </c>
      <c r="H11" s="80">
        <f t="shared" si="1"/>
        <v>1114221</v>
      </c>
      <c r="I11" s="55">
        <v>0</v>
      </c>
      <c r="J11" s="55">
        <v>1114221</v>
      </c>
      <c r="K11" s="55">
        <v>0</v>
      </c>
      <c r="L11" s="53">
        <f t="shared" si="2"/>
        <v>0.85000015257299089</v>
      </c>
      <c r="M11" s="80">
        <f t="shared" si="3"/>
        <v>196627</v>
      </c>
      <c r="N11" s="80">
        <v>0</v>
      </c>
      <c r="O11" s="53">
        <f t="shared" si="4"/>
        <v>0</v>
      </c>
      <c r="P11" s="80">
        <v>196627</v>
      </c>
      <c r="Q11" s="53">
        <f t="shared" si="5"/>
        <v>0.14999984742700909</v>
      </c>
      <c r="R11" s="80">
        <v>0</v>
      </c>
      <c r="S11" s="53">
        <f t="shared" si="6"/>
        <v>0</v>
      </c>
      <c r="T11" s="141" t="s">
        <v>129</v>
      </c>
      <c r="U11" s="171" t="s">
        <v>129</v>
      </c>
      <c r="V11" s="171" t="s">
        <v>129</v>
      </c>
      <c r="W11" s="141" t="s">
        <v>129</v>
      </c>
      <c r="X11" s="140" t="s">
        <v>332</v>
      </c>
      <c r="Y11" s="141" t="s">
        <v>129</v>
      </c>
      <c r="Z11" s="140" t="s">
        <v>332</v>
      </c>
      <c r="AA11" s="154" t="s">
        <v>714</v>
      </c>
      <c r="AB11" s="144" t="s">
        <v>225</v>
      </c>
      <c r="AC11" s="140" t="s">
        <v>333</v>
      </c>
      <c r="AD11" s="144" t="s">
        <v>226</v>
      </c>
      <c r="AE11" s="140" t="s">
        <v>493</v>
      </c>
      <c r="AF11" s="91" t="s">
        <v>227</v>
      </c>
      <c r="AG11" s="140" t="s">
        <v>334</v>
      </c>
      <c r="AH11" s="119" t="s">
        <v>213</v>
      </c>
      <c r="AI11" s="233" t="s">
        <v>547</v>
      </c>
      <c r="AJ11" s="224">
        <v>42045</v>
      </c>
    </row>
    <row r="12" spans="1:36" ht="41.25" hidden="1" customHeight="1" x14ac:dyDescent="0.2">
      <c r="A12" s="220">
        <v>73</v>
      </c>
      <c r="B12" s="232" t="s">
        <v>30</v>
      </c>
      <c r="C12" s="41" t="s">
        <v>0</v>
      </c>
      <c r="D12" s="30" t="s">
        <v>7</v>
      </c>
      <c r="E12" s="28" t="s">
        <v>18</v>
      </c>
      <c r="F12" s="30" t="s">
        <v>5</v>
      </c>
      <c r="G12" s="52">
        <f t="shared" si="0"/>
        <v>504300</v>
      </c>
      <c r="H12" s="52">
        <f t="shared" si="1"/>
        <v>428655</v>
      </c>
      <c r="I12" s="56">
        <v>0</v>
      </c>
      <c r="J12" s="56">
        <v>0</v>
      </c>
      <c r="K12" s="56">
        <v>428655</v>
      </c>
      <c r="L12" s="79">
        <f t="shared" si="2"/>
        <v>0.85</v>
      </c>
      <c r="M12" s="78">
        <f t="shared" si="3"/>
        <v>75645</v>
      </c>
      <c r="N12" s="56">
        <v>75645</v>
      </c>
      <c r="O12" s="79">
        <f t="shared" si="4"/>
        <v>0.15</v>
      </c>
      <c r="P12" s="56">
        <v>0</v>
      </c>
      <c r="Q12" s="79">
        <f t="shared" si="5"/>
        <v>0</v>
      </c>
      <c r="R12" s="56">
        <v>0</v>
      </c>
      <c r="S12" s="79">
        <f t="shared" si="6"/>
        <v>0</v>
      </c>
      <c r="T12" s="15" t="s">
        <v>129</v>
      </c>
      <c r="U12" s="172" t="s">
        <v>129</v>
      </c>
      <c r="V12" s="172" t="s">
        <v>129</v>
      </c>
      <c r="W12" s="93" t="s">
        <v>147</v>
      </c>
      <c r="X12" s="140" t="s">
        <v>355</v>
      </c>
      <c r="Y12" s="93" t="s">
        <v>147</v>
      </c>
      <c r="Z12" s="140" t="s">
        <v>355</v>
      </c>
      <c r="AA12" s="269" t="s">
        <v>714</v>
      </c>
      <c r="AB12" s="93" t="s">
        <v>147</v>
      </c>
      <c r="AC12" s="140" t="s">
        <v>348</v>
      </c>
      <c r="AD12" s="93" t="s">
        <v>212</v>
      </c>
      <c r="AE12" s="140" t="s">
        <v>497</v>
      </c>
      <c r="AF12" s="90" t="s">
        <v>227</v>
      </c>
      <c r="AG12" s="140" t="s">
        <v>436</v>
      </c>
      <c r="AH12" s="119" t="s">
        <v>214</v>
      </c>
      <c r="AI12" s="230" t="s">
        <v>554</v>
      </c>
      <c r="AJ12" s="223">
        <v>42080</v>
      </c>
    </row>
    <row r="13" spans="1:36" ht="43.5" hidden="1" customHeight="1" x14ac:dyDescent="0.2">
      <c r="A13" s="220">
        <v>115</v>
      </c>
      <c r="B13" s="232" t="s">
        <v>26</v>
      </c>
      <c r="C13" s="35" t="s">
        <v>209</v>
      </c>
      <c r="D13" s="30" t="s">
        <v>7</v>
      </c>
      <c r="E13" s="28" t="s">
        <v>18</v>
      </c>
      <c r="F13" s="30" t="s">
        <v>5</v>
      </c>
      <c r="G13" s="52">
        <f t="shared" si="0"/>
        <v>8526615</v>
      </c>
      <c r="H13" s="52">
        <f t="shared" si="1"/>
        <v>7247622</v>
      </c>
      <c r="I13" s="56">
        <v>0</v>
      </c>
      <c r="J13" s="56">
        <v>0</v>
      </c>
      <c r="K13" s="56">
        <v>7247622</v>
      </c>
      <c r="L13" s="79">
        <f t="shared" si="2"/>
        <v>0.84999991204012382</v>
      </c>
      <c r="M13" s="78">
        <f t="shared" si="3"/>
        <v>1278993</v>
      </c>
      <c r="N13" s="56">
        <v>1278993</v>
      </c>
      <c r="O13" s="79">
        <f t="shared" si="4"/>
        <v>0.15000008795987621</v>
      </c>
      <c r="P13" s="56">
        <v>0</v>
      </c>
      <c r="Q13" s="79">
        <f t="shared" si="5"/>
        <v>0</v>
      </c>
      <c r="R13" s="56">
        <v>0</v>
      </c>
      <c r="S13" s="79">
        <f t="shared" si="6"/>
        <v>0</v>
      </c>
      <c r="T13" s="32" t="s">
        <v>129</v>
      </c>
      <c r="U13" s="169" t="s">
        <v>129</v>
      </c>
      <c r="V13" s="169" t="s">
        <v>129</v>
      </c>
      <c r="W13" s="31" t="s">
        <v>130</v>
      </c>
      <c r="X13" s="140" t="s">
        <v>359</v>
      </c>
      <c r="Y13" s="31" t="s">
        <v>130</v>
      </c>
      <c r="Z13" s="140" t="s">
        <v>359</v>
      </c>
      <c r="AA13" s="269" t="s">
        <v>723</v>
      </c>
      <c r="AB13" s="31" t="s">
        <v>130</v>
      </c>
      <c r="AC13" s="140" t="s">
        <v>352</v>
      </c>
      <c r="AD13" s="93" t="s">
        <v>213</v>
      </c>
      <c r="AE13" s="140" t="s">
        <v>505</v>
      </c>
      <c r="AF13" s="90" t="s">
        <v>213</v>
      </c>
      <c r="AG13" s="140" t="s">
        <v>438</v>
      </c>
      <c r="AH13" s="119" t="s">
        <v>214</v>
      </c>
      <c r="AI13" s="230" t="s">
        <v>561</v>
      </c>
      <c r="AJ13" s="223">
        <v>42108</v>
      </c>
    </row>
    <row r="14" spans="1:36" ht="63.75" hidden="1" customHeight="1" x14ac:dyDescent="0.2">
      <c r="A14" s="220">
        <v>75</v>
      </c>
      <c r="B14" s="234" t="s">
        <v>31</v>
      </c>
      <c r="C14" s="36" t="s">
        <v>600</v>
      </c>
      <c r="D14" s="25" t="s">
        <v>7</v>
      </c>
      <c r="E14" s="26" t="s">
        <v>18</v>
      </c>
      <c r="F14" s="25" t="s">
        <v>5</v>
      </c>
      <c r="G14" s="80">
        <f t="shared" si="0"/>
        <v>18461601</v>
      </c>
      <c r="H14" s="80">
        <f t="shared" si="1"/>
        <v>15692361</v>
      </c>
      <c r="I14" s="55">
        <v>0</v>
      </c>
      <c r="J14" s="55">
        <v>0</v>
      </c>
      <c r="K14" s="55">
        <v>15692361</v>
      </c>
      <c r="L14" s="53">
        <f t="shared" si="2"/>
        <v>0.85000000812497245</v>
      </c>
      <c r="M14" s="80">
        <f t="shared" si="3"/>
        <v>2769240</v>
      </c>
      <c r="N14" s="55">
        <v>1625667</v>
      </c>
      <c r="O14" s="53">
        <f t="shared" si="4"/>
        <v>8.8056664208050001E-2</v>
      </c>
      <c r="P14" s="55">
        <v>0</v>
      </c>
      <c r="Q14" s="53">
        <f t="shared" si="5"/>
        <v>0</v>
      </c>
      <c r="R14" s="55">
        <v>1143573</v>
      </c>
      <c r="S14" s="53">
        <f t="shared" si="6"/>
        <v>6.1943327666977528E-2</v>
      </c>
      <c r="T14" s="23" t="s">
        <v>129</v>
      </c>
      <c r="U14" s="176" t="s">
        <v>129</v>
      </c>
      <c r="V14" s="176" t="s">
        <v>129</v>
      </c>
      <c r="W14" s="144" t="s">
        <v>129</v>
      </c>
      <c r="X14" s="144" t="s">
        <v>129</v>
      </c>
      <c r="Y14" s="144" t="s">
        <v>276</v>
      </c>
      <c r="Z14" s="140" t="s">
        <v>363</v>
      </c>
      <c r="AA14" s="269" t="s">
        <v>718</v>
      </c>
      <c r="AB14" s="144" t="s">
        <v>130</v>
      </c>
      <c r="AC14" s="140" t="s">
        <v>550</v>
      </c>
      <c r="AD14" s="144" t="s">
        <v>216</v>
      </c>
      <c r="AE14" s="140" t="s">
        <v>498</v>
      </c>
      <c r="AF14" s="91" t="s">
        <v>228</v>
      </c>
      <c r="AG14" s="140" t="s">
        <v>362</v>
      </c>
      <c r="AH14" s="119" t="s">
        <v>229</v>
      </c>
      <c r="AI14" s="233" t="s">
        <v>547</v>
      </c>
      <c r="AJ14" s="224">
        <v>42122</v>
      </c>
    </row>
    <row r="15" spans="1:36" ht="53.25" hidden="1" customHeight="1" x14ac:dyDescent="0.2">
      <c r="A15" s="219">
        <v>76</v>
      </c>
      <c r="B15" s="234" t="s">
        <v>32</v>
      </c>
      <c r="C15" s="36" t="s">
        <v>601</v>
      </c>
      <c r="D15" s="25" t="s">
        <v>7</v>
      </c>
      <c r="E15" s="26" t="s">
        <v>18</v>
      </c>
      <c r="F15" s="25" t="s">
        <v>5</v>
      </c>
      <c r="G15" s="80">
        <f t="shared" si="0"/>
        <v>22689140</v>
      </c>
      <c r="H15" s="80">
        <f t="shared" si="1"/>
        <v>19285769</v>
      </c>
      <c r="I15" s="55">
        <v>0</v>
      </c>
      <c r="J15" s="55">
        <v>0</v>
      </c>
      <c r="K15" s="55">
        <v>19285769</v>
      </c>
      <c r="L15" s="53">
        <f t="shared" si="2"/>
        <v>0.85</v>
      </c>
      <c r="M15" s="80">
        <f t="shared" si="3"/>
        <v>3403371</v>
      </c>
      <c r="N15" s="59">
        <v>3403371</v>
      </c>
      <c r="O15" s="53">
        <f t="shared" si="4"/>
        <v>0.15</v>
      </c>
      <c r="P15" s="55">
        <v>0</v>
      </c>
      <c r="Q15" s="53">
        <f t="shared" si="5"/>
        <v>0</v>
      </c>
      <c r="R15" s="55">
        <v>0</v>
      </c>
      <c r="S15" s="53">
        <f t="shared" si="6"/>
        <v>0</v>
      </c>
      <c r="T15" s="23" t="s">
        <v>129</v>
      </c>
      <c r="U15" s="176" t="s">
        <v>129</v>
      </c>
      <c r="V15" s="176" t="s">
        <v>129</v>
      </c>
      <c r="W15" s="144" t="s">
        <v>129</v>
      </c>
      <c r="X15" s="144" t="s">
        <v>129</v>
      </c>
      <c r="Y15" s="144" t="s">
        <v>215</v>
      </c>
      <c r="Z15" s="140" t="s">
        <v>443</v>
      </c>
      <c r="AA15" s="269" t="s">
        <v>718</v>
      </c>
      <c r="AB15" s="144" t="s">
        <v>552</v>
      </c>
      <c r="AC15" s="140" t="s">
        <v>553</v>
      </c>
      <c r="AD15" s="144" t="s">
        <v>469</v>
      </c>
      <c r="AE15" s="140" t="s">
        <v>498</v>
      </c>
      <c r="AF15" s="91" t="s">
        <v>228</v>
      </c>
      <c r="AG15" s="140" t="s">
        <v>362</v>
      </c>
      <c r="AH15" s="119" t="s">
        <v>229</v>
      </c>
      <c r="AI15" s="233" t="s">
        <v>547</v>
      </c>
      <c r="AJ15" s="224">
        <v>42122</v>
      </c>
    </row>
    <row r="16" spans="1:36" ht="35.25" hidden="1" customHeight="1" x14ac:dyDescent="0.2">
      <c r="A16" s="219">
        <v>68</v>
      </c>
      <c r="B16" s="229" t="s">
        <v>50</v>
      </c>
      <c r="C16" s="38" t="s">
        <v>95</v>
      </c>
      <c r="D16" s="30" t="s">
        <v>7</v>
      </c>
      <c r="E16" s="28" t="s">
        <v>16</v>
      </c>
      <c r="F16" s="30" t="s">
        <v>3</v>
      </c>
      <c r="G16" s="52">
        <f t="shared" si="0"/>
        <v>256999769</v>
      </c>
      <c r="H16" s="52">
        <f t="shared" si="1"/>
        <v>218449803</v>
      </c>
      <c r="I16" s="56">
        <v>218449803</v>
      </c>
      <c r="J16" s="56">
        <v>0</v>
      </c>
      <c r="K16" s="56">
        <v>0</v>
      </c>
      <c r="L16" s="79">
        <f t="shared" si="2"/>
        <v>0.84999999747081489</v>
      </c>
      <c r="M16" s="78">
        <f t="shared" si="3"/>
        <v>38549966</v>
      </c>
      <c r="N16" s="56">
        <v>38549966</v>
      </c>
      <c r="O16" s="79">
        <f t="shared" si="4"/>
        <v>0.15000000252918516</v>
      </c>
      <c r="P16" s="56">
        <v>0</v>
      </c>
      <c r="Q16" s="79">
        <f t="shared" si="5"/>
        <v>0</v>
      </c>
      <c r="R16" s="56">
        <v>0</v>
      </c>
      <c r="S16" s="79">
        <f t="shared" si="6"/>
        <v>0</v>
      </c>
      <c r="T16" s="12" t="s">
        <v>423</v>
      </c>
      <c r="U16" s="165" t="s">
        <v>219</v>
      </c>
      <c r="V16" s="160" t="s">
        <v>386</v>
      </c>
      <c r="W16" s="93" t="s">
        <v>129</v>
      </c>
      <c r="X16" s="93" t="s">
        <v>129</v>
      </c>
      <c r="Y16" s="93" t="s">
        <v>148</v>
      </c>
      <c r="Z16" s="140" t="s">
        <v>321</v>
      </c>
      <c r="AA16" s="154" t="s">
        <v>714</v>
      </c>
      <c r="AB16" s="93" t="s">
        <v>212</v>
      </c>
      <c r="AC16" s="140" t="s">
        <v>353</v>
      </c>
      <c r="AD16" s="93" t="s">
        <v>212</v>
      </c>
      <c r="AE16" s="140" t="s">
        <v>495</v>
      </c>
      <c r="AF16" s="90" t="s">
        <v>336</v>
      </c>
      <c r="AG16" s="140" t="s">
        <v>381</v>
      </c>
      <c r="AH16" s="119" t="s">
        <v>217</v>
      </c>
      <c r="AI16" s="230" t="s">
        <v>547</v>
      </c>
      <c r="AJ16" s="223">
        <v>42143</v>
      </c>
    </row>
    <row r="17" spans="1:36" ht="35.25" hidden="1" customHeight="1" x14ac:dyDescent="0.2">
      <c r="A17" s="219">
        <v>118</v>
      </c>
      <c r="B17" s="234" t="s">
        <v>144</v>
      </c>
      <c r="C17" s="36" t="s">
        <v>20</v>
      </c>
      <c r="D17" s="25" t="s">
        <v>7</v>
      </c>
      <c r="E17" s="26" t="s">
        <v>18</v>
      </c>
      <c r="F17" s="25" t="s">
        <v>5</v>
      </c>
      <c r="G17" s="80">
        <f t="shared" si="0"/>
        <v>47209260</v>
      </c>
      <c r="H17" s="80">
        <f t="shared" si="1"/>
        <v>40127871</v>
      </c>
      <c r="I17" s="55">
        <v>0</v>
      </c>
      <c r="J17" s="55">
        <v>0</v>
      </c>
      <c r="K17" s="55">
        <v>40127871</v>
      </c>
      <c r="L17" s="53">
        <f t="shared" si="2"/>
        <v>0.85</v>
      </c>
      <c r="M17" s="80">
        <f t="shared" si="3"/>
        <v>7081389</v>
      </c>
      <c r="N17" s="55">
        <v>7081389</v>
      </c>
      <c r="O17" s="53">
        <f t="shared" si="4"/>
        <v>0.15</v>
      </c>
      <c r="P17" s="55">
        <v>0</v>
      </c>
      <c r="Q17" s="53">
        <f t="shared" si="5"/>
        <v>0</v>
      </c>
      <c r="R17" s="55">
        <v>0</v>
      </c>
      <c r="S17" s="53">
        <f t="shared" si="6"/>
        <v>0</v>
      </c>
      <c r="T17" s="23" t="s">
        <v>129</v>
      </c>
      <c r="U17" s="173" t="s">
        <v>628</v>
      </c>
      <c r="V17" s="176" t="s">
        <v>129</v>
      </c>
      <c r="W17" s="141" t="s">
        <v>130</v>
      </c>
      <c r="X17" s="140" t="s">
        <v>361</v>
      </c>
      <c r="Y17" s="141" t="s">
        <v>130</v>
      </c>
      <c r="Z17" s="140" t="s">
        <v>361</v>
      </c>
      <c r="AA17" s="270" t="s">
        <v>722</v>
      </c>
      <c r="AB17" s="141" t="s">
        <v>130</v>
      </c>
      <c r="AC17" s="140" t="s">
        <v>354</v>
      </c>
      <c r="AD17" s="144" t="s">
        <v>228</v>
      </c>
      <c r="AE17" s="140" t="s">
        <v>508</v>
      </c>
      <c r="AF17" s="91" t="s">
        <v>214</v>
      </c>
      <c r="AG17" s="140" t="s">
        <v>389</v>
      </c>
      <c r="AH17" s="119" t="s">
        <v>229</v>
      </c>
      <c r="AI17" s="233" t="s">
        <v>563</v>
      </c>
      <c r="AJ17" s="224">
        <v>42171</v>
      </c>
    </row>
    <row r="18" spans="1:36" ht="36.75" hidden="1" customHeight="1" x14ac:dyDescent="0.2">
      <c r="A18" s="220">
        <v>111</v>
      </c>
      <c r="B18" s="234" t="s">
        <v>140</v>
      </c>
      <c r="C18" s="36" t="s">
        <v>273</v>
      </c>
      <c r="D18" s="25" t="s">
        <v>7</v>
      </c>
      <c r="E18" s="26" t="s">
        <v>18</v>
      </c>
      <c r="F18" s="25" t="s">
        <v>5</v>
      </c>
      <c r="G18" s="80">
        <f t="shared" si="0"/>
        <v>1252127</v>
      </c>
      <c r="H18" s="80">
        <f t="shared" si="1"/>
        <v>1064308</v>
      </c>
      <c r="I18" s="55">
        <v>0</v>
      </c>
      <c r="J18" s="55">
        <v>0</v>
      </c>
      <c r="K18" s="55">
        <v>1064308</v>
      </c>
      <c r="L18" s="53">
        <f t="shared" si="2"/>
        <v>0.85000003993205164</v>
      </c>
      <c r="M18" s="80">
        <f t="shared" si="3"/>
        <v>187819</v>
      </c>
      <c r="N18" s="55">
        <v>187819</v>
      </c>
      <c r="O18" s="53">
        <f t="shared" si="4"/>
        <v>0.14999996006794838</v>
      </c>
      <c r="P18" s="55">
        <v>0</v>
      </c>
      <c r="Q18" s="53">
        <f t="shared" si="5"/>
        <v>0</v>
      </c>
      <c r="R18" s="55">
        <v>0</v>
      </c>
      <c r="S18" s="53">
        <f t="shared" si="6"/>
        <v>0</v>
      </c>
      <c r="T18" s="23" t="s">
        <v>129</v>
      </c>
      <c r="U18" s="176" t="s">
        <v>129</v>
      </c>
      <c r="V18" s="176" t="s">
        <v>129</v>
      </c>
      <c r="W18" s="141" t="s">
        <v>226</v>
      </c>
      <c r="X18" s="140" t="s">
        <v>357</v>
      </c>
      <c r="Y18" s="141" t="s">
        <v>226</v>
      </c>
      <c r="Z18" s="140" t="s">
        <v>357</v>
      </c>
      <c r="AA18" s="269" t="s">
        <v>722</v>
      </c>
      <c r="AB18" s="166" t="s">
        <v>212</v>
      </c>
      <c r="AC18" s="188" t="s">
        <v>350</v>
      </c>
      <c r="AD18" s="166" t="s">
        <v>213</v>
      </c>
      <c r="AE18" s="188" t="s">
        <v>513</v>
      </c>
      <c r="AF18" s="189" t="s">
        <v>471</v>
      </c>
      <c r="AG18" s="188" t="s">
        <v>516</v>
      </c>
      <c r="AH18" s="166">
        <v>42502</v>
      </c>
      <c r="AI18" s="235" t="s">
        <v>560</v>
      </c>
      <c r="AJ18" s="224">
        <v>42185</v>
      </c>
    </row>
    <row r="19" spans="1:36" ht="66" hidden="1" customHeight="1" x14ac:dyDescent="0.2">
      <c r="A19" s="220">
        <v>97</v>
      </c>
      <c r="B19" s="229" t="s">
        <v>68</v>
      </c>
      <c r="C19" s="38" t="s">
        <v>114</v>
      </c>
      <c r="D19" s="30" t="s">
        <v>7</v>
      </c>
      <c r="E19" s="28" t="s">
        <v>17</v>
      </c>
      <c r="F19" s="30" t="s">
        <v>5</v>
      </c>
      <c r="G19" s="52">
        <f t="shared" si="0"/>
        <v>9000000</v>
      </c>
      <c r="H19" s="52">
        <f t="shared" si="1"/>
        <v>7650000</v>
      </c>
      <c r="I19" s="56">
        <v>0</v>
      </c>
      <c r="J19" s="56">
        <v>0</v>
      </c>
      <c r="K19" s="57">
        <v>7650000</v>
      </c>
      <c r="L19" s="79">
        <f t="shared" si="2"/>
        <v>0.85</v>
      </c>
      <c r="M19" s="78">
        <f t="shared" si="3"/>
        <v>1350000</v>
      </c>
      <c r="N19" s="56">
        <v>1350000</v>
      </c>
      <c r="O19" s="79">
        <f t="shared" si="4"/>
        <v>0.15</v>
      </c>
      <c r="P19" s="56">
        <v>0</v>
      </c>
      <c r="Q19" s="79">
        <f t="shared" si="5"/>
        <v>0</v>
      </c>
      <c r="R19" s="56">
        <v>0</v>
      </c>
      <c r="S19" s="79">
        <f t="shared" si="6"/>
        <v>0</v>
      </c>
      <c r="T19" s="32" t="s">
        <v>129</v>
      </c>
      <c r="U19" s="169" t="s">
        <v>129</v>
      </c>
      <c r="V19" s="169" t="s">
        <v>129</v>
      </c>
      <c r="W19" s="31" t="s">
        <v>129</v>
      </c>
      <c r="X19" s="31" t="s">
        <v>129</v>
      </c>
      <c r="Y19" s="31" t="s">
        <v>130</v>
      </c>
      <c r="Z19" s="140" t="s">
        <v>366</v>
      </c>
      <c r="AA19" s="271" t="s">
        <v>718</v>
      </c>
      <c r="AB19" s="199" t="s">
        <v>225</v>
      </c>
      <c r="AC19" s="146" t="s">
        <v>341</v>
      </c>
      <c r="AD19" s="200" t="s">
        <v>228</v>
      </c>
      <c r="AE19" s="146" t="s">
        <v>500</v>
      </c>
      <c r="AF19" s="201" t="s">
        <v>214</v>
      </c>
      <c r="AG19" s="146" t="s">
        <v>434</v>
      </c>
      <c r="AH19" s="202" t="s">
        <v>229</v>
      </c>
      <c r="AI19" s="236" t="s">
        <v>555</v>
      </c>
      <c r="AJ19" s="225">
        <v>42192</v>
      </c>
    </row>
    <row r="20" spans="1:36" ht="34.5" hidden="1" customHeight="1" x14ac:dyDescent="0.2">
      <c r="A20" s="219">
        <v>116</v>
      </c>
      <c r="B20" s="232" t="s">
        <v>139</v>
      </c>
      <c r="C20" s="35" t="s">
        <v>280</v>
      </c>
      <c r="D20" s="30" t="s">
        <v>7</v>
      </c>
      <c r="E20" s="28" t="s">
        <v>18</v>
      </c>
      <c r="F20" s="30" t="s">
        <v>5</v>
      </c>
      <c r="G20" s="52">
        <f t="shared" si="0"/>
        <v>1079960</v>
      </c>
      <c r="H20" s="52">
        <f t="shared" si="1"/>
        <v>917966</v>
      </c>
      <c r="I20" s="56">
        <v>0</v>
      </c>
      <c r="J20" s="56">
        <v>0</v>
      </c>
      <c r="K20" s="56">
        <v>917966</v>
      </c>
      <c r="L20" s="79">
        <f t="shared" si="2"/>
        <v>0.85</v>
      </c>
      <c r="M20" s="78">
        <f t="shared" si="3"/>
        <v>161994</v>
      </c>
      <c r="N20" s="56">
        <v>161994</v>
      </c>
      <c r="O20" s="79">
        <f t="shared" si="4"/>
        <v>0.15</v>
      </c>
      <c r="P20" s="56">
        <v>0</v>
      </c>
      <c r="Q20" s="79">
        <f t="shared" si="5"/>
        <v>0</v>
      </c>
      <c r="R20" s="56">
        <v>0</v>
      </c>
      <c r="S20" s="79">
        <f t="shared" si="6"/>
        <v>0</v>
      </c>
      <c r="T20" s="32" t="s">
        <v>129</v>
      </c>
      <c r="U20" s="169" t="s">
        <v>129</v>
      </c>
      <c r="V20" s="169" t="s">
        <v>129</v>
      </c>
      <c r="W20" s="31" t="s">
        <v>212</v>
      </c>
      <c r="X20" s="140" t="s">
        <v>360</v>
      </c>
      <c r="Y20" s="31" t="s">
        <v>212</v>
      </c>
      <c r="Z20" s="140" t="s">
        <v>360</v>
      </c>
      <c r="AA20" s="269" t="s">
        <v>720</v>
      </c>
      <c r="AB20" s="31" t="s">
        <v>212</v>
      </c>
      <c r="AC20" s="140" t="s">
        <v>353</v>
      </c>
      <c r="AD20" s="93" t="s">
        <v>217</v>
      </c>
      <c r="AE20" s="140" t="s">
        <v>506</v>
      </c>
      <c r="AF20" s="90" t="s">
        <v>214</v>
      </c>
      <c r="AG20" s="140" t="s">
        <v>390</v>
      </c>
      <c r="AH20" s="119" t="s">
        <v>229</v>
      </c>
      <c r="AI20" s="230" t="s">
        <v>562</v>
      </c>
      <c r="AJ20" s="223">
        <v>42192</v>
      </c>
    </row>
    <row r="21" spans="1:36" ht="63.75" hidden="1" customHeight="1" x14ac:dyDescent="0.2">
      <c r="A21" s="220">
        <v>35</v>
      </c>
      <c r="B21" s="229" t="s">
        <v>8</v>
      </c>
      <c r="C21" s="38" t="s">
        <v>87</v>
      </c>
      <c r="D21" s="30" t="s">
        <v>7</v>
      </c>
      <c r="E21" s="28" t="s">
        <v>15</v>
      </c>
      <c r="F21" s="30" t="s">
        <v>5</v>
      </c>
      <c r="G21" s="52">
        <f t="shared" si="0"/>
        <v>9491392</v>
      </c>
      <c r="H21" s="52">
        <f t="shared" si="1"/>
        <v>8067683</v>
      </c>
      <c r="I21" s="56">
        <v>0</v>
      </c>
      <c r="J21" s="56">
        <v>0</v>
      </c>
      <c r="K21" s="57">
        <v>8067683</v>
      </c>
      <c r="L21" s="79">
        <f t="shared" si="2"/>
        <v>0.84999997892827517</v>
      </c>
      <c r="M21" s="78">
        <f t="shared" si="3"/>
        <v>1423709</v>
      </c>
      <c r="N21" s="56">
        <v>1423709</v>
      </c>
      <c r="O21" s="79">
        <f t="shared" si="4"/>
        <v>0.15000002107172478</v>
      </c>
      <c r="P21" s="56">
        <v>0</v>
      </c>
      <c r="Q21" s="79">
        <f t="shared" si="5"/>
        <v>0</v>
      </c>
      <c r="R21" s="56">
        <v>0</v>
      </c>
      <c r="S21" s="79">
        <f t="shared" si="6"/>
        <v>0</v>
      </c>
      <c r="T21" s="65" t="s">
        <v>413</v>
      </c>
      <c r="U21" s="179" t="s">
        <v>271</v>
      </c>
      <c r="V21" s="186" t="s">
        <v>613</v>
      </c>
      <c r="W21" s="93" t="s">
        <v>212</v>
      </c>
      <c r="X21" s="140" t="s">
        <v>364</v>
      </c>
      <c r="Y21" s="93" t="s">
        <v>212</v>
      </c>
      <c r="Z21" s="140" t="s">
        <v>357</v>
      </c>
      <c r="AA21" s="269" t="s">
        <v>713</v>
      </c>
      <c r="AB21" s="93" t="s">
        <v>216</v>
      </c>
      <c r="AC21" s="140" t="s">
        <v>339</v>
      </c>
      <c r="AD21" s="93" t="s">
        <v>228</v>
      </c>
      <c r="AE21" s="140" t="s">
        <v>490</v>
      </c>
      <c r="AF21" s="90" t="s">
        <v>218</v>
      </c>
      <c r="AG21" s="140" t="s">
        <v>435</v>
      </c>
      <c r="AH21" s="140" t="s">
        <v>215</v>
      </c>
      <c r="AI21" s="230" t="s">
        <v>542</v>
      </c>
      <c r="AJ21" s="223">
        <v>42199</v>
      </c>
    </row>
    <row r="22" spans="1:36" s="17" customFormat="1" ht="35.25" hidden="1" customHeight="1" x14ac:dyDescent="0.2">
      <c r="A22" s="220">
        <v>107</v>
      </c>
      <c r="B22" s="232" t="s">
        <v>138</v>
      </c>
      <c r="C22" s="35" t="s">
        <v>279</v>
      </c>
      <c r="D22" s="30" t="s">
        <v>7</v>
      </c>
      <c r="E22" s="28" t="s">
        <v>18</v>
      </c>
      <c r="F22" s="30" t="s">
        <v>5</v>
      </c>
      <c r="G22" s="52">
        <f t="shared" si="0"/>
        <v>40043677</v>
      </c>
      <c r="H22" s="52">
        <f t="shared" si="1"/>
        <v>34037125</v>
      </c>
      <c r="I22" s="56">
        <v>0</v>
      </c>
      <c r="J22" s="56">
        <v>0</v>
      </c>
      <c r="K22" s="56">
        <v>34037125</v>
      </c>
      <c r="L22" s="79">
        <f t="shared" si="2"/>
        <v>0.84999998876227079</v>
      </c>
      <c r="M22" s="78">
        <f t="shared" si="3"/>
        <v>6006552</v>
      </c>
      <c r="N22" s="56">
        <v>6006552</v>
      </c>
      <c r="O22" s="79">
        <f t="shared" si="4"/>
        <v>0.15000001123772924</v>
      </c>
      <c r="P22" s="56">
        <v>0</v>
      </c>
      <c r="Q22" s="79">
        <f t="shared" si="5"/>
        <v>0</v>
      </c>
      <c r="R22" s="56">
        <v>0</v>
      </c>
      <c r="S22" s="79">
        <f t="shared" si="6"/>
        <v>0</v>
      </c>
      <c r="T22" s="32" t="s">
        <v>129</v>
      </c>
      <c r="U22" s="169" t="s">
        <v>129</v>
      </c>
      <c r="V22" s="169" t="s">
        <v>129</v>
      </c>
      <c r="W22" s="31" t="s">
        <v>225</v>
      </c>
      <c r="X22" s="140" t="s">
        <v>356</v>
      </c>
      <c r="Y22" s="31" t="s">
        <v>225</v>
      </c>
      <c r="Z22" s="140" t="s">
        <v>356</v>
      </c>
      <c r="AA22" s="272" t="s">
        <v>720</v>
      </c>
      <c r="AB22" s="93" t="s">
        <v>226</v>
      </c>
      <c r="AC22" s="140" t="s">
        <v>349</v>
      </c>
      <c r="AD22" s="93" t="s">
        <v>217</v>
      </c>
      <c r="AE22" s="140" t="s">
        <v>502</v>
      </c>
      <c r="AF22" s="90" t="s">
        <v>214</v>
      </c>
      <c r="AG22" s="140" t="s">
        <v>431</v>
      </c>
      <c r="AH22" s="119" t="s">
        <v>229</v>
      </c>
      <c r="AI22" s="230" t="s">
        <v>558</v>
      </c>
      <c r="AJ22" s="223">
        <v>42227</v>
      </c>
    </row>
    <row r="23" spans="1:36" ht="39" hidden="1" customHeight="1" x14ac:dyDescent="0.2">
      <c r="A23" s="219">
        <v>108</v>
      </c>
      <c r="B23" s="232" t="s">
        <v>136</v>
      </c>
      <c r="C23" s="35" t="s">
        <v>211</v>
      </c>
      <c r="D23" s="30" t="s">
        <v>7</v>
      </c>
      <c r="E23" s="28" t="s">
        <v>18</v>
      </c>
      <c r="F23" s="30" t="s">
        <v>5</v>
      </c>
      <c r="G23" s="52">
        <f t="shared" si="0"/>
        <v>19920206</v>
      </c>
      <c r="H23" s="52">
        <f t="shared" si="1"/>
        <v>16932175</v>
      </c>
      <c r="I23" s="56">
        <v>0</v>
      </c>
      <c r="J23" s="56">
        <v>0</v>
      </c>
      <c r="K23" s="56">
        <v>16932175</v>
      </c>
      <c r="L23" s="79">
        <f t="shared" si="2"/>
        <v>0.84999999497997158</v>
      </c>
      <c r="M23" s="78">
        <f t="shared" si="3"/>
        <v>2988031</v>
      </c>
      <c r="N23" s="56">
        <v>2988031</v>
      </c>
      <c r="O23" s="79">
        <f t="shared" si="4"/>
        <v>0.15000000502002842</v>
      </c>
      <c r="P23" s="56">
        <v>0</v>
      </c>
      <c r="Q23" s="79">
        <f t="shared" si="5"/>
        <v>0</v>
      </c>
      <c r="R23" s="56">
        <v>0</v>
      </c>
      <c r="S23" s="79">
        <f t="shared" si="6"/>
        <v>0</v>
      </c>
      <c r="T23" s="32" t="s">
        <v>129</v>
      </c>
      <c r="U23" s="180" t="s">
        <v>129</v>
      </c>
      <c r="V23" s="180" t="s">
        <v>129</v>
      </c>
      <c r="W23" s="31" t="s">
        <v>226</v>
      </c>
      <c r="X23" s="140" t="s">
        <v>346</v>
      </c>
      <c r="Y23" s="31" t="s">
        <v>226</v>
      </c>
      <c r="Z23" s="140" t="s">
        <v>346</v>
      </c>
      <c r="AA23" s="269" t="s">
        <v>721</v>
      </c>
      <c r="AB23" s="93" t="s">
        <v>212</v>
      </c>
      <c r="AC23" s="140" t="s">
        <v>331</v>
      </c>
      <c r="AD23" s="93" t="s">
        <v>214</v>
      </c>
      <c r="AE23" s="140" t="s">
        <v>503</v>
      </c>
      <c r="AF23" s="90" t="s">
        <v>218</v>
      </c>
      <c r="AG23" s="140" t="s">
        <v>437</v>
      </c>
      <c r="AH23" s="119" t="s">
        <v>229</v>
      </c>
      <c r="AI23" s="230" t="s">
        <v>559</v>
      </c>
      <c r="AJ23" s="223">
        <v>42227</v>
      </c>
    </row>
    <row r="24" spans="1:36" ht="45.75" hidden="1" customHeight="1" x14ac:dyDescent="0.2">
      <c r="A24" s="219">
        <v>90</v>
      </c>
      <c r="B24" s="231" t="s">
        <v>105</v>
      </c>
      <c r="C24" s="37" t="s">
        <v>106</v>
      </c>
      <c r="D24" s="25" t="s">
        <v>7</v>
      </c>
      <c r="E24" s="26" t="s">
        <v>17</v>
      </c>
      <c r="F24" s="25" t="s">
        <v>5</v>
      </c>
      <c r="G24" s="80">
        <f t="shared" si="0"/>
        <v>1500000</v>
      </c>
      <c r="H24" s="80">
        <f t="shared" si="1"/>
        <v>1275000</v>
      </c>
      <c r="I24" s="55">
        <v>0</v>
      </c>
      <c r="J24" s="55">
        <v>0</v>
      </c>
      <c r="K24" s="55">
        <v>1275000</v>
      </c>
      <c r="L24" s="53">
        <f t="shared" si="2"/>
        <v>0.85</v>
      </c>
      <c r="M24" s="80">
        <f t="shared" si="3"/>
        <v>225000</v>
      </c>
      <c r="N24" s="55">
        <v>225000</v>
      </c>
      <c r="O24" s="53">
        <f t="shared" si="4"/>
        <v>0.15</v>
      </c>
      <c r="P24" s="55">
        <v>0</v>
      </c>
      <c r="Q24" s="53">
        <f t="shared" si="5"/>
        <v>0</v>
      </c>
      <c r="R24" s="55">
        <v>0</v>
      </c>
      <c r="S24" s="53">
        <f t="shared" si="6"/>
        <v>0</v>
      </c>
      <c r="T24" s="23" t="s">
        <v>129</v>
      </c>
      <c r="U24" s="23" t="s">
        <v>129</v>
      </c>
      <c r="V24" s="23" t="s">
        <v>129</v>
      </c>
      <c r="W24" s="144" t="s">
        <v>216</v>
      </c>
      <c r="X24" s="140" t="s">
        <v>337</v>
      </c>
      <c r="Y24" s="144" t="s">
        <v>216</v>
      </c>
      <c r="Z24" s="140" t="s">
        <v>337</v>
      </c>
      <c r="AA24" s="269" t="s">
        <v>719</v>
      </c>
      <c r="AB24" s="144" t="s">
        <v>216</v>
      </c>
      <c r="AC24" s="140" t="s">
        <v>339</v>
      </c>
      <c r="AD24" s="144" t="s">
        <v>217</v>
      </c>
      <c r="AE24" s="140" t="s">
        <v>499</v>
      </c>
      <c r="AF24" s="91" t="s">
        <v>218</v>
      </c>
      <c r="AG24" s="140" t="s">
        <v>433</v>
      </c>
      <c r="AH24" s="140" t="s">
        <v>468</v>
      </c>
      <c r="AI24" s="233" t="s">
        <v>542</v>
      </c>
      <c r="AJ24" s="224">
        <v>42234</v>
      </c>
    </row>
    <row r="25" spans="1:36" s="27" customFormat="1" ht="49.5" hidden="1" customHeight="1" x14ac:dyDescent="0.2">
      <c r="A25" s="219">
        <v>128</v>
      </c>
      <c r="B25" s="229" t="s">
        <v>128</v>
      </c>
      <c r="C25" s="38" t="s">
        <v>304</v>
      </c>
      <c r="D25" s="30" t="s">
        <v>7</v>
      </c>
      <c r="E25" s="28" t="s">
        <v>13</v>
      </c>
      <c r="F25" s="30" t="s">
        <v>5</v>
      </c>
      <c r="G25" s="52">
        <f t="shared" si="0"/>
        <v>4500000</v>
      </c>
      <c r="H25" s="52">
        <f t="shared" si="1"/>
        <v>3825000</v>
      </c>
      <c r="I25" s="56">
        <v>0</v>
      </c>
      <c r="J25" s="56">
        <v>0</v>
      </c>
      <c r="K25" s="56">
        <v>3825000</v>
      </c>
      <c r="L25" s="79">
        <f t="shared" si="2"/>
        <v>0.85</v>
      </c>
      <c r="M25" s="78">
        <f t="shared" si="3"/>
        <v>675000</v>
      </c>
      <c r="N25" s="56">
        <v>675000</v>
      </c>
      <c r="O25" s="79">
        <f t="shared" si="4"/>
        <v>0.15</v>
      </c>
      <c r="P25" s="56">
        <v>0</v>
      </c>
      <c r="Q25" s="79">
        <f t="shared" si="5"/>
        <v>0</v>
      </c>
      <c r="R25" s="56">
        <v>0</v>
      </c>
      <c r="S25" s="79">
        <f t="shared" si="6"/>
        <v>0</v>
      </c>
      <c r="T25" s="32" t="s">
        <v>129</v>
      </c>
      <c r="U25" s="32" t="s">
        <v>129</v>
      </c>
      <c r="V25" s="32" t="s">
        <v>129</v>
      </c>
      <c r="W25" s="30" t="s">
        <v>129</v>
      </c>
      <c r="X25" s="140" t="s">
        <v>369</v>
      </c>
      <c r="Y25" s="93" t="s">
        <v>227</v>
      </c>
      <c r="Z25" s="140" t="s">
        <v>369</v>
      </c>
      <c r="AA25" s="154" t="s">
        <v>713</v>
      </c>
      <c r="AB25" s="29" t="s">
        <v>213</v>
      </c>
      <c r="AC25" s="140" t="s">
        <v>387</v>
      </c>
      <c r="AD25" s="93" t="s">
        <v>228</v>
      </c>
      <c r="AE25" s="140" t="s">
        <v>512</v>
      </c>
      <c r="AF25" s="90" t="s">
        <v>218</v>
      </c>
      <c r="AG25" s="140" t="s">
        <v>439</v>
      </c>
      <c r="AH25" s="119" t="s">
        <v>215</v>
      </c>
      <c r="AI25" s="237" t="s">
        <v>541</v>
      </c>
      <c r="AJ25" s="223">
        <v>42241</v>
      </c>
    </row>
    <row r="26" spans="1:36" s="27" customFormat="1" ht="53.25" hidden="1" customHeight="1" x14ac:dyDescent="0.2">
      <c r="A26" s="219">
        <v>130</v>
      </c>
      <c r="B26" s="231" t="s">
        <v>127</v>
      </c>
      <c r="C26" s="37" t="s">
        <v>306</v>
      </c>
      <c r="D26" s="25" t="s">
        <v>7</v>
      </c>
      <c r="E26" s="26" t="s">
        <v>13</v>
      </c>
      <c r="F26" s="25" t="s">
        <v>5</v>
      </c>
      <c r="G26" s="80">
        <f t="shared" si="0"/>
        <v>2300000</v>
      </c>
      <c r="H26" s="80">
        <f t="shared" si="1"/>
        <v>1955000</v>
      </c>
      <c r="I26" s="55">
        <v>0</v>
      </c>
      <c r="J26" s="55">
        <v>0</v>
      </c>
      <c r="K26" s="55">
        <v>1955000</v>
      </c>
      <c r="L26" s="53">
        <f t="shared" si="2"/>
        <v>0.85</v>
      </c>
      <c r="M26" s="80">
        <f t="shared" si="3"/>
        <v>345000</v>
      </c>
      <c r="N26" s="55">
        <v>345000</v>
      </c>
      <c r="O26" s="53">
        <f t="shared" si="4"/>
        <v>0.15</v>
      </c>
      <c r="P26" s="55">
        <v>0</v>
      </c>
      <c r="Q26" s="53">
        <f t="shared" si="5"/>
        <v>0</v>
      </c>
      <c r="R26" s="55">
        <v>0</v>
      </c>
      <c r="S26" s="53">
        <f t="shared" si="6"/>
        <v>0</v>
      </c>
      <c r="T26" s="25" t="s">
        <v>129</v>
      </c>
      <c r="U26" s="25" t="s">
        <v>129</v>
      </c>
      <c r="V26" s="25" t="s">
        <v>129</v>
      </c>
      <c r="W26" s="25" t="s">
        <v>129</v>
      </c>
      <c r="X26" s="140" t="s">
        <v>369</v>
      </c>
      <c r="Y26" s="144" t="s">
        <v>227</v>
      </c>
      <c r="Z26" s="140" t="s">
        <v>369</v>
      </c>
      <c r="AA26" s="154" t="s">
        <v>713</v>
      </c>
      <c r="AB26" s="24" t="s">
        <v>213</v>
      </c>
      <c r="AC26" s="140" t="s">
        <v>387</v>
      </c>
      <c r="AD26" s="144" t="s">
        <v>217</v>
      </c>
      <c r="AE26" s="140" t="s">
        <v>512</v>
      </c>
      <c r="AF26" s="91" t="s">
        <v>218</v>
      </c>
      <c r="AG26" s="140" t="s">
        <v>439</v>
      </c>
      <c r="AH26" s="119" t="s">
        <v>215</v>
      </c>
      <c r="AI26" s="238" t="s">
        <v>541</v>
      </c>
      <c r="AJ26" s="224">
        <v>42241</v>
      </c>
    </row>
    <row r="27" spans="1:36" ht="54.75" hidden="1" customHeight="1" x14ac:dyDescent="0.2">
      <c r="A27" s="219">
        <v>132</v>
      </c>
      <c r="B27" s="229" t="s">
        <v>126</v>
      </c>
      <c r="C27" s="38" t="s">
        <v>308</v>
      </c>
      <c r="D27" s="30" t="s">
        <v>7</v>
      </c>
      <c r="E27" s="28" t="s">
        <v>13</v>
      </c>
      <c r="F27" s="30" t="s">
        <v>4</v>
      </c>
      <c r="G27" s="52">
        <f t="shared" si="0"/>
        <v>23047384</v>
      </c>
      <c r="H27" s="52">
        <f t="shared" si="1"/>
        <v>19590276</v>
      </c>
      <c r="I27" s="56">
        <v>0</v>
      </c>
      <c r="J27" s="56">
        <v>19590276</v>
      </c>
      <c r="K27" s="56">
        <v>0</v>
      </c>
      <c r="L27" s="79">
        <f t="shared" si="2"/>
        <v>0.84999998264445109</v>
      </c>
      <c r="M27" s="78">
        <f t="shared" si="3"/>
        <v>3457108</v>
      </c>
      <c r="N27" s="56">
        <v>3457108</v>
      </c>
      <c r="O27" s="79">
        <f t="shared" si="4"/>
        <v>0.15000001735554891</v>
      </c>
      <c r="P27" s="56">
        <v>0</v>
      </c>
      <c r="Q27" s="79">
        <f t="shared" si="5"/>
        <v>0</v>
      </c>
      <c r="R27" s="56">
        <v>0</v>
      </c>
      <c r="S27" s="79">
        <f t="shared" si="6"/>
        <v>0</v>
      </c>
      <c r="T27" s="32" t="s">
        <v>129</v>
      </c>
      <c r="U27" s="195" t="s">
        <v>129</v>
      </c>
      <c r="V27" s="195" t="s">
        <v>129</v>
      </c>
      <c r="W27" s="30" t="s">
        <v>129</v>
      </c>
      <c r="X27" s="140" t="s">
        <v>369</v>
      </c>
      <c r="Y27" s="93" t="s">
        <v>227</v>
      </c>
      <c r="Z27" s="140" t="s">
        <v>369</v>
      </c>
      <c r="AA27" s="154" t="s">
        <v>713</v>
      </c>
      <c r="AB27" s="29" t="s">
        <v>213</v>
      </c>
      <c r="AC27" s="140" t="s">
        <v>387</v>
      </c>
      <c r="AD27" s="29" t="s">
        <v>217</v>
      </c>
      <c r="AE27" s="140" t="s">
        <v>512</v>
      </c>
      <c r="AF27" s="90" t="s">
        <v>218</v>
      </c>
      <c r="AG27" s="140" t="s">
        <v>439</v>
      </c>
      <c r="AH27" s="119" t="s">
        <v>215</v>
      </c>
      <c r="AI27" s="237" t="s">
        <v>541</v>
      </c>
      <c r="AJ27" s="223">
        <v>42241</v>
      </c>
    </row>
    <row r="28" spans="1:36" ht="63" hidden="1" customHeight="1" x14ac:dyDescent="0.2">
      <c r="A28" s="219">
        <v>134</v>
      </c>
      <c r="B28" s="231" t="s">
        <v>125</v>
      </c>
      <c r="C28" s="37" t="s">
        <v>310</v>
      </c>
      <c r="D28" s="25" t="s">
        <v>7</v>
      </c>
      <c r="E28" s="26" t="s">
        <v>13</v>
      </c>
      <c r="F28" s="25" t="s">
        <v>3</v>
      </c>
      <c r="G28" s="80">
        <f t="shared" si="0"/>
        <v>23950418</v>
      </c>
      <c r="H28" s="80">
        <f t="shared" si="1"/>
        <v>20357855</v>
      </c>
      <c r="I28" s="55">
        <v>20357855</v>
      </c>
      <c r="J28" s="55">
        <v>0</v>
      </c>
      <c r="K28" s="55">
        <v>0</v>
      </c>
      <c r="L28" s="53">
        <f t="shared" si="2"/>
        <v>0.84999998747412253</v>
      </c>
      <c r="M28" s="80">
        <f t="shared" si="3"/>
        <v>3592563</v>
      </c>
      <c r="N28" s="55">
        <v>3592563</v>
      </c>
      <c r="O28" s="53">
        <f t="shared" si="4"/>
        <v>0.15000001252587741</v>
      </c>
      <c r="P28" s="55">
        <v>0</v>
      </c>
      <c r="Q28" s="53">
        <f t="shared" si="5"/>
        <v>0</v>
      </c>
      <c r="R28" s="55">
        <v>0</v>
      </c>
      <c r="S28" s="53">
        <f t="shared" si="6"/>
        <v>0</v>
      </c>
      <c r="T28" s="25" t="s">
        <v>129</v>
      </c>
      <c r="U28" s="175" t="s">
        <v>129</v>
      </c>
      <c r="V28" s="175" t="s">
        <v>129</v>
      </c>
      <c r="W28" s="25" t="s">
        <v>129</v>
      </c>
      <c r="X28" s="140" t="s">
        <v>369</v>
      </c>
      <c r="Y28" s="144" t="s">
        <v>227</v>
      </c>
      <c r="Z28" s="140" t="s">
        <v>369</v>
      </c>
      <c r="AA28" s="154" t="s">
        <v>713</v>
      </c>
      <c r="AB28" s="24" t="s">
        <v>213</v>
      </c>
      <c r="AC28" s="140" t="s">
        <v>387</v>
      </c>
      <c r="AD28" s="144" t="s">
        <v>217</v>
      </c>
      <c r="AE28" s="140" t="s">
        <v>512</v>
      </c>
      <c r="AF28" s="91" t="s">
        <v>218</v>
      </c>
      <c r="AG28" s="140" t="s">
        <v>439</v>
      </c>
      <c r="AH28" s="119" t="s">
        <v>215</v>
      </c>
      <c r="AI28" s="238" t="s">
        <v>541</v>
      </c>
      <c r="AJ28" s="224">
        <v>42241</v>
      </c>
    </row>
    <row r="29" spans="1:36" ht="44.25" hidden="1" customHeight="1" x14ac:dyDescent="0.2">
      <c r="A29" s="220">
        <v>117</v>
      </c>
      <c r="B29" s="232" t="s">
        <v>137</v>
      </c>
      <c r="C29" s="35" t="s">
        <v>143</v>
      </c>
      <c r="D29" s="30" t="s">
        <v>7</v>
      </c>
      <c r="E29" s="28" t="s">
        <v>18</v>
      </c>
      <c r="F29" s="30" t="s">
        <v>5</v>
      </c>
      <c r="G29" s="52">
        <f t="shared" si="0"/>
        <v>2347737</v>
      </c>
      <c r="H29" s="52">
        <f t="shared" si="1"/>
        <v>1995577</v>
      </c>
      <c r="I29" s="56">
        <v>0</v>
      </c>
      <c r="J29" s="56">
        <v>0</v>
      </c>
      <c r="K29" s="56">
        <v>1995577</v>
      </c>
      <c r="L29" s="79">
        <f t="shared" si="2"/>
        <v>0.85000023426814841</v>
      </c>
      <c r="M29" s="78">
        <f t="shared" si="3"/>
        <v>352160</v>
      </c>
      <c r="N29" s="56">
        <v>352160</v>
      </c>
      <c r="O29" s="79">
        <f t="shared" si="4"/>
        <v>0.14999976573185156</v>
      </c>
      <c r="P29" s="56">
        <v>0</v>
      </c>
      <c r="Q29" s="79">
        <f t="shared" si="5"/>
        <v>0</v>
      </c>
      <c r="R29" s="56">
        <v>0</v>
      </c>
      <c r="S29" s="79">
        <f t="shared" si="6"/>
        <v>0</v>
      </c>
      <c r="T29" s="32" t="s">
        <v>129</v>
      </c>
      <c r="U29" s="169" t="s">
        <v>129</v>
      </c>
      <c r="V29" s="169" t="s">
        <v>129</v>
      </c>
      <c r="W29" s="31" t="s">
        <v>213</v>
      </c>
      <c r="X29" s="140" t="s">
        <v>320</v>
      </c>
      <c r="Y29" s="31" t="s">
        <v>213</v>
      </c>
      <c r="Z29" s="140" t="s">
        <v>320</v>
      </c>
      <c r="AA29" s="269" t="s">
        <v>724</v>
      </c>
      <c r="AB29" s="93" t="s">
        <v>228</v>
      </c>
      <c r="AC29" s="140" t="s">
        <v>382</v>
      </c>
      <c r="AD29" s="93" t="s">
        <v>218</v>
      </c>
      <c r="AE29" s="140" t="s">
        <v>507</v>
      </c>
      <c r="AF29" s="90" t="s">
        <v>229</v>
      </c>
      <c r="AG29" s="140" t="s">
        <v>516</v>
      </c>
      <c r="AH29" s="140" t="s">
        <v>469</v>
      </c>
      <c r="AI29" s="230" t="s">
        <v>542</v>
      </c>
      <c r="AJ29" s="223">
        <v>42283</v>
      </c>
    </row>
    <row r="30" spans="1:36" s="17" customFormat="1" ht="39.75" hidden="1" customHeight="1" x14ac:dyDescent="0.2">
      <c r="A30" s="219">
        <v>42</v>
      </c>
      <c r="B30" s="231" t="s">
        <v>42</v>
      </c>
      <c r="C30" s="37" t="s">
        <v>90</v>
      </c>
      <c r="D30" s="25" t="s">
        <v>7</v>
      </c>
      <c r="E30" s="26" t="s">
        <v>16</v>
      </c>
      <c r="F30" s="25" t="s">
        <v>4</v>
      </c>
      <c r="G30" s="80">
        <f t="shared" si="0"/>
        <v>8344235</v>
      </c>
      <c r="H30" s="80">
        <f t="shared" si="1"/>
        <v>7092599</v>
      </c>
      <c r="I30" s="55">
        <v>0</v>
      </c>
      <c r="J30" s="55">
        <v>7092599</v>
      </c>
      <c r="K30" s="55">
        <v>0</v>
      </c>
      <c r="L30" s="53">
        <f t="shared" si="2"/>
        <v>0.84999991011758413</v>
      </c>
      <c r="M30" s="80">
        <f t="shared" si="3"/>
        <v>1251636</v>
      </c>
      <c r="N30" s="55">
        <v>1251636</v>
      </c>
      <c r="O30" s="53">
        <f t="shared" si="4"/>
        <v>0.15000008988241581</v>
      </c>
      <c r="P30" s="55">
        <v>0</v>
      </c>
      <c r="Q30" s="53">
        <f t="shared" si="5"/>
        <v>0</v>
      </c>
      <c r="R30" s="55">
        <v>0</v>
      </c>
      <c r="S30" s="53">
        <f t="shared" si="6"/>
        <v>0</v>
      </c>
      <c r="T30" s="34" t="s">
        <v>419</v>
      </c>
      <c r="U30" s="39" t="s">
        <v>253</v>
      </c>
      <c r="V30" s="135" t="s">
        <v>614</v>
      </c>
      <c r="W30" s="144" t="s">
        <v>227</v>
      </c>
      <c r="X30" s="140" t="s">
        <v>319</v>
      </c>
      <c r="Y30" s="144" t="s">
        <v>227</v>
      </c>
      <c r="Z30" s="140" t="s">
        <v>319</v>
      </c>
      <c r="AA30" s="153">
        <v>42187</v>
      </c>
      <c r="AB30" s="144" t="s">
        <v>213</v>
      </c>
      <c r="AC30" s="140" t="s">
        <v>378</v>
      </c>
      <c r="AD30" s="144" t="s">
        <v>465</v>
      </c>
      <c r="AE30" s="140" t="s">
        <v>492</v>
      </c>
      <c r="AF30" s="91" t="s">
        <v>229</v>
      </c>
      <c r="AG30" s="140" t="s">
        <v>462</v>
      </c>
      <c r="AH30" s="140" t="s">
        <v>470</v>
      </c>
      <c r="AI30" s="233" t="s">
        <v>541</v>
      </c>
      <c r="AJ30" s="224">
        <v>42311</v>
      </c>
    </row>
    <row r="31" spans="1:36" ht="51" hidden="1" customHeight="1" x14ac:dyDescent="0.2">
      <c r="A31" s="219">
        <v>30</v>
      </c>
      <c r="B31" s="234" t="s">
        <v>190</v>
      </c>
      <c r="C31" s="36" t="s">
        <v>461</v>
      </c>
      <c r="D31" s="24" t="s">
        <v>7</v>
      </c>
      <c r="E31" s="13" t="s">
        <v>11</v>
      </c>
      <c r="F31" s="24" t="s">
        <v>4</v>
      </c>
      <c r="G31" s="80">
        <f t="shared" si="0"/>
        <v>60944589</v>
      </c>
      <c r="H31" s="80">
        <v>51802900</v>
      </c>
      <c r="I31" s="80">
        <v>0</v>
      </c>
      <c r="J31" s="80">
        <v>51802900</v>
      </c>
      <c r="K31" s="80">
        <v>0</v>
      </c>
      <c r="L31" s="53">
        <f t="shared" si="2"/>
        <v>0.8499999893345741</v>
      </c>
      <c r="M31" s="80">
        <f t="shared" si="3"/>
        <v>9141689</v>
      </c>
      <c r="N31" s="80">
        <v>4024041</v>
      </c>
      <c r="O31" s="53">
        <f t="shared" si="4"/>
        <v>6.6027863441658452E-2</v>
      </c>
      <c r="P31" s="80">
        <v>0</v>
      </c>
      <c r="Q31" s="53">
        <f t="shared" si="5"/>
        <v>0</v>
      </c>
      <c r="R31" s="80">
        <v>5117648</v>
      </c>
      <c r="S31" s="53">
        <f t="shared" si="6"/>
        <v>8.3972147223767474E-2</v>
      </c>
      <c r="T31" s="25" t="s">
        <v>129</v>
      </c>
      <c r="U31" s="25" t="s">
        <v>129</v>
      </c>
      <c r="V31" s="25" t="s">
        <v>129</v>
      </c>
      <c r="W31" s="144" t="s">
        <v>227</v>
      </c>
      <c r="X31" s="140" t="s">
        <v>319</v>
      </c>
      <c r="Y31" s="144" t="s">
        <v>227</v>
      </c>
      <c r="Z31" s="140" t="s">
        <v>319</v>
      </c>
      <c r="AA31" s="153">
        <v>42124</v>
      </c>
      <c r="AB31" s="144" t="s">
        <v>227</v>
      </c>
      <c r="AC31" s="140" t="s">
        <v>657</v>
      </c>
      <c r="AD31" s="144" t="s">
        <v>218</v>
      </c>
      <c r="AE31" s="140" t="s">
        <v>460</v>
      </c>
      <c r="AF31" s="144">
        <v>42430</v>
      </c>
      <c r="AG31" s="140" t="s">
        <v>697</v>
      </c>
      <c r="AH31" s="140" t="s">
        <v>470</v>
      </c>
      <c r="AI31" s="233" t="s">
        <v>547</v>
      </c>
      <c r="AJ31" s="224">
        <v>42339</v>
      </c>
    </row>
    <row r="32" spans="1:36" ht="57" hidden="1" customHeight="1" x14ac:dyDescent="0.2">
      <c r="A32" s="220">
        <v>7</v>
      </c>
      <c r="B32" s="231" t="s">
        <v>167</v>
      </c>
      <c r="C32" s="36" t="s">
        <v>702</v>
      </c>
      <c r="D32" s="24" t="s">
        <v>155</v>
      </c>
      <c r="E32" s="13" t="s">
        <v>11</v>
      </c>
      <c r="F32" s="24" t="s">
        <v>4</v>
      </c>
      <c r="G32" s="80">
        <f t="shared" si="0"/>
        <v>1000000</v>
      </c>
      <c r="H32" s="80">
        <f t="shared" ref="H32" si="7">I32+J32+K32</f>
        <v>1000000</v>
      </c>
      <c r="I32" s="80">
        <v>0</v>
      </c>
      <c r="J32" s="80">
        <v>1000000</v>
      </c>
      <c r="K32" s="80">
        <v>0</v>
      </c>
      <c r="L32" s="53">
        <f t="shared" si="2"/>
        <v>1</v>
      </c>
      <c r="M32" s="80">
        <f t="shared" si="3"/>
        <v>0</v>
      </c>
      <c r="N32" s="80">
        <v>0</v>
      </c>
      <c r="O32" s="53">
        <f t="shared" si="4"/>
        <v>0</v>
      </c>
      <c r="P32" s="80">
        <v>0</v>
      </c>
      <c r="Q32" s="53">
        <f t="shared" si="5"/>
        <v>0</v>
      </c>
      <c r="R32" s="80">
        <v>0</v>
      </c>
      <c r="S32" s="53">
        <f t="shared" si="6"/>
        <v>0</v>
      </c>
      <c r="T32" s="63" t="s">
        <v>407</v>
      </c>
      <c r="U32" s="156"/>
      <c r="V32" s="157"/>
      <c r="W32" s="144" t="s">
        <v>283</v>
      </c>
      <c r="X32" s="140" t="s">
        <v>320</v>
      </c>
      <c r="Y32" s="144" t="s">
        <v>213</v>
      </c>
      <c r="Z32" s="140" t="s">
        <v>320</v>
      </c>
      <c r="AA32" s="153">
        <v>42332</v>
      </c>
      <c r="AB32" s="144" t="s">
        <v>213</v>
      </c>
      <c r="AC32" s="140" t="s">
        <v>483</v>
      </c>
      <c r="AD32" s="144" t="s">
        <v>472</v>
      </c>
      <c r="AE32" s="140" t="s">
        <v>474</v>
      </c>
      <c r="AF32" s="144">
        <v>42465</v>
      </c>
      <c r="AG32" s="140" t="s">
        <v>681</v>
      </c>
      <c r="AH32" s="140">
        <v>42480</v>
      </c>
      <c r="AI32" s="233" t="s">
        <v>758</v>
      </c>
      <c r="AJ32" s="224">
        <v>42374</v>
      </c>
    </row>
    <row r="33" spans="1:36" ht="42.75" hidden="1" customHeight="1" x14ac:dyDescent="0.2">
      <c r="A33" s="219">
        <v>112</v>
      </c>
      <c r="B33" s="234" t="s">
        <v>141</v>
      </c>
      <c r="C33" s="36" t="s">
        <v>274</v>
      </c>
      <c r="D33" s="25" t="s">
        <v>7</v>
      </c>
      <c r="E33" s="26" t="s">
        <v>18</v>
      </c>
      <c r="F33" s="25" t="s">
        <v>5</v>
      </c>
      <c r="G33" s="80">
        <f t="shared" si="0"/>
        <v>1323271</v>
      </c>
      <c r="H33" s="80">
        <f t="shared" si="1"/>
        <v>1124780</v>
      </c>
      <c r="I33" s="55">
        <v>0</v>
      </c>
      <c r="J33" s="55">
        <v>0</v>
      </c>
      <c r="K33" s="55">
        <v>1124780</v>
      </c>
      <c r="L33" s="53">
        <f t="shared" si="2"/>
        <v>0.84999973550391417</v>
      </c>
      <c r="M33" s="80">
        <f t="shared" si="3"/>
        <v>198491</v>
      </c>
      <c r="N33" s="55">
        <v>198491</v>
      </c>
      <c r="O33" s="53">
        <f t="shared" si="4"/>
        <v>0.15000026449608583</v>
      </c>
      <c r="P33" s="55">
        <v>0</v>
      </c>
      <c r="Q33" s="53">
        <f t="shared" si="5"/>
        <v>0</v>
      </c>
      <c r="R33" s="55">
        <v>0</v>
      </c>
      <c r="S33" s="53">
        <f t="shared" si="6"/>
        <v>0</v>
      </c>
      <c r="T33" s="23" t="s">
        <v>129</v>
      </c>
      <c r="U33" s="197" t="s">
        <v>129</v>
      </c>
      <c r="V33" s="197" t="s">
        <v>129</v>
      </c>
      <c r="W33" s="144" t="s">
        <v>216</v>
      </c>
      <c r="X33" s="140" t="s">
        <v>358</v>
      </c>
      <c r="Y33" s="144" t="s">
        <v>216</v>
      </c>
      <c r="Z33" s="140" t="s">
        <v>358</v>
      </c>
      <c r="AA33" s="269" t="s">
        <v>713</v>
      </c>
      <c r="AB33" s="144" t="s">
        <v>216</v>
      </c>
      <c r="AC33" s="140" t="s">
        <v>351</v>
      </c>
      <c r="AD33" s="144" t="s">
        <v>218</v>
      </c>
      <c r="AE33" s="140" t="s">
        <v>504</v>
      </c>
      <c r="AF33" s="91" t="s">
        <v>229</v>
      </c>
      <c r="AG33" s="140" t="s">
        <v>463</v>
      </c>
      <c r="AH33" s="144">
        <v>42477</v>
      </c>
      <c r="AI33" s="233" t="s">
        <v>542</v>
      </c>
      <c r="AJ33" s="224">
        <v>42297</v>
      </c>
    </row>
    <row r="34" spans="1:36" s="27" customFormat="1" ht="54.75" hidden="1" customHeight="1" x14ac:dyDescent="0.2">
      <c r="A34" s="219">
        <v>126</v>
      </c>
      <c r="B34" s="232" t="s">
        <v>145</v>
      </c>
      <c r="C34" s="35" t="s">
        <v>275</v>
      </c>
      <c r="D34" s="30" t="s">
        <v>7</v>
      </c>
      <c r="E34" s="28" t="s">
        <v>18</v>
      </c>
      <c r="F34" s="30" t="s">
        <v>4</v>
      </c>
      <c r="G34" s="52">
        <f t="shared" si="0"/>
        <v>4077075</v>
      </c>
      <c r="H34" s="52">
        <f t="shared" si="1"/>
        <v>3465513</v>
      </c>
      <c r="I34" s="56">
        <v>0</v>
      </c>
      <c r="J34" s="56">
        <v>3465513</v>
      </c>
      <c r="K34" s="56">
        <v>0</v>
      </c>
      <c r="L34" s="79">
        <f t="shared" si="2"/>
        <v>0.84999981604459074</v>
      </c>
      <c r="M34" s="78">
        <f t="shared" si="3"/>
        <v>611562</v>
      </c>
      <c r="N34" s="56">
        <v>611562</v>
      </c>
      <c r="O34" s="79">
        <f t="shared" si="4"/>
        <v>0.15000018395540921</v>
      </c>
      <c r="P34" s="56">
        <v>0</v>
      </c>
      <c r="Q34" s="79">
        <f t="shared" si="5"/>
        <v>0</v>
      </c>
      <c r="R34" s="56">
        <v>0</v>
      </c>
      <c r="S34" s="79">
        <f t="shared" si="6"/>
        <v>0</v>
      </c>
      <c r="T34" s="12" t="s">
        <v>129</v>
      </c>
      <c r="U34" s="198" t="s">
        <v>627</v>
      </c>
      <c r="V34" s="169" t="s">
        <v>129</v>
      </c>
      <c r="W34" s="93" t="s">
        <v>216</v>
      </c>
      <c r="X34" s="140" t="s">
        <v>358</v>
      </c>
      <c r="Y34" s="93" t="s">
        <v>216</v>
      </c>
      <c r="Z34" s="140" t="s">
        <v>358</v>
      </c>
      <c r="AA34" s="269" t="s">
        <v>713</v>
      </c>
      <c r="AB34" s="93" t="s">
        <v>216</v>
      </c>
      <c r="AC34" s="140" t="s">
        <v>351</v>
      </c>
      <c r="AD34" s="93" t="s">
        <v>214</v>
      </c>
      <c r="AE34" s="140" t="s">
        <v>511</v>
      </c>
      <c r="AF34" s="90" t="s">
        <v>229</v>
      </c>
      <c r="AG34" s="140" t="s">
        <v>462</v>
      </c>
      <c r="AH34" s="95">
        <v>42481</v>
      </c>
      <c r="AI34" s="230" t="s">
        <v>542</v>
      </c>
      <c r="AJ34" s="223">
        <v>42297</v>
      </c>
    </row>
    <row r="35" spans="1:36" s="27" customFormat="1" ht="35.25" hidden="1" customHeight="1" x14ac:dyDescent="0.2">
      <c r="A35" s="219">
        <v>14</v>
      </c>
      <c r="B35" s="232" t="s">
        <v>173</v>
      </c>
      <c r="C35" s="35" t="s">
        <v>244</v>
      </c>
      <c r="D35" s="94" t="s">
        <v>155</v>
      </c>
      <c r="E35" s="14" t="s">
        <v>11</v>
      </c>
      <c r="F35" s="29" t="s">
        <v>4</v>
      </c>
      <c r="G35" s="52">
        <f t="shared" si="0"/>
        <v>21176471</v>
      </c>
      <c r="H35" s="52">
        <f t="shared" si="1"/>
        <v>18000000</v>
      </c>
      <c r="I35" s="78">
        <v>0</v>
      </c>
      <c r="J35" s="78">
        <v>18000000</v>
      </c>
      <c r="K35" s="78">
        <v>0</v>
      </c>
      <c r="L35" s="79">
        <f t="shared" si="2"/>
        <v>0.8499999834722225</v>
      </c>
      <c r="M35" s="78">
        <f t="shared" si="3"/>
        <v>3176471</v>
      </c>
      <c r="N35" s="78">
        <v>0</v>
      </c>
      <c r="O35" s="79">
        <f t="shared" si="4"/>
        <v>0</v>
      </c>
      <c r="P35" s="78">
        <v>0</v>
      </c>
      <c r="Q35" s="79">
        <f t="shared" si="5"/>
        <v>0</v>
      </c>
      <c r="R35" s="78">
        <v>3176471</v>
      </c>
      <c r="S35" s="79">
        <f t="shared" si="6"/>
        <v>0.15000001652777745</v>
      </c>
      <c r="T35" s="16" t="s">
        <v>407</v>
      </c>
      <c r="U35" s="158"/>
      <c r="V35" s="159"/>
      <c r="W35" s="93" t="s">
        <v>216</v>
      </c>
      <c r="X35" s="140" t="s">
        <v>323</v>
      </c>
      <c r="Y35" s="93" t="s">
        <v>216</v>
      </c>
      <c r="Z35" s="140" t="s">
        <v>323</v>
      </c>
      <c r="AA35" s="153">
        <v>42187</v>
      </c>
      <c r="AB35" s="93" t="s">
        <v>216</v>
      </c>
      <c r="AC35" s="140" t="s">
        <v>327</v>
      </c>
      <c r="AD35" s="95" t="s">
        <v>218</v>
      </c>
      <c r="AE35" s="140" t="s">
        <v>443</v>
      </c>
      <c r="AF35" s="89" t="s">
        <v>532</v>
      </c>
      <c r="AG35" s="140" t="s">
        <v>533</v>
      </c>
      <c r="AH35" s="95">
        <v>42512</v>
      </c>
      <c r="AI35" s="230" t="s">
        <v>760</v>
      </c>
      <c r="AJ35" s="223">
        <v>42304</v>
      </c>
    </row>
    <row r="36" spans="1:36" s="27" customFormat="1" ht="56.25" hidden="1" customHeight="1" x14ac:dyDescent="0.2">
      <c r="A36" s="219">
        <v>18</v>
      </c>
      <c r="B36" s="239" t="s">
        <v>28</v>
      </c>
      <c r="C36" s="38" t="s">
        <v>123</v>
      </c>
      <c r="D36" s="29" t="s">
        <v>7</v>
      </c>
      <c r="E36" s="14" t="s">
        <v>12</v>
      </c>
      <c r="F36" s="29" t="s">
        <v>4</v>
      </c>
      <c r="G36" s="52">
        <f t="shared" si="0"/>
        <v>137540840</v>
      </c>
      <c r="H36" s="52">
        <f t="shared" si="1"/>
        <v>116909714</v>
      </c>
      <c r="I36" s="52">
        <v>0</v>
      </c>
      <c r="J36" s="52">
        <v>116909714</v>
      </c>
      <c r="K36" s="52">
        <v>0</v>
      </c>
      <c r="L36" s="79">
        <f t="shared" si="2"/>
        <v>0.85</v>
      </c>
      <c r="M36" s="78">
        <f t="shared" si="3"/>
        <v>20631126</v>
      </c>
      <c r="N36" s="52">
        <v>20631126</v>
      </c>
      <c r="O36" s="79">
        <f t="shared" si="4"/>
        <v>0.15</v>
      </c>
      <c r="P36" s="52">
        <v>0</v>
      </c>
      <c r="Q36" s="79">
        <f t="shared" si="5"/>
        <v>0</v>
      </c>
      <c r="R36" s="52">
        <v>0</v>
      </c>
      <c r="S36" s="79">
        <f t="shared" si="6"/>
        <v>0</v>
      </c>
      <c r="T36" s="15" t="s">
        <v>409</v>
      </c>
      <c r="U36" s="15" t="s">
        <v>233</v>
      </c>
      <c r="V36" s="140" t="s">
        <v>641</v>
      </c>
      <c r="W36" s="95" t="s">
        <v>216</v>
      </c>
      <c r="X36" s="140" t="s">
        <v>323</v>
      </c>
      <c r="Y36" s="95" t="s">
        <v>216</v>
      </c>
      <c r="Z36" s="140" t="s">
        <v>323</v>
      </c>
      <c r="AA36" s="153">
        <v>42187</v>
      </c>
      <c r="AB36" s="95" t="s">
        <v>216</v>
      </c>
      <c r="AC36" s="140" t="s">
        <v>481</v>
      </c>
      <c r="AD36" s="95" t="s">
        <v>229</v>
      </c>
      <c r="AE36" s="140" t="s">
        <v>485</v>
      </c>
      <c r="AF36" s="95">
        <v>42446</v>
      </c>
      <c r="AG36" s="140" t="s">
        <v>737</v>
      </c>
      <c r="AH36" s="95">
        <v>42587</v>
      </c>
      <c r="AI36" s="236" t="s">
        <v>541</v>
      </c>
      <c r="AJ36" s="226">
        <v>42325</v>
      </c>
    </row>
    <row r="37" spans="1:36" ht="59.25" hidden="1" customHeight="1" x14ac:dyDescent="0.2">
      <c r="A37" s="220">
        <v>17</v>
      </c>
      <c r="B37" s="231" t="s">
        <v>38</v>
      </c>
      <c r="C37" s="37" t="s">
        <v>85</v>
      </c>
      <c r="D37" s="25" t="s">
        <v>7</v>
      </c>
      <c r="E37" s="26" t="s">
        <v>16</v>
      </c>
      <c r="F37" s="25" t="s">
        <v>4</v>
      </c>
      <c r="G37" s="80">
        <f t="shared" si="0"/>
        <v>51734253</v>
      </c>
      <c r="H37" s="80">
        <f t="shared" si="1"/>
        <v>43974115</v>
      </c>
      <c r="I37" s="55">
        <v>0</v>
      </c>
      <c r="J37" s="55">
        <v>43974115</v>
      </c>
      <c r="K37" s="55">
        <v>0</v>
      </c>
      <c r="L37" s="53">
        <f t="shared" si="2"/>
        <v>0.8499999990335223</v>
      </c>
      <c r="M37" s="80">
        <f t="shared" si="3"/>
        <v>7760138</v>
      </c>
      <c r="N37" s="55">
        <v>0</v>
      </c>
      <c r="O37" s="53">
        <f t="shared" si="4"/>
        <v>0</v>
      </c>
      <c r="P37" s="55">
        <v>0</v>
      </c>
      <c r="Q37" s="53">
        <f t="shared" si="5"/>
        <v>0</v>
      </c>
      <c r="R37" s="55">
        <v>7760138</v>
      </c>
      <c r="S37" s="53">
        <f t="shared" si="6"/>
        <v>0.15000000096647767</v>
      </c>
      <c r="T37" s="25" t="s">
        <v>408</v>
      </c>
      <c r="U37" s="43" t="s">
        <v>232</v>
      </c>
      <c r="V37" s="131" t="s">
        <v>365</v>
      </c>
      <c r="W37" s="144" t="s">
        <v>216</v>
      </c>
      <c r="X37" s="140" t="s">
        <v>323</v>
      </c>
      <c r="Y37" s="144" t="s">
        <v>216</v>
      </c>
      <c r="Z37" s="140" t="s">
        <v>323</v>
      </c>
      <c r="AA37" s="153">
        <v>42187</v>
      </c>
      <c r="AB37" s="144" t="s">
        <v>213</v>
      </c>
      <c r="AC37" s="140" t="s">
        <v>480</v>
      </c>
      <c r="AD37" s="144" t="s">
        <v>218</v>
      </c>
      <c r="AE37" s="140" t="s">
        <v>484</v>
      </c>
      <c r="AF37" s="144">
        <v>42401</v>
      </c>
      <c r="AG37" s="140" t="s">
        <v>678</v>
      </c>
      <c r="AH37" s="75" t="s">
        <v>689</v>
      </c>
      <c r="AI37" s="233" t="s">
        <v>566</v>
      </c>
      <c r="AJ37" s="224">
        <v>42332</v>
      </c>
    </row>
    <row r="38" spans="1:36" s="27" customFormat="1" ht="43.5" hidden="1" customHeight="1" x14ac:dyDescent="0.2">
      <c r="A38" s="220">
        <v>91</v>
      </c>
      <c r="B38" s="229" t="s">
        <v>265</v>
      </c>
      <c r="C38" s="35" t="s">
        <v>266</v>
      </c>
      <c r="D38" s="30" t="s">
        <v>7</v>
      </c>
      <c r="E38" s="28" t="s">
        <v>17</v>
      </c>
      <c r="F38" s="30" t="s">
        <v>5</v>
      </c>
      <c r="G38" s="56">
        <v>13960884</v>
      </c>
      <c r="H38" s="52">
        <f t="shared" si="1"/>
        <v>11866751</v>
      </c>
      <c r="I38" s="56">
        <v>0</v>
      </c>
      <c r="J38" s="56">
        <v>0</v>
      </c>
      <c r="K38" s="52">
        <v>11866751</v>
      </c>
      <c r="L38" s="54">
        <f t="shared" si="2"/>
        <v>0.84999997134851923</v>
      </c>
      <c r="M38" s="52">
        <f t="shared" si="3"/>
        <v>2094133</v>
      </c>
      <c r="N38" s="52">
        <v>2094133</v>
      </c>
      <c r="O38" s="54">
        <f t="shared" si="4"/>
        <v>0.15000002865148082</v>
      </c>
      <c r="P38" s="56">
        <v>0</v>
      </c>
      <c r="Q38" s="54">
        <f t="shared" si="5"/>
        <v>0</v>
      </c>
      <c r="R38" s="52">
        <v>0</v>
      </c>
      <c r="S38" s="54">
        <f t="shared" si="6"/>
        <v>0</v>
      </c>
      <c r="T38" s="32" t="s">
        <v>129</v>
      </c>
      <c r="U38" s="32" t="s">
        <v>129</v>
      </c>
      <c r="V38" s="15" t="s">
        <v>129</v>
      </c>
      <c r="W38" s="93" t="s">
        <v>225</v>
      </c>
      <c r="X38" s="140" t="s">
        <v>338</v>
      </c>
      <c r="Y38" s="93" t="s">
        <v>225</v>
      </c>
      <c r="Z38" s="140" t="s">
        <v>338</v>
      </c>
      <c r="AA38" s="269" t="s">
        <v>713</v>
      </c>
      <c r="AB38" s="93" t="s">
        <v>227</v>
      </c>
      <c r="AC38" s="140" t="s">
        <v>340</v>
      </c>
      <c r="AD38" s="93" t="s">
        <v>432</v>
      </c>
      <c r="AE38" s="140" t="s">
        <v>670</v>
      </c>
      <c r="AF38" s="93" t="s">
        <v>592</v>
      </c>
      <c r="AG38" s="140" t="s">
        <v>591</v>
      </c>
      <c r="AH38" s="95">
        <v>42487</v>
      </c>
      <c r="AI38" s="230" t="s">
        <v>542</v>
      </c>
      <c r="AJ38" s="223">
        <v>42332</v>
      </c>
    </row>
    <row r="39" spans="1:36" s="27" customFormat="1" ht="54.75" customHeight="1" x14ac:dyDescent="0.2">
      <c r="A39" s="219">
        <v>34</v>
      </c>
      <c r="B39" s="229" t="s">
        <v>6</v>
      </c>
      <c r="C39" s="38" t="s">
        <v>86</v>
      </c>
      <c r="D39" s="30" t="s">
        <v>7</v>
      </c>
      <c r="E39" s="28" t="s">
        <v>2</v>
      </c>
      <c r="F39" s="30" t="s">
        <v>5</v>
      </c>
      <c r="G39" s="52">
        <f t="shared" ref="G39:G50" si="8">H39+M39</f>
        <v>11759617</v>
      </c>
      <c r="H39" s="52">
        <f t="shared" si="1"/>
        <v>9995674</v>
      </c>
      <c r="I39" s="55">
        <v>0</v>
      </c>
      <c r="J39" s="55">
        <v>0</v>
      </c>
      <c r="K39" s="55">
        <v>9995674</v>
      </c>
      <c r="L39" s="53">
        <f t="shared" si="2"/>
        <v>0.84999996173344761</v>
      </c>
      <c r="M39" s="80">
        <f t="shared" si="3"/>
        <v>1763943</v>
      </c>
      <c r="N39" s="55">
        <v>1763943</v>
      </c>
      <c r="O39" s="53">
        <f t="shared" si="4"/>
        <v>0.15000003826655239</v>
      </c>
      <c r="P39" s="55">
        <v>0</v>
      </c>
      <c r="Q39" s="53">
        <f t="shared" si="5"/>
        <v>0</v>
      </c>
      <c r="R39" s="55">
        <v>0</v>
      </c>
      <c r="S39" s="53">
        <f t="shared" si="6"/>
        <v>0</v>
      </c>
      <c r="T39" s="64" t="s">
        <v>412</v>
      </c>
      <c r="U39" s="48" t="s">
        <v>221</v>
      </c>
      <c r="V39" s="132" t="s">
        <v>612</v>
      </c>
      <c r="W39" s="144" t="s">
        <v>229</v>
      </c>
      <c r="X39" s="140" t="s">
        <v>375</v>
      </c>
      <c r="Y39" s="93" t="s">
        <v>229</v>
      </c>
      <c r="Z39" s="140" t="s">
        <v>375</v>
      </c>
      <c r="AA39" s="269" t="s">
        <v>712</v>
      </c>
      <c r="AB39" s="93" t="s">
        <v>229</v>
      </c>
      <c r="AC39" s="140" t="s">
        <v>380</v>
      </c>
      <c r="AD39" s="93" t="s">
        <v>215</v>
      </c>
      <c r="AE39" s="140" t="s">
        <v>459</v>
      </c>
      <c r="AF39" s="93">
        <v>42437</v>
      </c>
      <c r="AG39" s="140" t="s">
        <v>647</v>
      </c>
      <c r="AH39" s="93">
        <v>42531</v>
      </c>
      <c r="AI39" s="280" t="s">
        <v>565</v>
      </c>
      <c r="AJ39" s="224">
        <v>42346</v>
      </c>
    </row>
    <row r="40" spans="1:36" s="27" customFormat="1" ht="39" hidden="1" customHeight="1" x14ac:dyDescent="0.2">
      <c r="A40" s="220">
        <v>47</v>
      </c>
      <c r="B40" s="229" t="s">
        <v>44</v>
      </c>
      <c r="C40" s="38" t="s">
        <v>92</v>
      </c>
      <c r="D40" s="30" t="s">
        <v>7</v>
      </c>
      <c r="E40" s="28" t="s">
        <v>10</v>
      </c>
      <c r="F40" s="30" t="s">
        <v>4</v>
      </c>
      <c r="G40" s="52">
        <f t="shared" si="8"/>
        <v>43390019</v>
      </c>
      <c r="H40" s="52">
        <f t="shared" si="1"/>
        <v>36881516</v>
      </c>
      <c r="I40" s="56">
        <v>0</v>
      </c>
      <c r="J40" s="57">
        <v>36881516</v>
      </c>
      <c r="K40" s="56">
        <v>0</v>
      </c>
      <c r="L40" s="79">
        <f t="shared" si="2"/>
        <v>0.84999999654298375</v>
      </c>
      <c r="M40" s="78">
        <f t="shared" si="3"/>
        <v>6508503</v>
      </c>
      <c r="N40" s="56">
        <v>6508503</v>
      </c>
      <c r="O40" s="79">
        <f t="shared" si="4"/>
        <v>0.15000000345701622</v>
      </c>
      <c r="P40" s="56">
        <v>0</v>
      </c>
      <c r="Q40" s="79">
        <f t="shared" si="5"/>
        <v>0</v>
      </c>
      <c r="R40" s="56">
        <v>0</v>
      </c>
      <c r="S40" s="79">
        <f t="shared" si="6"/>
        <v>0</v>
      </c>
      <c r="T40" s="12" t="s">
        <v>420</v>
      </c>
      <c r="U40" s="15" t="s">
        <v>223</v>
      </c>
      <c r="V40" s="136" t="s">
        <v>617</v>
      </c>
      <c r="W40" s="31" t="s">
        <v>215</v>
      </c>
      <c r="X40" s="140" t="s">
        <v>325</v>
      </c>
      <c r="Y40" s="93" t="s">
        <v>124</v>
      </c>
      <c r="Z40" s="140" t="s">
        <v>325</v>
      </c>
      <c r="AA40" s="154" t="s">
        <v>715</v>
      </c>
      <c r="AB40" s="93" t="s">
        <v>124</v>
      </c>
      <c r="AC40" s="140" t="s">
        <v>458</v>
      </c>
      <c r="AD40" s="93" t="s">
        <v>150</v>
      </c>
      <c r="AE40" s="140" t="s">
        <v>730</v>
      </c>
      <c r="AF40" s="95">
        <v>42468</v>
      </c>
      <c r="AG40" s="140" t="s">
        <v>686</v>
      </c>
      <c r="AH40" s="73" t="s">
        <v>693</v>
      </c>
      <c r="AI40" s="230" t="s">
        <v>547</v>
      </c>
      <c r="AJ40" s="223">
        <v>42374</v>
      </c>
    </row>
    <row r="41" spans="1:36" ht="57" hidden="1" customHeight="1" x14ac:dyDescent="0.2">
      <c r="A41" s="219">
        <v>8</v>
      </c>
      <c r="B41" s="231" t="s">
        <v>167</v>
      </c>
      <c r="C41" s="36" t="s">
        <v>703</v>
      </c>
      <c r="D41" s="24" t="s">
        <v>155</v>
      </c>
      <c r="E41" s="13" t="s">
        <v>11</v>
      </c>
      <c r="F41" s="24" t="s">
        <v>4</v>
      </c>
      <c r="G41" s="80">
        <f t="shared" si="8"/>
        <v>32062500</v>
      </c>
      <c r="H41" s="80">
        <f t="shared" si="1"/>
        <v>25650000</v>
      </c>
      <c r="I41" s="80">
        <v>0</v>
      </c>
      <c r="J41" s="80">
        <v>25650000</v>
      </c>
      <c r="K41" s="80">
        <v>0</v>
      </c>
      <c r="L41" s="53">
        <f t="shared" si="2"/>
        <v>0.8</v>
      </c>
      <c r="M41" s="80">
        <f t="shared" si="3"/>
        <v>6412500</v>
      </c>
      <c r="N41" s="80">
        <v>0</v>
      </c>
      <c r="O41" s="53">
        <f t="shared" si="4"/>
        <v>0</v>
      </c>
      <c r="P41" s="80">
        <v>0</v>
      </c>
      <c r="Q41" s="53">
        <f t="shared" si="5"/>
        <v>0</v>
      </c>
      <c r="R41" s="80">
        <v>6412500</v>
      </c>
      <c r="S41" s="53">
        <f t="shared" si="6"/>
        <v>0.2</v>
      </c>
      <c r="T41" s="63" t="s">
        <v>407</v>
      </c>
      <c r="U41" s="158"/>
      <c r="V41" s="159"/>
      <c r="W41" s="144" t="s">
        <v>283</v>
      </c>
      <c r="X41" s="140" t="s">
        <v>320</v>
      </c>
      <c r="Y41" s="144" t="s">
        <v>213</v>
      </c>
      <c r="Z41" s="140" t="s">
        <v>320</v>
      </c>
      <c r="AA41" s="95"/>
      <c r="AB41" s="144" t="s">
        <v>213</v>
      </c>
      <c r="AC41" s="140" t="s">
        <v>483</v>
      </c>
      <c r="AD41" s="144" t="s">
        <v>472</v>
      </c>
      <c r="AE41" s="140" t="s">
        <v>474</v>
      </c>
      <c r="AF41" s="144">
        <v>42443</v>
      </c>
      <c r="AG41" s="140" t="s">
        <v>709</v>
      </c>
      <c r="AH41" s="144">
        <v>42567</v>
      </c>
      <c r="AI41" s="233" t="s">
        <v>759</v>
      </c>
      <c r="AJ41" s="224">
        <v>42374</v>
      </c>
    </row>
    <row r="42" spans="1:36" ht="51.75" hidden="1" customHeight="1" x14ac:dyDescent="0.2">
      <c r="A42" s="220">
        <v>1</v>
      </c>
      <c r="B42" s="240" t="s">
        <v>158</v>
      </c>
      <c r="C42" s="96" t="s">
        <v>159</v>
      </c>
      <c r="D42" s="94" t="s">
        <v>155</v>
      </c>
      <c r="E42" s="19" t="s">
        <v>17</v>
      </c>
      <c r="F42" s="94" t="s">
        <v>4</v>
      </c>
      <c r="G42" s="52">
        <f t="shared" si="8"/>
        <v>76512873</v>
      </c>
      <c r="H42" s="52">
        <f t="shared" si="1"/>
        <v>65035942</v>
      </c>
      <c r="I42" s="78">
        <v>0</v>
      </c>
      <c r="J42" s="78">
        <v>65035942</v>
      </c>
      <c r="K42" s="78">
        <v>0</v>
      </c>
      <c r="L42" s="79">
        <f t="shared" si="2"/>
        <v>0.84999999934651516</v>
      </c>
      <c r="M42" s="78">
        <f t="shared" si="3"/>
        <v>11476931</v>
      </c>
      <c r="N42" s="78">
        <v>1851931</v>
      </c>
      <c r="O42" s="79">
        <f t="shared" si="4"/>
        <v>2.420417542025902E-2</v>
      </c>
      <c r="P42" s="78">
        <v>0</v>
      </c>
      <c r="Q42" s="79">
        <f t="shared" si="5"/>
        <v>0</v>
      </c>
      <c r="R42" s="52">
        <v>9625000</v>
      </c>
      <c r="S42" s="79">
        <f t="shared" si="6"/>
        <v>0.1257958252332258</v>
      </c>
      <c r="T42" s="62" t="s">
        <v>407</v>
      </c>
      <c r="U42" s="168" t="s">
        <v>579</v>
      </c>
      <c r="V42" s="181" t="s">
        <v>610</v>
      </c>
      <c r="W42" s="95" t="s">
        <v>312</v>
      </c>
      <c r="X42" s="140" t="s">
        <v>325</v>
      </c>
      <c r="Y42" s="95" t="s">
        <v>312</v>
      </c>
      <c r="Z42" s="140" t="s">
        <v>325</v>
      </c>
      <c r="AA42" s="153">
        <v>42332</v>
      </c>
      <c r="AB42" s="95" t="s">
        <v>228</v>
      </c>
      <c r="AC42" s="140" t="s">
        <v>326</v>
      </c>
      <c r="AD42" s="93" t="s">
        <v>464</v>
      </c>
      <c r="AE42" s="140" t="s">
        <v>489</v>
      </c>
      <c r="AF42" s="95">
        <v>42472</v>
      </c>
      <c r="AG42" s="140" t="s">
        <v>738</v>
      </c>
      <c r="AH42" s="95">
        <v>42589</v>
      </c>
      <c r="AI42" s="230" t="s">
        <v>759</v>
      </c>
      <c r="AJ42" s="223">
        <v>42381</v>
      </c>
    </row>
    <row r="43" spans="1:36" s="27" customFormat="1" ht="38.25" hidden="1" customHeight="1" x14ac:dyDescent="0.2">
      <c r="A43" s="220">
        <v>2</v>
      </c>
      <c r="B43" s="240" t="s">
        <v>161</v>
      </c>
      <c r="C43" s="96" t="s">
        <v>246</v>
      </c>
      <c r="D43" s="94" t="s">
        <v>7</v>
      </c>
      <c r="E43" s="19" t="s">
        <v>17</v>
      </c>
      <c r="F43" s="94" t="s">
        <v>4</v>
      </c>
      <c r="G43" s="52">
        <f t="shared" si="8"/>
        <v>64029231</v>
      </c>
      <c r="H43" s="52">
        <f t="shared" si="1"/>
        <v>54424846</v>
      </c>
      <c r="I43" s="78">
        <v>0</v>
      </c>
      <c r="J43" s="78">
        <v>54424846</v>
      </c>
      <c r="K43" s="78">
        <v>0</v>
      </c>
      <c r="L43" s="79">
        <f t="shared" si="2"/>
        <v>0.84999999453374664</v>
      </c>
      <c r="M43" s="78">
        <f t="shared" si="3"/>
        <v>9604385</v>
      </c>
      <c r="N43" s="78">
        <v>6404385</v>
      </c>
      <c r="O43" s="79">
        <f t="shared" si="4"/>
        <v>0.10002283175945062</v>
      </c>
      <c r="P43" s="78">
        <v>0</v>
      </c>
      <c r="Q43" s="79">
        <f t="shared" si="5"/>
        <v>0</v>
      </c>
      <c r="R43" s="52">
        <v>3200000</v>
      </c>
      <c r="S43" s="79">
        <f t="shared" si="6"/>
        <v>4.9977173706802755E-2</v>
      </c>
      <c r="T43" s="62" t="s">
        <v>407</v>
      </c>
      <c r="U43" s="168"/>
      <c r="V43" s="181"/>
      <c r="W43" s="95" t="s">
        <v>212</v>
      </c>
      <c r="X43" s="140" t="s">
        <v>337</v>
      </c>
      <c r="Y43" s="95" t="s">
        <v>212</v>
      </c>
      <c r="Z43" s="140" t="s">
        <v>337</v>
      </c>
      <c r="AA43" s="153">
        <v>42124</v>
      </c>
      <c r="AB43" s="95" t="s">
        <v>228</v>
      </c>
      <c r="AC43" s="140" t="s">
        <v>345</v>
      </c>
      <c r="AD43" s="93" t="s">
        <v>465</v>
      </c>
      <c r="AE43" s="140" t="s">
        <v>538</v>
      </c>
      <c r="AF43" s="95">
        <v>42479</v>
      </c>
      <c r="AG43" s="140" t="s">
        <v>685</v>
      </c>
      <c r="AH43" s="73" t="s">
        <v>688</v>
      </c>
      <c r="AI43" s="230" t="s">
        <v>760</v>
      </c>
      <c r="AJ43" s="223">
        <v>42388</v>
      </c>
    </row>
    <row r="44" spans="1:36" s="27" customFormat="1" ht="39.75" hidden="1" customHeight="1" x14ac:dyDescent="0.2">
      <c r="A44" s="219">
        <v>100</v>
      </c>
      <c r="B44" s="234" t="s">
        <v>256</v>
      </c>
      <c r="C44" s="205" t="s">
        <v>314</v>
      </c>
      <c r="D44" s="25" t="s">
        <v>7</v>
      </c>
      <c r="E44" s="26" t="s">
        <v>17</v>
      </c>
      <c r="F44" s="25" t="s">
        <v>5</v>
      </c>
      <c r="G44" s="55">
        <f t="shared" si="8"/>
        <v>6190000</v>
      </c>
      <c r="H44" s="80">
        <f t="shared" si="1"/>
        <v>5312500</v>
      </c>
      <c r="I44" s="55">
        <v>0</v>
      </c>
      <c r="J44" s="55">
        <v>0</v>
      </c>
      <c r="K44" s="55">
        <v>5312500</v>
      </c>
      <c r="L44" s="53">
        <f t="shared" si="2"/>
        <v>0.85823909531502418</v>
      </c>
      <c r="M44" s="80">
        <f t="shared" si="3"/>
        <v>877500</v>
      </c>
      <c r="N44" s="80">
        <v>877500</v>
      </c>
      <c r="O44" s="53">
        <f t="shared" si="4"/>
        <v>0.14176090468497576</v>
      </c>
      <c r="P44" s="55">
        <v>0</v>
      </c>
      <c r="Q44" s="53">
        <f t="shared" si="5"/>
        <v>0</v>
      </c>
      <c r="R44" s="55">
        <v>0</v>
      </c>
      <c r="S44" s="53">
        <f t="shared" si="6"/>
        <v>0</v>
      </c>
      <c r="T44" s="23" t="s">
        <v>129</v>
      </c>
      <c r="U44" s="23" t="s">
        <v>129</v>
      </c>
      <c r="V44" s="23" t="s">
        <v>129</v>
      </c>
      <c r="W44" s="141" t="s">
        <v>213</v>
      </c>
      <c r="X44" s="140" t="s">
        <v>342</v>
      </c>
      <c r="Y44" s="141" t="s">
        <v>213</v>
      </c>
      <c r="Z44" s="140" t="s">
        <v>343</v>
      </c>
      <c r="AA44" s="269" t="s">
        <v>712</v>
      </c>
      <c r="AB44" s="141" t="s">
        <v>228</v>
      </c>
      <c r="AC44" s="140" t="s">
        <v>488</v>
      </c>
      <c r="AD44" s="144" t="s">
        <v>471</v>
      </c>
      <c r="AE44" s="140" t="s">
        <v>669</v>
      </c>
      <c r="AF44" s="144">
        <v>42455</v>
      </c>
      <c r="AG44" s="140" t="s">
        <v>685</v>
      </c>
      <c r="AH44" s="144">
        <v>42569</v>
      </c>
      <c r="AI44" s="233">
        <v>42370</v>
      </c>
      <c r="AJ44" s="224">
        <v>42395</v>
      </c>
    </row>
    <row r="45" spans="1:36" ht="35.25" hidden="1" customHeight="1" x14ac:dyDescent="0.2">
      <c r="A45" s="220">
        <v>71</v>
      </c>
      <c r="B45" s="229" t="s">
        <v>52</v>
      </c>
      <c r="C45" s="38" t="s">
        <v>51</v>
      </c>
      <c r="D45" s="30" t="s">
        <v>7</v>
      </c>
      <c r="E45" s="28" t="s">
        <v>16</v>
      </c>
      <c r="F45" s="30" t="s">
        <v>4</v>
      </c>
      <c r="G45" s="52">
        <f t="shared" si="8"/>
        <v>281124633</v>
      </c>
      <c r="H45" s="52">
        <f t="shared" si="1"/>
        <v>239569768</v>
      </c>
      <c r="I45" s="56">
        <v>0</v>
      </c>
      <c r="J45" s="56">
        <v>235477563</v>
      </c>
      <c r="K45" s="55">
        <v>4092205</v>
      </c>
      <c r="L45" s="79">
        <f t="shared" si="2"/>
        <v>0.85218347977354225</v>
      </c>
      <c r="M45" s="78">
        <f t="shared" si="3"/>
        <v>41554865</v>
      </c>
      <c r="N45" s="56">
        <v>41554865</v>
      </c>
      <c r="O45" s="79">
        <f t="shared" si="4"/>
        <v>0.14781652022645772</v>
      </c>
      <c r="P45" s="56">
        <v>0</v>
      </c>
      <c r="Q45" s="79">
        <f t="shared" si="5"/>
        <v>0</v>
      </c>
      <c r="R45" s="56">
        <v>0</v>
      </c>
      <c r="S45" s="79">
        <f t="shared" si="6"/>
        <v>0</v>
      </c>
      <c r="T45" s="22" t="s">
        <v>425</v>
      </c>
      <c r="U45" s="29" t="s">
        <v>385</v>
      </c>
      <c r="V45" s="138" t="s">
        <v>609</v>
      </c>
      <c r="W45" s="93" t="s">
        <v>215</v>
      </c>
      <c r="X45" s="140" t="s">
        <v>458</v>
      </c>
      <c r="Y45" s="93" t="s">
        <v>147</v>
      </c>
      <c r="Z45" s="140" t="s">
        <v>322</v>
      </c>
      <c r="AA45" s="154" t="s">
        <v>714</v>
      </c>
      <c r="AB45" s="93">
        <v>42390</v>
      </c>
      <c r="AC45" s="140" t="s">
        <v>517</v>
      </c>
      <c r="AD45" s="93" t="s">
        <v>468</v>
      </c>
      <c r="AE45" s="140" t="s">
        <v>656</v>
      </c>
      <c r="AF45" s="95">
        <v>42469</v>
      </c>
      <c r="AG45" s="140" t="s">
        <v>679</v>
      </c>
      <c r="AH45" s="95">
        <v>42559</v>
      </c>
      <c r="AI45" s="230" t="s">
        <v>547</v>
      </c>
      <c r="AJ45" s="223">
        <v>42409</v>
      </c>
    </row>
    <row r="46" spans="1:36" ht="54" hidden="1" customHeight="1" x14ac:dyDescent="0.2">
      <c r="A46" s="219">
        <v>114</v>
      </c>
      <c r="B46" s="234" t="s">
        <v>254</v>
      </c>
      <c r="C46" s="36" t="s">
        <v>208</v>
      </c>
      <c r="D46" s="25" t="s">
        <v>7</v>
      </c>
      <c r="E46" s="26" t="s">
        <v>18</v>
      </c>
      <c r="F46" s="25" t="s">
        <v>5</v>
      </c>
      <c r="G46" s="80">
        <f t="shared" si="8"/>
        <v>6813045</v>
      </c>
      <c r="H46" s="80">
        <f t="shared" si="1"/>
        <v>5791088</v>
      </c>
      <c r="I46" s="55">
        <v>0</v>
      </c>
      <c r="J46" s="55">
        <v>0</v>
      </c>
      <c r="K46" s="55">
        <v>5791088</v>
      </c>
      <c r="L46" s="53">
        <f t="shared" si="2"/>
        <v>0.84999996330568783</v>
      </c>
      <c r="M46" s="80">
        <f t="shared" si="3"/>
        <v>1021957</v>
      </c>
      <c r="N46" s="55">
        <v>1021957</v>
      </c>
      <c r="O46" s="53">
        <f t="shared" si="4"/>
        <v>0.15000003669431217</v>
      </c>
      <c r="P46" s="55">
        <v>0</v>
      </c>
      <c r="Q46" s="53">
        <f t="shared" si="5"/>
        <v>0</v>
      </c>
      <c r="R46" s="55">
        <v>0</v>
      </c>
      <c r="S46" s="53">
        <f t="shared" si="6"/>
        <v>0</v>
      </c>
      <c r="T46" s="23" t="s">
        <v>129</v>
      </c>
      <c r="U46" s="23" t="s">
        <v>129</v>
      </c>
      <c r="V46" s="23" t="s">
        <v>129</v>
      </c>
      <c r="W46" s="144" t="s">
        <v>229</v>
      </c>
      <c r="X46" s="140" t="s">
        <v>447</v>
      </c>
      <c r="Y46" s="144" t="s">
        <v>229</v>
      </c>
      <c r="Z46" s="140" t="s">
        <v>447</v>
      </c>
      <c r="AA46" s="269" t="s">
        <v>716</v>
      </c>
      <c r="AB46" s="144" t="s">
        <v>229</v>
      </c>
      <c r="AC46" s="140" t="s">
        <v>457</v>
      </c>
      <c r="AD46" s="144" t="s">
        <v>468</v>
      </c>
      <c r="AE46" s="140" t="s">
        <v>654</v>
      </c>
      <c r="AF46" s="144">
        <v>42469</v>
      </c>
      <c r="AG46" s="140" t="s">
        <v>748</v>
      </c>
      <c r="AH46" s="75">
        <v>4</v>
      </c>
      <c r="AI46" s="233" t="s">
        <v>471</v>
      </c>
      <c r="AJ46" s="224">
        <v>42409</v>
      </c>
    </row>
    <row r="47" spans="1:36" s="27" customFormat="1" ht="42.75" hidden="1" customHeight="1" x14ac:dyDescent="0.2">
      <c r="A47" s="220">
        <v>119</v>
      </c>
      <c r="B47" s="234" t="s">
        <v>135</v>
      </c>
      <c r="C47" s="36" t="s">
        <v>262</v>
      </c>
      <c r="D47" s="25" t="s">
        <v>7</v>
      </c>
      <c r="E47" s="26" t="s">
        <v>18</v>
      </c>
      <c r="F47" s="25" t="s">
        <v>5</v>
      </c>
      <c r="G47" s="80">
        <f t="shared" si="8"/>
        <v>4727073</v>
      </c>
      <c r="H47" s="80">
        <f t="shared" si="1"/>
        <v>4018012</v>
      </c>
      <c r="I47" s="55">
        <v>0</v>
      </c>
      <c r="J47" s="55">
        <v>0</v>
      </c>
      <c r="K47" s="55">
        <v>4018012</v>
      </c>
      <c r="L47" s="53">
        <f t="shared" si="2"/>
        <v>0.84999998942263</v>
      </c>
      <c r="M47" s="80">
        <f t="shared" si="3"/>
        <v>709061</v>
      </c>
      <c r="N47" s="55">
        <v>709061</v>
      </c>
      <c r="O47" s="53">
        <f t="shared" si="4"/>
        <v>0.15000001057736997</v>
      </c>
      <c r="P47" s="55">
        <v>0</v>
      </c>
      <c r="Q47" s="53">
        <f t="shared" si="5"/>
        <v>0</v>
      </c>
      <c r="R47" s="55">
        <v>0</v>
      </c>
      <c r="S47" s="53">
        <f t="shared" si="6"/>
        <v>0</v>
      </c>
      <c r="T47" s="23" t="s">
        <v>129</v>
      </c>
      <c r="U47" s="23" t="s">
        <v>129</v>
      </c>
      <c r="V47" s="23" t="s">
        <v>129</v>
      </c>
      <c r="W47" s="144" t="s">
        <v>218</v>
      </c>
      <c r="X47" s="140" t="s">
        <v>445</v>
      </c>
      <c r="Y47" s="141" t="s">
        <v>218</v>
      </c>
      <c r="Z47" s="140" t="s">
        <v>445</v>
      </c>
      <c r="AA47" s="269" t="s">
        <v>717</v>
      </c>
      <c r="AB47" s="141" t="s">
        <v>218</v>
      </c>
      <c r="AC47" s="140" t="s">
        <v>446</v>
      </c>
      <c r="AD47" s="144" t="s">
        <v>468</v>
      </c>
      <c r="AE47" s="140" t="s">
        <v>655</v>
      </c>
      <c r="AF47" s="144">
        <v>42469</v>
      </c>
      <c r="AG47" s="140" t="s">
        <v>736</v>
      </c>
      <c r="AH47" s="144">
        <v>42586</v>
      </c>
      <c r="AI47" s="233" t="s">
        <v>537</v>
      </c>
      <c r="AJ47" s="224">
        <v>42409</v>
      </c>
    </row>
    <row r="48" spans="1:36" ht="32.25" hidden="1" customHeight="1" x14ac:dyDescent="0.2">
      <c r="A48" s="219">
        <v>74</v>
      </c>
      <c r="B48" s="232" t="s">
        <v>134</v>
      </c>
      <c r="C48" s="35" t="s">
        <v>1</v>
      </c>
      <c r="D48" s="30" t="s">
        <v>7</v>
      </c>
      <c r="E48" s="28" t="s">
        <v>18</v>
      </c>
      <c r="F48" s="30" t="s">
        <v>5</v>
      </c>
      <c r="G48" s="52">
        <f t="shared" si="8"/>
        <v>1487720</v>
      </c>
      <c r="H48" s="52">
        <f t="shared" si="1"/>
        <v>1264562</v>
      </c>
      <c r="I48" s="56">
        <v>0</v>
      </c>
      <c r="J48" s="56">
        <v>0</v>
      </c>
      <c r="K48" s="56">
        <v>1264562</v>
      </c>
      <c r="L48" s="79">
        <f t="shared" si="2"/>
        <v>0.85</v>
      </c>
      <c r="M48" s="78">
        <f t="shared" si="3"/>
        <v>223158</v>
      </c>
      <c r="N48" s="56">
        <v>223158</v>
      </c>
      <c r="O48" s="79">
        <f t="shared" si="4"/>
        <v>0.15</v>
      </c>
      <c r="P48" s="56">
        <v>0</v>
      </c>
      <c r="Q48" s="79">
        <f t="shared" si="5"/>
        <v>0</v>
      </c>
      <c r="R48" s="56">
        <v>0</v>
      </c>
      <c r="S48" s="79">
        <f t="shared" si="6"/>
        <v>0</v>
      </c>
      <c r="T48" s="15" t="s">
        <v>129</v>
      </c>
      <c r="U48" s="191" t="s">
        <v>129</v>
      </c>
      <c r="V48" s="191" t="s">
        <v>129</v>
      </c>
      <c r="W48" s="93" t="s">
        <v>218</v>
      </c>
      <c r="X48" s="140" t="s">
        <v>445</v>
      </c>
      <c r="Y48" s="93" t="s">
        <v>218</v>
      </c>
      <c r="Z48" s="140" t="s">
        <v>445</v>
      </c>
      <c r="AA48" s="269" t="s">
        <v>717</v>
      </c>
      <c r="AB48" s="93" t="s">
        <v>229</v>
      </c>
      <c r="AC48" s="140" t="s">
        <v>446</v>
      </c>
      <c r="AD48" s="93" t="s">
        <v>468</v>
      </c>
      <c r="AE48" s="140" t="s">
        <v>673</v>
      </c>
      <c r="AF48" s="95">
        <v>42491</v>
      </c>
      <c r="AG48" s="140" t="s">
        <v>749</v>
      </c>
      <c r="AH48" s="73">
        <v>4</v>
      </c>
      <c r="AI48" s="230" t="s">
        <v>537</v>
      </c>
      <c r="AJ48" s="223">
        <v>42426</v>
      </c>
    </row>
    <row r="49" spans="1:36" s="27" customFormat="1" ht="43.5" hidden="1" customHeight="1" x14ac:dyDescent="0.2">
      <c r="A49" s="219">
        <v>64</v>
      </c>
      <c r="B49" s="232" t="s">
        <v>151</v>
      </c>
      <c r="C49" s="40" t="s">
        <v>454</v>
      </c>
      <c r="D49" s="30" t="s">
        <v>7</v>
      </c>
      <c r="E49" s="28" t="s">
        <v>16</v>
      </c>
      <c r="F49" s="30" t="s">
        <v>3</v>
      </c>
      <c r="G49" s="52">
        <f t="shared" si="8"/>
        <v>88364076</v>
      </c>
      <c r="H49" s="52">
        <f t="shared" si="1"/>
        <v>75109464</v>
      </c>
      <c r="I49" s="56">
        <v>75109464</v>
      </c>
      <c r="J49" s="56">
        <v>0</v>
      </c>
      <c r="K49" s="56">
        <v>0</v>
      </c>
      <c r="L49" s="79">
        <f t="shared" si="2"/>
        <v>0.84999999320991038</v>
      </c>
      <c r="M49" s="78">
        <f t="shared" si="3"/>
        <v>13254612</v>
      </c>
      <c r="N49" s="56">
        <v>0</v>
      </c>
      <c r="O49" s="79">
        <f t="shared" si="4"/>
        <v>0</v>
      </c>
      <c r="P49" s="56">
        <v>13254612</v>
      </c>
      <c r="Q49" s="79">
        <f t="shared" si="5"/>
        <v>0.15000000679008968</v>
      </c>
      <c r="R49" s="56">
        <v>0</v>
      </c>
      <c r="S49" s="79">
        <f t="shared" si="6"/>
        <v>0</v>
      </c>
      <c r="T49" s="12" t="s">
        <v>423</v>
      </c>
      <c r="U49" s="177"/>
      <c r="V49" s="182"/>
      <c r="W49" s="93" t="s">
        <v>129</v>
      </c>
      <c r="X49" s="93" t="s">
        <v>129</v>
      </c>
      <c r="Y49" s="93" t="s">
        <v>147</v>
      </c>
      <c r="Z49" s="140" t="s">
        <v>322</v>
      </c>
      <c r="AA49" s="154" t="s">
        <v>714</v>
      </c>
      <c r="AB49" s="93" t="s">
        <v>214</v>
      </c>
      <c r="AC49" s="140" t="s">
        <v>453</v>
      </c>
      <c r="AD49" s="93" t="s">
        <v>573</v>
      </c>
      <c r="AE49" s="140" t="s">
        <v>682</v>
      </c>
      <c r="AF49" s="73" t="s">
        <v>691</v>
      </c>
      <c r="AG49" s="140" t="s">
        <v>755</v>
      </c>
      <c r="AH49" s="73">
        <v>4</v>
      </c>
      <c r="AI49" s="230" t="s">
        <v>547</v>
      </c>
      <c r="AJ49" s="223">
        <v>42426</v>
      </c>
    </row>
    <row r="50" spans="1:36" s="27" customFormat="1" ht="42.75" hidden="1" customHeight="1" x14ac:dyDescent="0.2">
      <c r="A50" s="219">
        <v>78</v>
      </c>
      <c r="B50" s="229" t="s">
        <v>37</v>
      </c>
      <c r="C50" s="38" t="s">
        <v>83</v>
      </c>
      <c r="D50" s="30" t="s">
        <v>7</v>
      </c>
      <c r="E50" s="28" t="s">
        <v>18</v>
      </c>
      <c r="F50" s="30" t="s">
        <v>5</v>
      </c>
      <c r="G50" s="52">
        <f t="shared" si="8"/>
        <v>12643472</v>
      </c>
      <c r="H50" s="52">
        <f t="shared" si="1"/>
        <v>10746951</v>
      </c>
      <c r="I50" s="56">
        <v>0</v>
      </c>
      <c r="J50" s="56">
        <v>0</v>
      </c>
      <c r="K50" s="56">
        <v>10746951</v>
      </c>
      <c r="L50" s="79">
        <f t="shared" si="2"/>
        <v>0.84999998418156031</v>
      </c>
      <c r="M50" s="78">
        <f t="shared" si="3"/>
        <v>1896521</v>
      </c>
      <c r="N50" s="56">
        <v>1896521</v>
      </c>
      <c r="O50" s="79">
        <f t="shared" si="4"/>
        <v>0.15000001581843975</v>
      </c>
      <c r="P50" s="56">
        <v>0</v>
      </c>
      <c r="Q50" s="79">
        <f t="shared" si="5"/>
        <v>0</v>
      </c>
      <c r="R50" s="56">
        <v>0</v>
      </c>
      <c r="S50" s="79">
        <f t="shared" si="6"/>
        <v>0</v>
      </c>
      <c r="T50" s="15" t="s">
        <v>129</v>
      </c>
      <c r="U50" s="15" t="s">
        <v>129</v>
      </c>
      <c r="V50" s="15" t="s">
        <v>129</v>
      </c>
      <c r="W50" s="31" t="s">
        <v>228</v>
      </c>
      <c r="X50" s="140" t="s">
        <v>326</v>
      </c>
      <c r="Y50" s="31" t="s">
        <v>228</v>
      </c>
      <c r="Z50" s="140" t="s">
        <v>377</v>
      </c>
      <c r="AA50" s="269" t="s">
        <v>712</v>
      </c>
      <c r="AB50" s="93" t="s">
        <v>217</v>
      </c>
      <c r="AC50" s="140" t="s">
        <v>367</v>
      </c>
      <c r="AD50" s="95" t="s">
        <v>468</v>
      </c>
      <c r="AE50" s="140" t="s">
        <v>673</v>
      </c>
      <c r="AF50" s="95">
        <v>42491</v>
      </c>
      <c r="AG50" s="140" t="s">
        <v>748</v>
      </c>
      <c r="AH50" s="73">
        <v>4</v>
      </c>
      <c r="AI50" s="230" t="s">
        <v>537</v>
      </c>
      <c r="AJ50" s="223">
        <v>42426</v>
      </c>
    </row>
    <row r="51" spans="1:36" ht="99.75" hidden="1" customHeight="1" x14ac:dyDescent="0.2">
      <c r="A51" s="220">
        <v>31</v>
      </c>
      <c r="B51" s="241" t="s">
        <v>9</v>
      </c>
      <c r="C51" s="96" t="s">
        <v>545</v>
      </c>
      <c r="D51" s="94" t="s">
        <v>7</v>
      </c>
      <c r="E51" s="19" t="s">
        <v>12</v>
      </c>
      <c r="F51" s="94" t="s">
        <v>4</v>
      </c>
      <c r="G51" s="78">
        <f t="shared" si="0"/>
        <v>12837216</v>
      </c>
      <c r="H51" s="78">
        <f t="shared" si="1"/>
        <v>10911633</v>
      </c>
      <c r="I51" s="78">
        <v>0</v>
      </c>
      <c r="J51" s="78">
        <v>10911633</v>
      </c>
      <c r="K51" s="78">
        <v>0</v>
      </c>
      <c r="L51" s="79">
        <f t="shared" si="2"/>
        <v>0.84999995326089395</v>
      </c>
      <c r="M51" s="78">
        <f t="shared" si="3"/>
        <v>1925583</v>
      </c>
      <c r="N51" s="78">
        <v>0</v>
      </c>
      <c r="O51" s="79">
        <f t="shared" si="4"/>
        <v>0</v>
      </c>
      <c r="P51" s="78">
        <v>1925583</v>
      </c>
      <c r="Q51" s="79">
        <f t="shared" si="5"/>
        <v>0.15000004673910605</v>
      </c>
      <c r="R51" s="78">
        <v>0</v>
      </c>
      <c r="S51" s="79">
        <f t="shared" si="6"/>
        <v>0</v>
      </c>
      <c r="T51" s="16" t="s">
        <v>129</v>
      </c>
      <c r="U51" s="196" t="s">
        <v>129</v>
      </c>
      <c r="V51" s="196" t="s">
        <v>129</v>
      </c>
      <c r="W51" s="95" t="s">
        <v>226</v>
      </c>
      <c r="X51" s="140" t="s">
        <v>357</v>
      </c>
      <c r="Y51" s="95" t="s">
        <v>226</v>
      </c>
      <c r="Z51" s="140" t="s">
        <v>357</v>
      </c>
      <c r="AA51" s="153">
        <v>42124</v>
      </c>
      <c r="AB51" s="93" t="s">
        <v>216</v>
      </c>
      <c r="AC51" s="140" t="s">
        <v>329</v>
      </c>
      <c r="AD51" s="93" t="s">
        <v>218</v>
      </c>
      <c r="AE51" s="140" t="s">
        <v>442</v>
      </c>
      <c r="AF51" s="143">
        <v>42473</v>
      </c>
      <c r="AG51" s="46" t="s">
        <v>317</v>
      </c>
      <c r="AH51" s="118">
        <v>4</v>
      </c>
      <c r="AI51" s="242" t="s">
        <v>547</v>
      </c>
      <c r="AJ51" s="227">
        <v>42290</v>
      </c>
    </row>
    <row r="52" spans="1:36" ht="91.5" hidden="1" customHeight="1" x14ac:dyDescent="0.2">
      <c r="A52" s="219">
        <v>32</v>
      </c>
      <c r="B52" s="241" t="s">
        <v>9</v>
      </c>
      <c r="C52" s="96" t="s">
        <v>546</v>
      </c>
      <c r="D52" s="94" t="s">
        <v>7</v>
      </c>
      <c r="E52" s="19" t="s">
        <v>12</v>
      </c>
      <c r="F52" s="94" t="s">
        <v>4</v>
      </c>
      <c r="G52" s="78">
        <f t="shared" si="0"/>
        <v>12837215</v>
      </c>
      <c r="H52" s="78">
        <f t="shared" si="1"/>
        <v>10911633</v>
      </c>
      <c r="I52" s="78">
        <v>0</v>
      </c>
      <c r="J52" s="78">
        <v>10911633</v>
      </c>
      <c r="K52" s="78">
        <v>0</v>
      </c>
      <c r="L52" s="79">
        <f t="shared" si="2"/>
        <v>0.850000019474629</v>
      </c>
      <c r="M52" s="78">
        <f t="shared" si="3"/>
        <v>1925582</v>
      </c>
      <c r="N52" s="78">
        <v>0</v>
      </c>
      <c r="O52" s="79">
        <f t="shared" si="4"/>
        <v>0</v>
      </c>
      <c r="P52" s="78">
        <v>1925582</v>
      </c>
      <c r="Q52" s="79">
        <f t="shared" si="5"/>
        <v>0.14999998052537097</v>
      </c>
      <c r="R52" s="78">
        <v>0</v>
      </c>
      <c r="S52" s="79">
        <f t="shared" si="6"/>
        <v>0</v>
      </c>
      <c r="T52" s="16" t="s">
        <v>129</v>
      </c>
      <c r="U52" s="16" t="s">
        <v>129</v>
      </c>
      <c r="V52" s="16" t="s">
        <v>129</v>
      </c>
      <c r="W52" s="95" t="s">
        <v>226</v>
      </c>
      <c r="X52" s="140" t="s">
        <v>357</v>
      </c>
      <c r="Y52" s="95" t="s">
        <v>226</v>
      </c>
      <c r="Z52" s="140" t="s">
        <v>357</v>
      </c>
      <c r="AA52" s="153">
        <v>42124</v>
      </c>
      <c r="AB52" s="93" t="s">
        <v>216</v>
      </c>
      <c r="AC52" s="140" t="s">
        <v>329</v>
      </c>
      <c r="AD52" s="93" t="s">
        <v>218</v>
      </c>
      <c r="AE52" s="140" t="s">
        <v>442</v>
      </c>
      <c r="AF52" s="143">
        <v>42503</v>
      </c>
      <c r="AG52" s="190" t="s">
        <v>316</v>
      </c>
      <c r="AH52" s="118">
        <v>4</v>
      </c>
      <c r="AI52" s="242" t="s">
        <v>547</v>
      </c>
      <c r="AJ52" s="227">
        <v>42290</v>
      </c>
    </row>
    <row r="53" spans="1:36" ht="90.75" hidden="1" customHeight="1" x14ac:dyDescent="0.2">
      <c r="A53" s="220">
        <v>33</v>
      </c>
      <c r="B53" s="229" t="s">
        <v>9</v>
      </c>
      <c r="C53" s="38" t="s">
        <v>594</v>
      </c>
      <c r="D53" s="29" t="s">
        <v>7</v>
      </c>
      <c r="E53" s="14" t="s">
        <v>12</v>
      </c>
      <c r="F53" s="29" t="s">
        <v>4</v>
      </c>
      <c r="G53" s="78">
        <f t="shared" si="0"/>
        <v>43757031</v>
      </c>
      <c r="H53" s="78">
        <f t="shared" si="1"/>
        <v>37193476</v>
      </c>
      <c r="I53" s="52">
        <v>0</v>
      </c>
      <c r="J53" s="52">
        <v>37193476</v>
      </c>
      <c r="K53" s="52">
        <v>0</v>
      </c>
      <c r="L53" s="79">
        <f t="shared" si="2"/>
        <v>0.84999999200128551</v>
      </c>
      <c r="M53" s="78">
        <f t="shared" si="3"/>
        <v>6563555</v>
      </c>
      <c r="N53" s="78">
        <v>0</v>
      </c>
      <c r="O53" s="79">
        <f t="shared" si="4"/>
        <v>0</v>
      </c>
      <c r="P53" s="78">
        <v>6563555</v>
      </c>
      <c r="Q53" s="79">
        <f t="shared" si="5"/>
        <v>0.15000000799871455</v>
      </c>
      <c r="R53" s="78">
        <v>0</v>
      </c>
      <c r="S53" s="79">
        <f t="shared" si="6"/>
        <v>0</v>
      </c>
      <c r="T53" s="16" t="s">
        <v>129</v>
      </c>
      <c r="U53" s="16" t="s">
        <v>129</v>
      </c>
      <c r="V53" s="16" t="s">
        <v>129</v>
      </c>
      <c r="W53" s="95" t="s">
        <v>226</v>
      </c>
      <c r="X53" s="140" t="s">
        <v>357</v>
      </c>
      <c r="Y53" s="95" t="s">
        <v>226</v>
      </c>
      <c r="Z53" s="140" t="s">
        <v>357</v>
      </c>
      <c r="AA53" s="153">
        <v>42124</v>
      </c>
      <c r="AB53" s="93" t="s">
        <v>216</v>
      </c>
      <c r="AC53" s="140" t="s">
        <v>329</v>
      </c>
      <c r="AD53" s="93" t="s">
        <v>218</v>
      </c>
      <c r="AE53" s="140" t="s">
        <v>442</v>
      </c>
      <c r="AF53" s="143">
        <v>42503</v>
      </c>
      <c r="AG53" s="190" t="s">
        <v>316</v>
      </c>
      <c r="AH53" s="118">
        <v>4</v>
      </c>
      <c r="AI53" s="242" t="s">
        <v>547</v>
      </c>
      <c r="AJ53" s="227">
        <v>42290</v>
      </c>
    </row>
    <row r="54" spans="1:36" s="17" customFormat="1" ht="52.5" hidden="1" customHeight="1" x14ac:dyDescent="0.2">
      <c r="A54" s="220">
        <v>59</v>
      </c>
      <c r="B54" s="231" t="s">
        <v>70</v>
      </c>
      <c r="C54" s="37" t="s">
        <v>292</v>
      </c>
      <c r="D54" s="25" t="s">
        <v>7</v>
      </c>
      <c r="E54" s="26" t="s">
        <v>12</v>
      </c>
      <c r="F54" s="25" t="s">
        <v>4</v>
      </c>
      <c r="G54" s="80">
        <f t="shared" si="0"/>
        <v>108398439</v>
      </c>
      <c r="H54" s="80">
        <f t="shared" si="1"/>
        <v>92138673</v>
      </c>
      <c r="I54" s="55">
        <v>0</v>
      </c>
      <c r="J54" s="55">
        <v>92138673</v>
      </c>
      <c r="K54" s="55">
        <v>0</v>
      </c>
      <c r="L54" s="53">
        <f t="shared" si="2"/>
        <v>0.84999999861621622</v>
      </c>
      <c r="M54" s="80">
        <f t="shared" si="3"/>
        <v>16259766</v>
      </c>
      <c r="N54" s="55">
        <v>0</v>
      </c>
      <c r="O54" s="53">
        <f t="shared" si="4"/>
        <v>0</v>
      </c>
      <c r="P54" s="55">
        <v>16259766</v>
      </c>
      <c r="Q54" s="53">
        <f t="shared" si="5"/>
        <v>0.15000000138378378</v>
      </c>
      <c r="R54" s="55">
        <v>0</v>
      </c>
      <c r="S54" s="53">
        <f t="shared" si="6"/>
        <v>0</v>
      </c>
      <c r="T54" s="23" t="s">
        <v>129</v>
      </c>
      <c r="U54" s="23" t="s">
        <v>129</v>
      </c>
      <c r="V54" s="23"/>
      <c r="W54" s="141" t="s">
        <v>226</v>
      </c>
      <c r="X54" s="140" t="s">
        <v>653</v>
      </c>
      <c r="Y54" s="141" t="s">
        <v>226</v>
      </c>
      <c r="Z54" s="140" t="s">
        <v>653</v>
      </c>
      <c r="AA54" s="153">
        <v>42124</v>
      </c>
      <c r="AB54" s="141" t="s">
        <v>216</v>
      </c>
      <c r="AC54" s="140" t="s">
        <v>324</v>
      </c>
      <c r="AD54" s="144" t="s">
        <v>368</v>
      </c>
      <c r="AE54" s="140" t="s">
        <v>448</v>
      </c>
      <c r="AF54" s="144">
        <v>42470</v>
      </c>
      <c r="AG54" s="46" t="s">
        <v>317</v>
      </c>
      <c r="AH54" s="75">
        <v>4</v>
      </c>
      <c r="AI54" s="233" t="s">
        <v>547</v>
      </c>
      <c r="AJ54" s="224">
        <v>42318</v>
      </c>
    </row>
    <row r="55" spans="1:36" s="17" customFormat="1" ht="46.5" hidden="1" customHeight="1" x14ac:dyDescent="0.2">
      <c r="A55" s="219">
        <v>60</v>
      </c>
      <c r="B55" s="231" t="s">
        <v>70</v>
      </c>
      <c r="C55" s="37" t="s">
        <v>293</v>
      </c>
      <c r="D55" s="25" t="s">
        <v>7</v>
      </c>
      <c r="E55" s="26" t="s">
        <v>12</v>
      </c>
      <c r="F55" s="25" t="s">
        <v>4</v>
      </c>
      <c r="G55" s="80">
        <f t="shared" si="0"/>
        <v>108398439</v>
      </c>
      <c r="H55" s="80">
        <f t="shared" si="1"/>
        <v>92138673</v>
      </c>
      <c r="I55" s="55">
        <v>0</v>
      </c>
      <c r="J55" s="55">
        <v>92138673</v>
      </c>
      <c r="K55" s="55">
        <v>0</v>
      </c>
      <c r="L55" s="53">
        <f t="shared" si="2"/>
        <v>0.84999999861621622</v>
      </c>
      <c r="M55" s="80">
        <f t="shared" si="3"/>
        <v>16259766</v>
      </c>
      <c r="N55" s="55">
        <v>0</v>
      </c>
      <c r="O55" s="53">
        <f t="shared" si="4"/>
        <v>0</v>
      </c>
      <c r="P55" s="55">
        <v>16259766</v>
      </c>
      <c r="Q55" s="53">
        <f t="shared" si="5"/>
        <v>0.15000000138378378</v>
      </c>
      <c r="R55" s="55">
        <v>0</v>
      </c>
      <c r="S55" s="53">
        <f t="shared" si="6"/>
        <v>0</v>
      </c>
      <c r="T55" s="55" t="s">
        <v>129</v>
      </c>
      <c r="U55" s="23" t="s">
        <v>129</v>
      </c>
      <c r="V55" s="23" t="s">
        <v>129</v>
      </c>
      <c r="W55" s="141" t="s">
        <v>226</v>
      </c>
      <c r="X55" s="140" t="s">
        <v>653</v>
      </c>
      <c r="Y55" s="141" t="s">
        <v>226</v>
      </c>
      <c r="Z55" s="140" t="s">
        <v>653</v>
      </c>
      <c r="AA55" s="153">
        <v>42124</v>
      </c>
      <c r="AB55" s="141" t="s">
        <v>216</v>
      </c>
      <c r="AC55" s="140" t="s">
        <v>324</v>
      </c>
      <c r="AD55" s="144" t="s">
        <v>368</v>
      </c>
      <c r="AE55" s="140" t="s">
        <v>448</v>
      </c>
      <c r="AF55" s="144">
        <v>42500</v>
      </c>
      <c r="AG55" s="97" t="s">
        <v>316</v>
      </c>
      <c r="AH55" s="75">
        <v>4</v>
      </c>
      <c r="AI55" s="235" t="s">
        <v>547</v>
      </c>
      <c r="AJ55" s="228">
        <v>42318</v>
      </c>
    </row>
    <row r="56" spans="1:36" s="17" customFormat="1" ht="39.75" hidden="1" customHeight="1" x14ac:dyDescent="0.2">
      <c r="A56" s="220">
        <v>61</v>
      </c>
      <c r="B56" s="231" t="s">
        <v>70</v>
      </c>
      <c r="C56" s="37" t="s">
        <v>294</v>
      </c>
      <c r="D56" s="25" t="s">
        <v>7</v>
      </c>
      <c r="E56" s="26" t="s">
        <v>12</v>
      </c>
      <c r="F56" s="25" t="s">
        <v>4</v>
      </c>
      <c r="G56" s="80">
        <f t="shared" si="0"/>
        <v>61467090</v>
      </c>
      <c r="H56" s="80">
        <f t="shared" si="1"/>
        <v>52247026</v>
      </c>
      <c r="I56" s="55">
        <v>0</v>
      </c>
      <c r="J56" s="55">
        <v>52247026</v>
      </c>
      <c r="K56" s="55">
        <v>0</v>
      </c>
      <c r="L56" s="53">
        <f t="shared" si="2"/>
        <v>0.84999999186556574</v>
      </c>
      <c r="M56" s="80">
        <f t="shared" si="3"/>
        <v>9220064</v>
      </c>
      <c r="N56" s="55">
        <v>0</v>
      </c>
      <c r="O56" s="53">
        <f t="shared" si="4"/>
        <v>0</v>
      </c>
      <c r="P56" s="55">
        <v>9220064</v>
      </c>
      <c r="Q56" s="53">
        <f t="shared" si="5"/>
        <v>0.1500000081344342</v>
      </c>
      <c r="R56" s="55">
        <v>0</v>
      </c>
      <c r="S56" s="53">
        <f t="shared" si="6"/>
        <v>0</v>
      </c>
      <c r="T56" s="55" t="s">
        <v>129</v>
      </c>
      <c r="U56" s="23" t="s">
        <v>129</v>
      </c>
      <c r="V56" s="23" t="s">
        <v>129</v>
      </c>
      <c r="W56" s="141" t="s">
        <v>226</v>
      </c>
      <c r="X56" s="140" t="s">
        <v>653</v>
      </c>
      <c r="Y56" s="141" t="s">
        <v>226</v>
      </c>
      <c r="Z56" s="140" t="s">
        <v>653</v>
      </c>
      <c r="AA56" s="153">
        <v>42124</v>
      </c>
      <c r="AB56" s="141" t="s">
        <v>216</v>
      </c>
      <c r="AC56" s="140" t="s">
        <v>324</v>
      </c>
      <c r="AD56" s="144" t="s">
        <v>368</v>
      </c>
      <c r="AE56" s="140" t="s">
        <v>448</v>
      </c>
      <c r="AF56" s="144">
        <v>42500</v>
      </c>
      <c r="AG56" s="97" t="s">
        <v>316</v>
      </c>
      <c r="AH56" s="75">
        <v>4</v>
      </c>
      <c r="AI56" s="243" t="s">
        <v>547</v>
      </c>
      <c r="AJ56" s="228">
        <v>42318</v>
      </c>
    </row>
    <row r="57" spans="1:36" s="27" customFormat="1" ht="57" hidden="1" customHeight="1" x14ac:dyDescent="0.2">
      <c r="A57" s="219">
        <v>10</v>
      </c>
      <c r="B57" s="231" t="s">
        <v>167</v>
      </c>
      <c r="C57" s="36" t="s">
        <v>704</v>
      </c>
      <c r="D57" s="24" t="s">
        <v>155</v>
      </c>
      <c r="E57" s="13" t="s">
        <v>11</v>
      </c>
      <c r="F57" s="24" t="s">
        <v>4</v>
      </c>
      <c r="G57" s="80">
        <f t="shared" si="0"/>
        <v>32062500</v>
      </c>
      <c r="H57" s="80">
        <f t="shared" si="1"/>
        <v>25650000</v>
      </c>
      <c r="I57" s="80">
        <v>0</v>
      </c>
      <c r="J57" s="80">
        <v>25650000</v>
      </c>
      <c r="K57" s="80">
        <v>0</v>
      </c>
      <c r="L57" s="53">
        <f t="shared" si="2"/>
        <v>0.8</v>
      </c>
      <c r="M57" s="80">
        <f t="shared" si="3"/>
        <v>6412500</v>
      </c>
      <c r="N57" s="80">
        <v>0</v>
      </c>
      <c r="O57" s="53">
        <f t="shared" si="4"/>
        <v>0</v>
      </c>
      <c r="P57" s="80">
        <v>0</v>
      </c>
      <c r="Q57" s="53">
        <f t="shared" si="5"/>
        <v>0</v>
      </c>
      <c r="R57" s="80">
        <v>6412500</v>
      </c>
      <c r="S57" s="53">
        <f t="shared" si="6"/>
        <v>0.2</v>
      </c>
      <c r="T57" s="63" t="s">
        <v>407</v>
      </c>
      <c r="U57" s="168"/>
      <c r="V57" s="181"/>
      <c r="W57" s="144" t="s">
        <v>283</v>
      </c>
      <c r="X57" s="140" t="s">
        <v>320</v>
      </c>
      <c r="Y57" s="144" t="s">
        <v>213</v>
      </c>
      <c r="Z57" s="140" t="s">
        <v>320</v>
      </c>
      <c r="AA57" s="95"/>
      <c r="AB57" s="144" t="s">
        <v>213</v>
      </c>
      <c r="AC57" s="140" t="s">
        <v>483</v>
      </c>
      <c r="AD57" s="144" t="s">
        <v>472</v>
      </c>
      <c r="AE57" s="140" t="s">
        <v>474</v>
      </c>
      <c r="AF57" s="144" t="s">
        <v>710</v>
      </c>
      <c r="AG57" s="97" t="s">
        <v>316</v>
      </c>
      <c r="AH57" s="75">
        <v>4</v>
      </c>
      <c r="AI57" s="233" t="s">
        <v>706</v>
      </c>
      <c r="AJ57" s="224">
        <v>42374</v>
      </c>
    </row>
    <row r="58" spans="1:36" ht="41.25" hidden="1" customHeight="1" x14ac:dyDescent="0.2">
      <c r="A58" s="220">
        <v>19</v>
      </c>
      <c r="B58" s="239" t="s">
        <v>29</v>
      </c>
      <c r="C58" s="38" t="s">
        <v>263</v>
      </c>
      <c r="D58" s="29" t="s">
        <v>7</v>
      </c>
      <c r="E58" s="14" t="s">
        <v>12</v>
      </c>
      <c r="F58" s="29" t="s">
        <v>4</v>
      </c>
      <c r="G58" s="52">
        <f t="shared" si="0"/>
        <v>14000000</v>
      </c>
      <c r="H58" s="52">
        <f t="shared" si="1"/>
        <v>11900000</v>
      </c>
      <c r="I58" s="52">
        <v>0</v>
      </c>
      <c r="J58" s="52">
        <v>11900000</v>
      </c>
      <c r="K58" s="52">
        <v>0</v>
      </c>
      <c r="L58" s="79">
        <f t="shared" si="2"/>
        <v>0.85</v>
      </c>
      <c r="M58" s="78">
        <f t="shared" si="3"/>
        <v>2100000</v>
      </c>
      <c r="N58" s="52">
        <v>2100000</v>
      </c>
      <c r="O58" s="79">
        <f t="shared" si="4"/>
        <v>0.15</v>
      </c>
      <c r="P58" s="52">
        <v>0</v>
      </c>
      <c r="Q58" s="79">
        <f t="shared" si="5"/>
        <v>0</v>
      </c>
      <c r="R58" s="52">
        <v>0</v>
      </c>
      <c r="S58" s="79">
        <f t="shared" si="6"/>
        <v>0</v>
      </c>
      <c r="T58" s="15" t="s">
        <v>409</v>
      </c>
      <c r="U58" s="172" t="s">
        <v>233</v>
      </c>
      <c r="V58" s="194" t="s">
        <v>641</v>
      </c>
      <c r="W58" s="95" t="s">
        <v>229</v>
      </c>
      <c r="X58" s="140" t="s">
        <v>452</v>
      </c>
      <c r="Y58" s="95" t="s">
        <v>229</v>
      </c>
      <c r="Z58" s="140" t="s">
        <v>452</v>
      </c>
      <c r="AA58" s="153">
        <v>42396</v>
      </c>
      <c r="AB58" s="95" t="s">
        <v>215</v>
      </c>
      <c r="AC58" s="140" t="s">
        <v>482</v>
      </c>
      <c r="AD58" s="95" t="s">
        <v>470</v>
      </c>
      <c r="AE58" s="140" t="s">
        <v>674</v>
      </c>
      <c r="AF58" s="95">
        <v>42498</v>
      </c>
      <c r="AG58" s="97" t="s">
        <v>316</v>
      </c>
      <c r="AH58" s="73">
        <v>4</v>
      </c>
      <c r="AI58" s="230" t="s">
        <v>541</v>
      </c>
      <c r="AJ58" s="223">
        <v>42426</v>
      </c>
    </row>
    <row r="59" spans="1:36" ht="51" hidden="1" customHeight="1" x14ac:dyDescent="0.2">
      <c r="A59" s="220">
        <v>39</v>
      </c>
      <c r="B59" s="231" t="s">
        <v>39</v>
      </c>
      <c r="C59" s="37" t="s">
        <v>286</v>
      </c>
      <c r="D59" s="25" t="s">
        <v>7</v>
      </c>
      <c r="E59" s="26" t="s">
        <v>12</v>
      </c>
      <c r="F59" s="25" t="s">
        <v>4</v>
      </c>
      <c r="G59" s="80">
        <f t="shared" si="0"/>
        <v>18466858</v>
      </c>
      <c r="H59" s="80">
        <f t="shared" si="1"/>
        <v>15696829</v>
      </c>
      <c r="I59" s="55">
        <v>0</v>
      </c>
      <c r="J59" s="55">
        <v>15696829</v>
      </c>
      <c r="K59" s="55">
        <v>0</v>
      </c>
      <c r="L59" s="53">
        <f t="shared" si="2"/>
        <v>0.849999983754681</v>
      </c>
      <c r="M59" s="80">
        <f t="shared" si="3"/>
        <v>2770029</v>
      </c>
      <c r="N59" s="55">
        <v>0</v>
      </c>
      <c r="O59" s="53">
        <f t="shared" si="4"/>
        <v>0</v>
      </c>
      <c r="P59" s="55">
        <v>2770029</v>
      </c>
      <c r="Q59" s="53">
        <f t="shared" si="5"/>
        <v>0.15000001624531906</v>
      </c>
      <c r="R59" s="55">
        <v>0</v>
      </c>
      <c r="S59" s="53">
        <f t="shared" si="6"/>
        <v>0</v>
      </c>
      <c r="T59" s="34" t="s">
        <v>417</v>
      </c>
      <c r="U59" s="163" t="s">
        <v>578</v>
      </c>
      <c r="V59" s="164" t="s">
        <v>680</v>
      </c>
      <c r="W59" s="144" t="s">
        <v>215</v>
      </c>
      <c r="X59" s="140" t="s">
        <v>473</v>
      </c>
      <c r="Y59" s="144" t="s">
        <v>215</v>
      </c>
      <c r="Z59" s="140" t="s">
        <v>473</v>
      </c>
      <c r="AA59" s="140" t="s">
        <v>725</v>
      </c>
      <c r="AB59" s="144" t="s">
        <v>215</v>
      </c>
      <c r="AC59" s="140" t="s">
        <v>491</v>
      </c>
      <c r="AD59" s="144" t="s">
        <v>468</v>
      </c>
      <c r="AE59" s="140" t="s">
        <v>676</v>
      </c>
      <c r="AF59" s="75" t="s">
        <v>690</v>
      </c>
      <c r="AG59" s="97" t="s">
        <v>316</v>
      </c>
      <c r="AH59" s="75">
        <v>4</v>
      </c>
      <c r="AI59" s="233" t="s">
        <v>547</v>
      </c>
      <c r="AJ59" s="224">
        <v>42426</v>
      </c>
    </row>
    <row r="60" spans="1:36" ht="63" hidden="1" customHeight="1" x14ac:dyDescent="0.2">
      <c r="A60" s="219">
        <v>40</v>
      </c>
      <c r="B60" s="231" t="s">
        <v>39</v>
      </c>
      <c r="C60" s="37" t="s">
        <v>287</v>
      </c>
      <c r="D60" s="25" t="s">
        <v>7</v>
      </c>
      <c r="E60" s="26" t="s">
        <v>12</v>
      </c>
      <c r="F60" s="25" t="s">
        <v>4</v>
      </c>
      <c r="G60" s="80">
        <f t="shared" si="0"/>
        <v>18466858</v>
      </c>
      <c r="H60" s="80">
        <f t="shared" si="1"/>
        <v>15696829</v>
      </c>
      <c r="I60" s="55">
        <v>0</v>
      </c>
      <c r="J60" s="55">
        <v>15696829</v>
      </c>
      <c r="K60" s="55">
        <v>0</v>
      </c>
      <c r="L60" s="53">
        <f t="shared" si="2"/>
        <v>0.849999983754681</v>
      </c>
      <c r="M60" s="80">
        <f t="shared" si="3"/>
        <v>2770029</v>
      </c>
      <c r="N60" s="55">
        <v>0</v>
      </c>
      <c r="O60" s="53">
        <f t="shared" si="4"/>
        <v>0</v>
      </c>
      <c r="P60" s="55">
        <v>2770029</v>
      </c>
      <c r="Q60" s="53">
        <f t="shared" si="5"/>
        <v>0.15000001624531906</v>
      </c>
      <c r="R60" s="55">
        <v>0</v>
      </c>
      <c r="S60" s="53">
        <f t="shared" si="6"/>
        <v>0</v>
      </c>
      <c r="T60" s="34" t="s">
        <v>417</v>
      </c>
      <c r="U60" s="161"/>
      <c r="V60" s="162"/>
      <c r="W60" s="144" t="s">
        <v>215</v>
      </c>
      <c r="X60" s="140" t="s">
        <v>473</v>
      </c>
      <c r="Y60" s="144" t="s">
        <v>215</v>
      </c>
      <c r="Z60" s="140" t="s">
        <v>473</v>
      </c>
      <c r="AA60" s="140" t="s">
        <v>725</v>
      </c>
      <c r="AB60" s="144" t="s">
        <v>215</v>
      </c>
      <c r="AC60" s="140" t="s">
        <v>491</v>
      </c>
      <c r="AD60" s="144" t="s">
        <v>468</v>
      </c>
      <c r="AE60" s="140" t="s">
        <v>676</v>
      </c>
      <c r="AF60" s="144">
        <v>42682</v>
      </c>
      <c r="AG60" s="97" t="s">
        <v>316</v>
      </c>
      <c r="AH60" s="75">
        <v>4</v>
      </c>
      <c r="AI60" s="233" t="s">
        <v>547</v>
      </c>
      <c r="AJ60" s="224">
        <v>42426</v>
      </c>
    </row>
    <row r="61" spans="1:36" ht="47.25" hidden="1" customHeight="1" x14ac:dyDescent="0.2">
      <c r="A61" s="219">
        <v>54</v>
      </c>
      <c r="B61" s="232" t="s">
        <v>187</v>
      </c>
      <c r="C61" s="35" t="s">
        <v>188</v>
      </c>
      <c r="D61" s="30" t="s">
        <v>7</v>
      </c>
      <c r="E61" s="28" t="s">
        <v>12</v>
      </c>
      <c r="F61" s="30" t="s">
        <v>3</v>
      </c>
      <c r="G61" s="52">
        <f t="shared" si="0"/>
        <v>9500000</v>
      </c>
      <c r="H61" s="52">
        <f t="shared" si="1"/>
        <v>8075000</v>
      </c>
      <c r="I61" s="56">
        <v>8075000</v>
      </c>
      <c r="J61" s="56">
        <v>0</v>
      </c>
      <c r="K61" s="56">
        <v>0</v>
      </c>
      <c r="L61" s="79">
        <f t="shared" si="2"/>
        <v>0.85</v>
      </c>
      <c r="M61" s="78">
        <f t="shared" si="3"/>
        <v>1425000</v>
      </c>
      <c r="N61" s="56">
        <v>1425000</v>
      </c>
      <c r="O61" s="79">
        <f t="shared" si="4"/>
        <v>0.15</v>
      </c>
      <c r="P61" s="56">
        <v>0</v>
      </c>
      <c r="Q61" s="79">
        <f t="shared" si="5"/>
        <v>0</v>
      </c>
      <c r="R61" s="56">
        <v>0</v>
      </c>
      <c r="S61" s="79">
        <f t="shared" si="6"/>
        <v>0</v>
      </c>
      <c r="T61" s="15" t="s">
        <v>129</v>
      </c>
      <c r="U61" s="15" t="s">
        <v>129</v>
      </c>
      <c r="V61" s="15" t="s">
        <v>129</v>
      </c>
      <c r="W61" s="93" t="s">
        <v>226</v>
      </c>
      <c r="X61" s="140" t="s">
        <v>335</v>
      </c>
      <c r="Y61" s="93" t="s">
        <v>226</v>
      </c>
      <c r="Z61" s="140" t="s">
        <v>335</v>
      </c>
      <c r="AA61" s="154" t="s">
        <v>715</v>
      </c>
      <c r="AB61" s="31" t="s">
        <v>212</v>
      </c>
      <c r="AC61" s="140" t="s">
        <v>331</v>
      </c>
      <c r="AD61" s="95" t="s">
        <v>470</v>
      </c>
      <c r="AE61" s="140" t="s">
        <v>675</v>
      </c>
      <c r="AF61" s="95">
        <v>42498</v>
      </c>
      <c r="AG61" s="97" t="s">
        <v>316</v>
      </c>
      <c r="AH61" s="73">
        <v>4</v>
      </c>
      <c r="AI61" s="230" t="s">
        <v>537</v>
      </c>
      <c r="AJ61" s="223">
        <v>42426</v>
      </c>
    </row>
    <row r="62" spans="1:36" ht="43.5" hidden="1" customHeight="1" x14ac:dyDescent="0.2">
      <c r="A62" s="220">
        <v>37</v>
      </c>
      <c r="B62" s="232" t="s">
        <v>192</v>
      </c>
      <c r="C62" s="35" t="s">
        <v>193</v>
      </c>
      <c r="D62" s="30" t="s">
        <v>7</v>
      </c>
      <c r="E62" s="28" t="s">
        <v>11</v>
      </c>
      <c r="F62" s="30" t="s">
        <v>4</v>
      </c>
      <c r="G62" s="52">
        <f t="shared" si="0"/>
        <v>176470588</v>
      </c>
      <c r="H62" s="52">
        <f t="shared" si="1"/>
        <v>150000000</v>
      </c>
      <c r="I62" s="56">
        <v>0</v>
      </c>
      <c r="J62" s="56">
        <v>150000000</v>
      </c>
      <c r="K62" s="56">
        <v>0</v>
      </c>
      <c r="L62" s="79">
        <f t="shared" si="2"/>
        <v>0.85000000113333329</v>
      </c>
      <c r="M62" s="78">
        <f t="shared" si="3"/>
        <v>26470588</v>
      </c>
      <c r="N62" s="56">
        <v>26470588</v>
      </c>
      <c r="O62" s="79">
        <f t="shared" si="4"/>
        <v>0.14999999886666668</v>
      </c>
      <c r="P62" s="56">
        <v>0</v>
      </c>
      <c r="Q62" s="79">
        <f t="shared" si="5"/>
        <v>0</v>
      </c>
      <c r="R62" s="56">
        <v>0</v>
      </c>
      <c r="S62" s="79">
        <f t="shared" si="6"/>
        <v>0</v>
      </c>
      <c r="T62" s="12" t="s">
        <v>415</v>
      </c>
      <c r="U62" s="16" t="s">
        <v>250</v>
      </c>
      <c r="V62" s="133" t="s">
        <v>611</v>
      </c>
      <c r="W62" s="93" t="s">
        <v>226</v>
      </c>
      <c r="X62" s="140" t="s">
        <v>330</v>
      </c>
      <c r="Y62" s="93" t="s">
        <v>226</v>
      </c>
      <c r="Z62" s="140" t="s">
        <v>330</v>
      </c>
      <c r="AA62" s="153">
        <v>42124</v>
      </c>
      <c r="AB62" s="93" t="s">
        <v>212</v>
      </c>
      <c r="AC62" s="140" t="s">
        <v>331</v>
      </c>
      <c r="AD62" s="93" t="s">
        <v>468</v>
      </c>
      <c r="AE62" s="140" t="s">
        <v>687</v>
      </c>
      <c r="AF62" s="95">
        <v>42505</v>
      </c>
      <c r="AG62" s="97" t="s">
        <v>316</v>
      </c>
      <c r="AH62" s="73">
        <v>4</v>
      </c>
      <c r="AI62" s="230" t="s">
        <v>544</v>
      </c>
      <c r="AJ62" s="223">
        <v>42426</v>
      </c>
    </row>
    <row r="63" spans="1:36" s="27" customFormat="1" ht="36" hidden="1" customHeight="1" x14ac:dyDescent="0.2">
      <c r="A63" s="219">
        <v>66</v>
      </c>
      <c r="B63" s="234" t="s">
        <v>199</v>
      </c>
      <c r="C63" s="36" t="s">
        <v>200</v>
      </c>
      <c r="D63" s="25" t="s">
        <v>7</v>
      </c>
      <c r="E63" s="26" t="s">
        <v>16</v>
      </c>
      <c r="F63" s="25" t="s">
        <v>3</v>
      </c>
      <c r="G63" s="80">
        <f t="shared" si="0"/>
        <v>54603887</v>
      </c>
      <c r="H63" s="80">
        <f t="shared" si="1"/>
        <v>46413304</v>
      </c>
      <c r="I63" s="55">
        <v>46413304</v>
      </c>
      <c r="J63" s="55">
        <v>0</v>
      </c>
      <c r="K63" s="55">
        <v>0</v>
      </c>
      <c r="L63" s="53">
        <f t="shared" si="2"/>
        <v>0.85000000091568573</v>
      </c>
      <c r="M63" s="80">
        <f t="shared" si="3"/>
        <v>8190583</v>
      </c>
      <c r="N63" s="55">
        <v>0</v>
      </c>
      <c r="O63" s="53">
        <f t="shared" si="4"/>
        <v>0</v>
      </c>
      <c r="P63" s="55">
        <v>8190583</v>
      </c>
      <c r="Q63" s="53">
        <f t="shared" si="5"/>
        <v>0.14999999908431427</v>
      </c>
      <c r="R63" s="55">
        <v>0</v>
      </c>
      <c r="S63" s="53">
        <f t="shared" si="6"/>
        <v>0</v>
      </c>
      <c r="T63" s="20" t="s">
        <v>423</v>
      </c>
      <c r="U63" s="177"/>
      <c r="V63" s="182"/>
      <c r="W63" s="144" t="s">
        <v>218</v>
      </c>
      <c r="X63" s="140" t="s">
        <v>376</v>
      </c>
      <c r="Y63" s="144" t="s">
        <v>218</v>
      </c>
      <c r="Z63" s="140" t="s">
        <v>376</v>
      </c>
      <c r="AA63" s="154" t="s">
        <v>712</v>
      </c>
      <c r="AB63" s="144" t="s">
        <v>272</v>
      </c>
      <c r="AC63" s="140" t="s">
        <v>570</v>
      </c>
      <c r="AD63" s="144" t="s">
        <v>573</v>
      </c>
      <c r="AE63" s="140" t="s">
        <v>683</v>
      </c>
      <c r="AF63" s="75" t="s">
        <v>692</v>
      </c>
      <c r="AG63" s="97" t="s">
        <v>316</v>
      </c>
      <c r="AH63" s="75">
        <v>4</v>
      </c>
      <c r="AI63" s="233" t="s">
        <v>547</v>
      </c>
      <c r="AJ63" s="224">
        <v>42426</v>
      </c>
    </row>
    <row r="64" spans="1:36" ht="43.5" hidden="1" customHeight="1" x14ac:dyDescent="0.2">
      <c r="A64" s="219">
        <v>58</v>
      </c>
      <c r="B64" s="229" t="s">
        <v>47</v>
      </c>
      <c r="C64" s="38" t="s">
        <v>112</v>
      </c>
      <c r="D64" s="30" t="s">
        <v>7</v>
      </c>
      <c r="E64" s="28" t="s">
        <v>14</v>
      </c>
      <c r="F64" s="30" t="s">
        <v>4</v>
      </c>
      <c r="G64" s="52">
        <f t="shared" si="0"/>
        <v>94567990</v>
      </c>
      <c r="H64" s="52">
        <f t="shared" si="1"/>
        <v>80382791</v>
      </c>
      <c r="I64" s="56">
        <v>0</v>
      </c>
      <c r="J64" s="52">
        <v>80382791</v>
      </c>
      <c r="K64" s="56">
        <v>0</v>
      </c>
      <c r="L64" s="79">
        <f t="shared" si="2"/>
        <v>0.84999999471279875</v>
      </c>
      <c r="M64" s="78">
        <f t="shared" si="3"/>
        <v>14185199</v>
      </c>
      <c r="N64" s="56">
        <v>14185199</v>
      </c>
      <c r="O64" s="79">
        <f t="shared" si="4"/>
        <v>0.15000000528720131</v>
      </c>
      <c r="P64" s="56">
        <v>0</v>
      </c>
      <c r="Q64" s="79">
        <f t="shared" si="5"/>
        <v>0</v>
      </c>
      <c r="R64" s="56">
        <v>0</v>
      </c>
      <c r="S64" s="79">
        <f t="shared" si="6"/>
        <v>0</v>
      </c>
      <c r="T64" s="15" t="s">
        <v>422</v>
      </c>
      <c r="U64" s="191" t="s">
        <v>234</v>
      </c>
      <c r="V64" s="184" t="s">
        <v>633</v>
      </c>
      <c r="W64" s="93" t="s">
        <v>218</v>
      </c>
      <c r="X64" s="140" t="s">
        <v>448</v>
      </c>
      <c r="Y64" s="93" t="s">
        <v>229</v>
      </c>
      <c r="Z64" s="140" t="s">
        <v>448</v>
      </c>
      <c r="AA64" s="77"/>
      <c r="AB64" s="93" t="s">
        <v>215</v>
      </c>
      <c r="AC64" s="140" t="s">
        <v>449</v>
      </c>
      <c r="AD64" s="93" t="s">
        <v>468</v>
      </c>
      <c r="AE64" s="140" t="s">
        <v>684</v>
      </c>
      <c r="AF64" s="95">
        <v>42519</v>
      </c>
      <c r="AG64" s="97" t="s">
        <v>316</v>
      </c>
      <c r="AH64" s="73">
        <v>4</v>
      </c>
      <c r="AI64" s="230" t="s">
        <v>547</v>
      </c>
      <c r="AJ64" s="223">
        <v>42426</v>
      </c>
    </row>
    <row r="65" spans="1:36" ht="46.5" hidden="1" customHeight="1" x14ac:dyDescent="0.2">
      <c r="A65" s="220">
        <v>29</v>
      </c>
      <c r="B65" s="234" t="s">
        <v>590</v>
      </c>
      <c r="C65" s="36" t="s">
        <v>191</v>
      </c>
      <c r="D65" s="24" t="s">
        <v>7</v>
      </c>
      <c r="E65" s="13" t="s">
        <v>11</v>
      </c>
      <c r="F65" s="24" t="s">
        <v>4</v>
      </c>
      <c r="G65" s="80">
        <f t="shared" si="0"/>
        <v>7294119</v>
      </c>
      <c r="H65" s="80">
        <f t="shared" si="1"/>
        <v>6200001</v>
      </c>
      <c r="I65" s="80">
        <v>0</v>
      </c>
      <c r="J65" s="80">
        <v>6200001</v>
      </c>
      <c r="K65" s="80">
        <v>0</v>
      </c>
      <c r="L65" s="53">
        <f t="shared" si="2"/>
        <v>0.84999997943548766</v>
      </c>
      <c r="M65" s="80">
        <f t="shared" si="3"/>
        <v>1094118</v>
      </c>
      <c r="N65" s="80">
        <v>0</v>
      </c>
      <c r="O65" s="53">
        <f t="shared" si="4"/>
        <v>0</v>
      </c>
      <c r="P65" s="80">
        <v>0</v>
      </c>
      <c r="Q65" s="53">
        <f t="shared" si="5"/>
        <v>0</v>
      </c>
      <c r="R65" s="80">
        <v>1094118</v>
      </c>
      <c r="S65" s="53">
        <f t="shared" si="6"/>
        <v>0.15000002056451231</v>
      </c>
      <c r="T65" s="25" t="s">
        <v>129</v>
      </c>
      <c r="U65" s="192" t="s">
        <v>129</v>
      </c>
      <c r="V65" s="192" t="s">
        <v>129</v>
      </c>
      <c r="W65" s="144" t="s">
        <v>228</v>
      </c>
      <c r="X65" s="140" t="s">
        <v>375</v>
      </c>
      <c r="Y65" s="144" t="s">
        <v>228</v>
      </c>
      <c r="Z65" s="140" t="s">
        <v>375</v>
      </c>
      <c r="AA65" s="140">
        <v>42298</v>
      </c>
      <c r="AB65" s="144" t="s">
        <v>228</v>
      </c>
      <c r="AC65" s="140" t="s">
        <v>441</v>
      </c>
      <c r="AD65" s="144" t="s">
        <v>468</v>
      </c>
      <c r="AE65" s="140" t="s">
        <v>708</v>
      </c>
      <c r="AF65" s="91" t="s">
        <v>740</v>
      </c>
      <c r="AG65" s="97" t="s">
        <v>316</v>
      </c>
      <c r="AH65" s="75">
        <v>4</v>
      </c>
      <c r="AI65" s="233">
        <v>42370</v>
      </c>
      <c r="AJ65" s="224">
        <v>42426</v>
      </c>
    </row>
    <row r="66" spans="1:36" ht="45.75" hidden="1" customHeight="1" x14ac:dyDescent="0.2">
      <c r="A66" s="219">
        <v>102</v>
      </c>
      <c r="B66" s="234" t="s">
        <v>238</v>
      </c>
      <c r="C66" s="36" t="s">
        <v>239</v>
      </c>
      <c r="D66" s="24" t="s">
        <v>155</v>
      </c>
      <c r="E66" s="13" t="s">
        <v>11</v>
      </c>
      <c r="F66" s="24" t="s">
        <v>4</v>
      </c>
      <c r="G66" s="80">
        <f t="shared" si="0"/>
        <v>29241343</v>
      </c>
      <c r="H66" s="80">
        <f t="shared" si="1"/>
        <v>24855142</v>
      </c>
      <c r="I66" s="80">
        <v>0</v>
      </c>
      <c r="J66" s="80">
        <v>24855142</v>
      </c>
      <c r="K66" s="80">
        <v>0</v>
      </c>
      <c r="L66" s="53">
        <f t="shared" si="2"/>
        <v>0.85000001538917003</v>
      </c>
      <c r="M66" s="80">
        <f t="shared" si="3"/>
        <v>4386201</v>
      </c>
      <c r="N66" s="80">
        <v>0</v>
      </c>
      <c r="O66" s="53">
        <f t="shared" si="4"/>
        <v>0</v>
      </c>
      <c r="P66" s="80">
        <v>0</v>
      </c>
      <c r="Q66" s="53">
        <f t="shared" si="5"/>
        <v>0</v>
      </c>
      <c r="R66" s="80">
        <v>4386201</v>
      </c>
      <c r="S66" s="53">
        <f t="shared" si="6"/>
        <v>0.14999998461082995</v>
      </c>
      <c r="T66" s="25" t="s">
        <v>129</v>
      </c>
      <c r="U66" s="25" t="s">
        <v>129</v>
      </c>
      <c r="V66" s="25" t="s">
        <v>129</v>
      </c>
      <c r="W66" s="144" t="s">
        <v>217</v>
      </c>
      <c r="X66" s="140" t="s">
        <v>393</v>
      </c>
      <c r="Y66" s="144" t="s">
        <v>214</v>
      </c>
      <c r="Z66" s="140" t="s">
        <v>393</v>
      </c>
      <c r="AA66" s="153">
        <v>42396</v>
      </c>
      <c r="AB66" s="144" t="s">
        <v>214</v>
      </c>
      <c r="AC66" s="140" t="s">
        <v>394</v>
      </c>
      <c r="AD66" s="144" t="s">
        <v>583</v>
      </c>
      <c r="AE66" s="140" t="s">
        <v>739</v>
      </c>
      <c r="AF66" s="144">
        <v>42521</v>
      </c>
      <c r="AG66" s="97" t="s">
        <v>316</v>
      </c>
      <c r="AH66" s="75">
        <v>4</v>
      </c>
      <c r="AI66" s="233" t="s">
        <v>542</v>
      </c>
      <c r="AJ66" s="224">
        <v>42426</v>
      </c>
    </row>
    <row r="67" spans="1:36" ht="58.5" hidden="1" customHeight="1" x14ac:dyDescent="0.2">
      <c r="A67" s="220">
        <v>49</v>
      </c>
      <c r="B67" s="241" t="s">
        <v>241</v>
      </c>
      <c r="C67" s="96" t="s">
        <v>242</v>
      </c>
      <c r="D67" s="94" t="s">
        <v>7</v>
      </c>
      <c r="E67" s="19" t="s">
        <v>11</v>
      </c>
      <c r="F67" s="94" t="s">
        <v>4</v>
      </c>
      <c r="G67" s="78">
        <f t="shared" si="0"/>
        <v>17647059</v>
      </c>
      <c r="H67" s="78">
        <v>15000000</v>
      </c>
      <c r="I67" s="78">
        <v>0</v>
      </c>
      <c r="J67" s="78">
        <v>15000000</v>
      </c>
      <c r="K67" s="52">
        <v>0</v>
      </c>
      <c r="L67" s="54">
        <f t="shared" si="2"/>
        <v>0.84999999150000005</v>
      </c>
      <c r="M67" s="52">
        <f t="shared" si="3"/>
        <v>2647059</v>
      </c>
      <c r="N67" s="52">
        <v>0</v>
      </c>
      <c r="O67" s="54">
        <f t="shared" si="4"/>
        <v>0</v>
      </c>
      <c r="P67" s="52">
        <v>0</v>
      </c>
      <c r="Q67" s="54">
        <f t="shared" si="5"/>
        <v>0</v>
      </c>
      <c r="R67" s="52">
        <v>2647059</v>
      </c>
      <c r="S67" s="54">
        <f t="shared" si="6"/>
        <v>0.15000000849999992</v>
      </c>
      <c r="T67" s="196" t="s">
        <v>411</v>
      </c>
      <c r="U67" s="168"/>
      <c r="V67" s="181"/>
      <c r="W67" s="95" t="s">
        <v>216</v>
      </c>
      <c r="X67" s="140" t="s">
        <v>328</v>
      </c>
      <c r="Y67" s="95" t="s">
        <v>65</v>
      </c>
      <c r="Z67" s="95" t="s">
        <v>65</v>
      </c>
      <c r="AA67" s="95" t="s">
        <v>65</v>
      </c>
      <c r="AB67" s="95" t="s">
        <v>213</v>
      </c>
      <c r="AC67" s="140" t="s">
        <v>478</v>
      </c>
      <c r="AD67" s="93" t="s">
        <v>470</v>
      </c>
      <c r="AE67" s="140" t="s">
        <v>750</v>
      </c>
      <c r="AF67" s="73">
        <v>2</v>
      </c>
      <c r="AG67" s="97" t="s">
        <v>316</v>
      </c>
      <c r="AH67" s="73">
        <v>10</v>
      </c>
      <c r="AI67" s="230" t="s">
        <v>668</v>
      </c>
      <c r="AJ67" s="223">
        <v>42427</v>
      </c>
    </row>
    <row r="68" spans="1:36" ht="41.25" hidden="1" customHeight="1" x14ac:dyDescent="0.2">
      <c r="A68" s="219">
        <v>94</v>
      </c>
      <c r="B68" s="229" t="s">
        <v>35</v>
      </c>
      <c r="C68" s="38" t="s">
        <v>519</v>
      </c>
      <c r="D68" s="30" t="s">
        <v>7</v>
      </c>
      <c r="E68" s="28" t="s">
        <v>17</v>
      </c>
      <c r="F68" s="30" t="s">
        <v>4</v>
      </c>
      <c r="G68" s="52">
        <f t="shared" si="0"/>
        <v>104786645</v>
      </c>
      <c r="H68" s="52">
        <f t="shared" ref="H68:H70" si="9">I68+J68+K68</f>
        <v>89068648</v>
      </c>
      <c r="I68" s="56">
        <v>0</v>
      </c>
      <c r="J68" s="56">
        <v>89068648</v>
      </c>
      <c r="K68" s="56">
        <v>0</v>
      </c>
      <c r="L68" s="79">
        <f t="shared" si="2"/>
        <v>0.84999999761419975</v>
      </c>
      <c r="M68" s="78">
        <f t="shared" si="3"/>
        <v>15717997</v>
      </c>
      <c r="N68" s="52">
        <v>15717997</v>
      </c>
      <c r="O68" s="79">
        <f t="shared" si="4"/>
        <v>0.15000000238580022</v>
      </c>
      <c r="P68" s="56">
        <v>0</v>
      </c>
      <c r="Q68" s="79">
        <f t="shared" si="5"/>
        <v>0</v>
      </c>
      <c r="R68" s="56">
        <v>0</v>
      </c>
      <c r="S68" s="79">
        <f t="shared" si="6"/>
        <v>0</v>
      </c>
      <c r="T68" s="67" t="s">
        <v>428</v>
      </c>
      <c r="U68" s="15" t="s">
        <v>270</v>
      </c>
      <c r="V68" s="136" t="s">
        <v>623</v>
      </c>
      <c r="W68" s="11" t="s">
        <v>214</v>
      </c>
      <c r="X68" s="51" t="s">
        <v>624</v>
      </c>
      <c r="Y68" s="93" t="s">
        <v>214</v>
      </c>
      <c r="Z68" s="51" t="s">
        <v>624</v>
      </c>
      <c r="AA68" s="270">
        <v>42331</v>
      </c>
      <c r="AB68" s="11" t="s">
        <v>218</v>
      </c>
      <c r="AC68" s="51" t="s">
        <v>444</v>
      </c>
      <c r="AD68" s="95" t="s">
        <v>543</v>
      </c>
      <c r="AE68" s="51" t="s">
        <v>751</v>
      </c>
      <c r="AF68" s="73">
        <v>2</v>
      </c>
      <c r="AG68" s="98" t="s">
        <v>316</v>
      </c>
      <c r="AH68" s="73">
        <v>4</v>
      </c>
      <c r="AI68" s="230" t="s">
        <v>537</v>
      </c>
      <c r="AJ68" s="223">
        <v>42427</v>
      </c>
    </row>
    <row r="69" spans="1:36" s="27" customFormat="1" ht="51" hidden="1" customHeight="1" x14ac:dyDescent="0.2">
      <c r="A69" s="220">
        <v>83</v>
      </c>
      <c r="B69" s="229" t="s">
        <v>69</v>
      </c>
      <c r="C69" s="38" t="s">
        <v>109</v>
      </c>
      <c r="D69" s="30" t="s">
        <v>7</v>
      </c>
      <c r="E69" s="28" t="s">
        <v>17</v>
      </c>
      <c r="F69" s="30" t="s">
        <v>5</v>
      </c>
      <c r="G69" s="52">
        <f t="shared" si="0"/>
        <v>12936510</v>
      </c>
      <c r="H69" s="52">
        <f t="shared" si="9"/>
        <v>10996033</v>
      </c>
      <c r="I69" s="56">
        <v>0</v>
      </c>
      <c r="J69" s="56">
        <v>0</v>
      </c>
      <c r="K69" s="56">
        <v>10996033</v>
      </c>
      <c r="L69" s="79">
        <f t="shared" si="2"/>
        <v>0.84999996134969946</v>
      </c>
      <c r="M69" s="78">
        <f t="shared" si="3"/>
        <v>1940477</v>
      </c>
      <c r="N69" s="56">
        <v>1940477</v>
      </c>
      <c r="O69" s="79">
        <f t="shared" si="4"/>
        <v>0.15000003865030059</v>
      </c>
      <c r="P69" s="56">
        <v>0</v>
      </c>
      <c r="Q69" s="79">
        <f t="shared" si="5"/>
        <v>0</v>
      </c>
      <c r="R69" s="56">
        <v>0</v>
      </c>
      <c r="S69" s="79">
        <f t="shared" si="6"/>
        <v>0</v>
      </c>
      <c r="T69" s="32" t="s">
        <v>129</v>
      </c>
      <c r="U69" s="169" t="s">
        <v>129</v>
      </c>
      <c r="V69" s="169" t="s">
        <v>129</v>
      </c>
      <c r="W69" s="93" t="s">
        <v>227</v>
      </c>
      <c r="X69" s="140" t="s">
        <v>323</v>
      </c>
      <c r="Y69" s="93" t="s">
        <v>227</v>
      </c>
      <c r="Z69" s="140" t="s">
        <v>323</v>
      </c>
      <c r="AA69" s="187"/>
      <c r="AB69" s="93" t="s">
        <v>228</v>
      </c>
      <c r="AC69" s="140" t="s">
        <v>344</v>
      </c>
      <c r="AD69" s="95" t="s">
        <v>470</v>
      </c>
      <c r="AE69" s="140" t="s">
        <v>754</v>
      </c>
      <c r="AF69" s="73">
        <v>2</v>
      </c>
      <c r="AG69" s="98" t="s">
        <v>316</v>
      </c>
      <c r="AH69" s="73">
        <v>4</v>
      </c>
      <c r="AI69" s="230" t="s">
        <v>537</v>
      </c>
      <c r="AJ69" s="223">
        <v>42427</v>
      </c>
    </row>
    <row r="70" spans="1:36" s="27" customFormat="1" ht="40.5" customHeight="1" x14ac:dyDescent="0.2">
      <c r="A70" s="220">
        <v>95</v>
      </c>
      <c r="B70" s="229" t="s">
        <v>98</v>
      </c>
      <c r="C70" s="38" t="s">
        <v>110</v>
      </c>
      <c r="D70" s="30" t="s">
        <v>7</v>
      </c>
      <c r="E70" s="28" t="s">
        <v>2</v>
      </c>
      <c r="F70" s="30" t="s">
        <v>5</v>
      </c>
      <c r="G70" s="52">
        <f t="shared" si="0"/>
        <v>4232693</v>
      </c>
      <c r="H70" s="52">
        <f t="shared" si="9"/>
        <v>3597789</v>
      </c>
      <c r="I70" s="56">
        <v>0</v>
      </c>
      <c r="J70" s="56">
        <v>0</v>
      </c>
      <c r="K70" s="56">
        <v>3597789</v>
      </c>
      <c r="L70" s="79">
        <f t="shared" si="2"/>
        <v>0.84999998818718958</v>
      </c>
      <c r="M70" s="78">
        <f t="shared" si="3"/>
        <v>634904</v>
      </c>
      <c r="N70" s="56">
        <v>634904</v>
      </c>
      <c r="O70" s="79">
        <f t="shared" si="4"/>
        <v>0.15000001181281042</v>
      </c>
      <c r="P70" s="56">
        <v>0</v>
      </c>
      <c r="Q70" s="79">
        <f t="shared" si="5"/>
        <v>0</v>
      </c>
      <c r="R70" s="56">
        <v>0</v>
      </c>
      <c r="S70" s="79">
        <f t="shared" si="6"/>
        <v>0</v>
      </c>
      <c r="T70" s="12" t="s">
        <v>429</v>
      </c>
      <c r="U70" s="170"/>
      <c r="V70" s="182"/>
      <c r="W70" s="31" t="s">
        <v>589</v>
      </c>
      <c r="X70" s="140" t="s">
        <v>642</v>
      </c>
      <c r="Y70" s="31" t="s">
        <v>468</v>
      </c>
      <c r="Z70" s="140" t="s">
        <v>642</v>
      </c>
      <c r="AA70" s="187"/>
      <c r="AB70" s="31" t="s">
        <v>468</v>
      </c>
      <c r="AC70" s="140" t="s">
        <v>643</v>
      </c>
      <c r="AD70" s="93" t="s">
        <v>469</v>
      </c>
      <c r="AE70" s="140" t="s">
        <v>754</v>
      </c>
      <c r="AF70" s="295">
        <v>2</v>
      </c>
      <c r="AG70" s="97" t="s">
        <v>316</v>
      </c>
      <c r="AH70" s="279">
        <v>4</v>
      </c>
      <c r="AI70" s="280" t="s">
        <v>542</v>
      </c>
      <c r="AJ70" s="223">
        <v>42427</v>
      </c>
    </row>
    <row r="71" spans="1:36" ht="54" hidden="1" customHeight="1" x14ac:dyDescent="0.2">
      <c r="A71" s="219">
        <v>48</v>
      </c>
      <c r="B71" s="234" t="s">
        <v>240</v>
      </c>
      <c r="C71" s="36" t="s">
        <v>658</v>
      </c>
      <c r="D71" s="24" t="s">
        <v>7</v>
      </c>
      <c r="E71" s="13" t="s">
        <v>11</v>
      </c>
      <c r="F71" s="24" t="s">
        <v>4</v>
      </c>
      <c r="G71" s="80">
        <f t="shared" si="0"/>
        <v>32823530</v>
      </c>
      <c r="H71" s="80">
        <f t="shared" si="1"/>
        <v>27900000</v>
      </c>
      <c r="I71" s="80">
        <v>0</v>
      </c>
      <c r="J71" s="80">
        <v>27900000</v>
      </c>
      <c r="K71" s="80">
        <v>0</v>
      </c>
      <c r="L71" s="53">
        <f t="shared" si="2"/>
        <v>0.84999998476702532</v>
      </c>
      <c r="M71" s="80">
        <f t="shared" si="3"/>
        <v>4923530</v>
      </c>
      <c r="N71" s="80">
        <v>4923530</v>
      </c>
      <c r="O71" s="53">
        <f t="shared" si="4"/>
        <v>0.15000001523297463</v>
      </c>
      <c r="P71" s="80">
        <v>0</v>
      </c>
      <c r="Q71" s="53">
        <f t="shared" si="5"/>
        <v>0</v>
      </c>
      <c r="R71" s="80">
        <v>0</v>
      </c>
      <c r="S71" s="53">
        <f t="shared" si="6"/>
        <v>0</v>
      </c>
      <c r="T71" s="192" t="s">
        <v>129</v>
      </c>
      <c r="U71" s="25" t="s">
        <v>129</v>
      </c>
      <c r="V71" s="25" t="s">
        <v>129</v>
      </c>
      <c r="W71" s="144" t="s">
        <v>213</v>
      </c>
      <c r="X71" s="140" t="s">
        <v>393</v>
      </c>
      <c r="Y71" s="144" t="s">
        <v>217</v>
      </c>
      <c r="Z71" s="140" t="s">
        <v>393</v>
      </c>
      <c r="AA71" s="153">
        <v>42382</v>
      </c>
      <c r="AB71" s="144" t="s">
        <v>217</v>
      </c>
      <c r="AC71" s="140" t="s">
        <v>455</v>
      </c>
      <c r="AD71" s="144" t="s">
        <v>470</v>
      </c>
      <c r="AE71" s="137" t="s">
        <v>317</v>
      </c>
      <c r="AF71" s="75">
        <v>2</v>
      </c>
      <c r="AG71" s="97" t="s">
        <v>316</v>
      </c>
      <c r="AH71" s="75">
        <v>4</v>
      </c>
      <c r="AI71" s="233" t="s">
        <v>536</v>
      </c>
      <c r="AJ71" s="224">
        <v>42427</v>
      </c>
    </row>
    <row r="72" spans="1:36" s="27" customFormat="1" ht="53.25" hidden="1" customHeight="1" x14ac:dyDescent="0.2">
      <c r="A72" s="220">
        <v>103</v>
      </c>
      <c r="B72" s="232" t="s">
        <v>203</v>
      </c>
      <c r="C72" s="35" t="s">
        <v>204</v>
      </c>
      <c r="D72" s="30" t="s">
        <v>7</v>
      </c>
      <c r="E72" s="28" t="s">
        <v>16</v>
      </c>
      <c r="F72" s="30" t="s">
        <v>3</v>
      </c>
      <c r="G72" s="52">
        <f t="shared" ref="G72:G85" si="10">H72+M72</f>
        <v>112941177</v>
      </c>
      <c r="H72" s="52">
        <f t="shared" ref="H72:H85" si="11">I72+J72+K72</f>
        <v>96000000</v>
      </c>
      <c r="I72" s="56">
        <v>96000000</v>
      </c>
      <c r="J72" s="56">
        <v>0</v>
      </c>
      <c r="K72" s="56">
        <v>0</v>
      </c>
      <c r="L72" s="79">
        <f t="shared" ref="L72:L129" si="12">H72/G72</f>
        <v>0.84999999601562504</v>
      </c>
      <c r="M72" s="78">
        <f t="shared" ref="M72:M85" si="13">N72+P72+R72</f>
        <v>16941177</v>
      </c>
      <c r="N72" s="56">
        <v>0</v>
      </c>
      <c r="O72" s="79">
        <f t="shared" ref="O72:O80" si="14">N72/G72</f>
        <v>0</v>
      </c>
      <c r="P72" s="56">
        <v>16941177</v>
      </c>
      <c r="Q72" s="79">
        <f t="shared" ref="Q72:Q129" si="15">P72/G72</f>
        <v>0.15000000398437499</v>
      </c>
      <c r="R72" s="56">
        <v>0</v>
      </c>
      <c r="S72" s="79">
        <f t="shared" ref="S72:S129" si="16">R72/G72</f>
        <v>0</v>
      </c>
      <c r="T72" s="15" t="s">
        <v>129</v>
      </c>
      <c r="U72" s="191" t="s">
        <v>129</v>
      </c>
      <c r="V72" s="191" t="s">
        <v>129</v>
      </c>
      <c r="W72" s="93" t="s">
        <v>213</v>
      </c>
      <c r="X72" s="140" t="s">
        <v>320</v>
      </c>
      <c r="Y72" s="93" t="s">
        <v>213</v>
      </c>
      <c r="Z72" s="140" t="s">
        <v>320</v>
      </c>
      <c r="AA72" s="154" t="s">
        <v>712</v>
      </c>
      <c r="AB72" s="93" t="s">
        <v>573</v>
      </c>
      <c r="AC72" s="140" t="s">
        <v>640</v>
      </c>
      <c r="AD72" s="93" t="s">
        <v>571</v>
      </c>
      <c r="AE72" s="137" t="s">
        <v>317</v>
      </c>
      <c r="AF72" s="73">
        <v>2</v>
      </c>
      <c r="AG72" s="97" t="s">
        <v>316</v>
      </c>
      <c r="AH72" s="73" t="s">
        <v>630</v>
      </c>
      <c r="AI72" s="230" t="s">
        <v>547</v>
      </c>
      <c r="AJ72" s="223">
        <v>42427</v>
      </c>
    </row>
    <row r="73" spans="1:36" s="27" customFormat="1" ht="48.75" hidden="1" customHeight="1" x14ac:dyDescent="0.2">
      <c r="A73" s="220">
        <v>4</v>
      </c>
      <c r="B73" s="231" t="s">
        <v>108</v>
      </c>
      <c r="C73" s="37" t="s">
        <v>118</v>
      </c>
      <c r="D73" s="25" t="s">
        <v>7</v>
      </c>
      <c r="E73" s="26" t="s">
        <v>17</v>
      </c>
      <c r="F73" s="25" t="s">
        <v>5</v>
      </c>
      <c r="G73" s="80">
        <f t="shared" si="10"/>
        <v>6490095</v>
      </c>
      <c r="H73" s="80">
        <f t="shared" si="11"/>
        <v>5516580</v>
      </c>
      <c r="I73" s="55">
        <v>0</v>
      </c>
      <c r="J73" s="55">
        <v>0</v>
      </c>
      <c r="K73" s="55">
        <v>5516580</v>
      </c>
      <c r="L73" s="53">
        <f t="shared" si="12"/>
        <v>0.84999988443928787</v>
      </c>
      <c r="M73" s="80">
        <f t="shared" si="13"/>
        <v>973515</v>
      </c>
      <c r="N73" s="55">
        <v>973515</v>
      </c>
      <c r="O73" s="53">
        <f t="shared" si="14"/>
        <v>0.15000011556071213</v>
      </c>
      <c r="P73" s="55">
        <v>0</v>
      </c>
      <c r="Q73" s="53">
        <f t="shared" si="15"/>
        <v>0</v>
      </c>
      <c r="R73" s="55">
        <v>0</v>
      </c>
      <c r="S73" s="53">
        <f t="shared" si="16"/>
        <v>0</v>
      </c>
      <c r="T73" s="23" t="s">
        <v>129</v>
      </c>
      <c r="U73" s="176" t="s">
        <v>129</v>
      </c>
      <c r="V73" s="176" t="s">
        <v>129</v>
      </c>
      <c r="W73" s="144" t="s">
        <v>228</v>
      </c>
      <c r="X73" s="140" t="s">
        <v>320</v>
      </c>
      <c r="Y73" s="144" t="s">
        <v>228</v>
      </c>
      <c r="Z73" s="140" t="s">
        <v>320</v>
      </c>
      <c r="AA73" s="269" t="s">
        <v>716</v>
      </c>
      <c r="AB73" s="141" t="s">
        <v>217</v>
      </c>
      <c r="AC73" s="140" t="s">
        <v>379</v>
      </c>
      <c r="AD73" s="144" t="s">
        <v>470</v>
      </c>
      <c r="AE73" s="137" t="s">
        <v>317</v>
      </c>
      <c r="AF73" s="75">
        <v>2</v>
      </c>
      <c r="AG73" s="98" t="s">
        <v>316</v>
      </c>
      <c r="AH73" s="75">
        <v>4</v>
      </c>
      <c r="AI73" s="233" t="s">
        <v>537</v>
      </c>
      <c r="AJ73" s="224">
        <v>42427</v>
      </c>
    </row>
    <row r="74" spans="1:36" ht="38.25" hidden="1" customHeight="1" x14ac:dyDescent="0.2">
      <c r="A74" s="219">
        <v>80</v>
      </c>
      <c r="B74" s="232" t="s">
        <v>174</v>
      </c>
      <c r="C74" s="35" t="s">
        <v>175</v>
      </c>
      <c r="D74" s="29" t="s">
        <v>7</v>
      </c>
      <c r="E74" s="19" t="s">
        <v>11</v>
      </c>
      <c r="F74" s="29" t="s">
        <v>4</v>
      </c>
      <c r="G74" s="52">
        <f t="shared" si="10"/>
        <v>5648462</v>
      </c>
      <c r="H74" s="52">
        <f t="shared" si="11"/>
        <v>4801192</v>
      </c>
      <c r="I74" s="52">
        <v>0</v>
      </c>
      <c r="J74" s="78">
        <v>4801192</v>
      </c>
      <c r="K74" s="78">
        <v>0</v>
      </c>
      <c r="L74" s="79">
        <f t="shared" si="12"/>
        <v>0.84999987607246008</v>
      </c>
      <c r="M74" s="78">
        <f t="shared" si="13"/>
        <v>847270</v>
      </c>
      <c r="N74" s="78">
        <v>847270</v>
      </c>
      <c r="O74" s="79">
        <f t="shared" si="14"/>
        <v>0.15000012392753992</v>
      </c>
      <c r="P74" s="78">
        <v>0</v>
      </c>
      <c r="Q74" s="79">
        <f t="shared" si="15"/>
        <v>0</v>
      </c>
      <c r="R74" s="78">
        <v>0</v>
      </c>
      <c r="S74" s="79">
        <f t="shared" si="16"/>
        <v>0</v>
      </c>
      <c r="T74" s="16" t="s">
        <v>407</v>
      </c>
      <c r="U74" s="158"/>
      <c r="V74" s="159"/>
      <c r="W74" s="93" t="s">
        <v>213</v>
      </c>
      <c r="X74" s="140" t="s">
        <v>445</v>
      </c>
      <c r="Y74" s="93" t="s">
        <v>213</v>
      </c>
      <c r="Z74" s="140" t="s">
        <v>445</v>
      </c>
      <c r="AA74" s="187"/>
      <c r="AB74" s="93" t="s">
        <v>214</v>
      </c>
      <c r="AC74" s="140" t="s">
        <v>515</v>
      </c>
      <c r="AD74" s="95" t="s">
        <v>469</v>
      </c>
      <c r="AE74" s="137" t="s">
        <v>317</v>
      </c>
      <c r="AF74" s="73">
        <v>2</v>
      </c>
      <c r="AG74" s="97" t="s">
        <v>316</v>
      </c>
      <c r="AH74" s="73">
        <v>4</v>
      </c>
      <c r="AI74" s="230">
        <v>42461</v>
      </c>
      <c r="AJ74" s="223">
        <v>42427</v>
      </c>
    </row>
    <row r="75" spans="1:36" s="27" customFormat="1" ht="43.5" hidden="1" customHeight="1" x14ac:dyDescent="0.2">
      <c r="A75" s="220">
        <v>105</v>
      </c>
      <c r="B75" s="241" t="s">
        <v>648</v>
      </c>
      <c r="C75" s="35" t="s">
        <v>116</v>
      </c>
      <c r="D75" s="30" t="s">
        <v>7</v>
      </c>
      <c r="E75" s="28" t="s">
        <v>17</v>
      </c>
      <c r="F75" s="30" t="s">
        <v>5</v>
      </c>
      <c r="G75" s="78">
        <f t="shared" si="10"/>
        <v>27034565</v>
      </c>
      <c r="H75" s="78">
        <f t="shared" si="11"/>
        <v>22979380</v>
      </c>
      <c r="I75" s="81">
        <v>0</v>
      </c>
      <c r="J75" s="81">
        <v>0</v>
      </c>
      <c r="K75" s="81">
        <v>22979380</v>
      </c>
      <c r="L75" s="79">
        <f t="shared" si="12"/>
        <v>0.84999999075257915</v>
      </c>
      <c r="M75" s="78">
        <f>N75+P75+R75</f>
        <v>4055185</v>
      </c>
      <c r="N75" s="81">
        <v>4055185</v>
      </c>
      <c r="O75" s="79">
        <f t="shared" si="14"/>
        <v>0.15000000924742085</v>
      </c>
      <c r="P75" s="81">
        <v>0</v>
      </c>
      <c r="Q75" s="79">
        <f t="shared" si="15"/>
        <v>0</v>
      </c>
      <c r="R75" s="81">
        <v>0</v>
      </c>
      <c r="S75" s="79">
        <f t="shared" si="16"/>
        <v>0</v>
      </c>
      <c r="T75" s="273" t="s">
        <v>468</v>
      </c>
      <c r="U75" s="193" t="s">
        <v>651</v>
      </c>
      <c r="V75" s="22" t="s">
        <v>650</v>
      </c>
      <c r="W75" s="95" t="s">
        <v>468</v>
      </c>
      <c r="X75" s="46" t="s">
        <v>317</v>
      </c>
      <c r="Y75" s="95" t="s">
        <v>468</v>
      </c>
      <c r="Z75" s="140" t="s">
        <v>731</v>
      </c>
      <c r="AA75" s="187"/>
      <c r="AB75" s="95" t="s">
        <v>468</v>
      </c>
      <c r="AC75" s="140" t="s">
        <v>747</v>
      </c>
      <c r="AD75" s="95" t="s">
        <v>469</v>
      </c>
      <c r="AE75" s="137" t="s">
        <v>317</v>
      </c>
      <c r="AF75" s="73">
        <v>2</v>
      </c>
      <c r="AG75" s="98" t="s">
        <v>316</v>
      </c>
      <c r="AH75" s="73">
        <v>4</v>
      </c>
      <c r="AI75" s="230" t="s">
        <v>543</v>
      </c>
      <c r="AJ75" s="223">
        <v>42428</v>
      </c>
    </row>
    <row r="76" spans="1:36" ht="36" hidden="1" customHeight="1" x14ac:dyDescent="0.2">
      <c r="A76" s="220">
        <v>5</v>
      </c>
      <c r="B76" s="234" t="s">
        <v>267</v>
      </c>
      <c r="C76" s="36" t="s">
        <v>268</v>
      </c>
      <c r="D76" s="25" t="s">
        <v>7</v>
      </c>
      <c r="E76" s="26" t="s">
        <v>17</v>
      </c>
      <c r="F76" s="25" t="s">
        <v>5</v>
      </c>
      <c r="G76" s="80">
        <f t="shared" si="10"/>
        <v>3287350</v>
      </c>
      <c r="H76" s="80">
        <f t="shared" si="11"/>
        <v>2794247</v>
      </c>
      <c r="I76" s="55">
        <v>0</v>
      </c>
      <c r="J76" s="55">
        <v>0</v>
      </c>
      <c r="K76" s="55">
        <v>2794247</v>
      </c>
      <c r="L76" s="53">
        <f t="shared" si="12"/>
        <v>0.84999984790180538</v>
      </c>
      <c r="M76" s="80">
        <f t="shared" si="13"/>
        <v>493103</v>
      </c>
      <c r="N76" s="55">
        <v>493103</v>
      </c>
      <c r="O76" s="53">
        <f t="shared" si="14"/>
        <v>0.15000015209819459</v>
      </c>
      <c r="P76" s="55">
        <v>0</v>
      </c>
      <c r="Q76" s="53">
        <f t="shared" si="15"/>
        <v>0</v>
      </c>
      <c r="R76" s="55">
        <v>0</v>
      </c>
      <c r="S76" s="53">
        <f t="shared" si="16"/>
        <v>0</v>
      </c>
      <c r="T76" s="23" t="s">
        <v>129</v>
      </c>
      <c r="U76" s="176" t="s">
        <v>129</v>
      </c>
      <c r="V76" s="176" t="s">
        <v>129</v>
      </c>
      <c r="W76" s="141" t="s">
        <v>218</v>
      </c>
      <c r="X76" s="140" t="s">
        <v>486</v>
      </c>
      <c r="Y76" s="141" t="s">
        <v>218</v>
      </c>
      <c r="Z76" s="140" t="s">
        <v>486</v>
      </c>
      <c r="AA76" s="140" t="s">
        <v>727</v>
      </c>
      <c r="AB76" s="141" t="s">
        <v>229</v>
      </c>
      <c r="AC76" s="140" t="s">
        <v>487</v>
      </c>
      <c r="AD76" s="144" t="s">
        <v>470</v>
      </c>
      <c r="AE76" s="137" t="s">
        <v>745</v>
      </c>
      <c r="AF76" s="75">
        <v>2</v>
      </c>
      <c r="AG76" s="98" t="s">
        <v>316</v>
      </c>
      <c r="AH76" s="75">
        <v>4</v>
      </c>
      <c r="AI76" s="233" t="s">
        <v>542</v>
      </c>
      <c r="AJ76" s="224">
        <v>42427</v>
      </c>
    </row>
    <row r="77" spans="1:36" ht="51" hidden="1" customHeight="1" x14ac:dyDescent="0.2">
      <c r="A77" s="219">
        <v>36</v>
      </c>
      <c r="B77" s="244" t="s">
        <v>257</v>
      </c>
      <c r="C77" s="37" t="s">
        <v>258</v>
      </c>
      <c r="D77" s="25" t="s">
        <v>7</v>
      </c>
      <c r="E77" s="26" t="s">
        <v>19</v>
      </c>
      <c r="F77" s="25" t="s">
        <v>5</v>
      </c>
      <c r="G77" s="80">
        <f t="shared" si="10"/>
        <v>16692798</v>
      </c>
      <c r="H77" s="80">
        <f t="shared" si="11"/>
        <v>14188878</v>
      </c>
      <c r="I77" s="55">
        <v>0</v>
      </c>
      <c r="J77" s="55">
        <v>0</v>
      </c>
      <c r="K77" s="55">
        <v>14188878</v>
      </c>
      <c r="L77" s="53">
        <f t="shared" si="12"/>
        <v>0.84999998202817761</v>
      </c>
      <c r="M77" s="80">
        <f t="shared" si="13"/>
        <v>2503920</v>
      </c>
      <c r="N77" s="55">
        <v>2503920</v>
      </c>
      <c r="O77" s="53">
        <f t="shared" si="14"/>
        <v>0.15000001797182233</v>
      </c>
      <c r="P77" s="55">
        <v>0</v>
      </c>
      <c r="Q77" s="53">
        <f t="shared" si="15"/>
        <v>0</v>
      </c>
      <c r="R77" s="55">
        <v>0</v>
      </c>
      <c r="S77" s="53">
        <f t="shared" si="16"/>
        <v>0</v>
      </c>
      <c r="T77" s="20" t="s">
        <v>129</v>
      </c>
      <c r="U77" s="203" t="s">
        <v>129</v>
      </c>
      <c r="V77" s="203" t="s">
        <v>129</v>
      </c>
      <c r="W77" s="144" t="s">
        <v>218</v>
      </c>
      <c r="X77" s="140" t="s">
        <v>447</v>
      </c>
      <c r="Y77" s="144" t="s">
        <v>218</v>
      </c>
      <c r="Z77" s="140" t="s">
        <v>447</v>
      </c>
      <c r="AA77" s="30"/>
      <c r="AB77" s="144" t="s">
        <v>229</v>
      </c>
      <c r="AC77" s="140" t="s">
        <v>451</v>
      </c>
      <c r="AD77" s="144" t="s">
        <v>470</v>
      </c>
      <c r="AE77" s="137" t="s">
        <v>745</v>
      </c>
      <c r="AF77" s="75">
        <v>2</v>
      </c>
      <c r="AG77" s="97" t="s">
        <v>316</v>
      </c>
      <c r="AH77" s="75">
        <v>4</v>
      </c>
      <c r="AI77" s="233" t="s">
        <v>542</v>
      </c>
      <c r="AJ77" s="224">
        <v>42427</v>
      </c>
    </row>
    <row r="78" spans="1:36" ht="42.75" hidden="1" customHeight="1" x14ac:dyDescent="0.2">
      <c r="A78" s="219">
        <v>46</v>
      </c>
      <c r="B78" s="244" t="s">
        <v>259</v>
      </c>
      <c r="C78" s="37" t="s">
        <v>260</v>
      </c>
      <c r="D78" s="25" t="s">
        <v>7</v>
      </c>
      <c r="E78" s="26" t="s">
        <v>19</v>
      </c>
      <c r="F78" s="25" t="s">
        <v>5</v>
      </c>
      <c r="G78" s="80">
        <f t="shared" si="10"/>
        <v>38692398</v>
      </c>
      <c r="H78" s="80">
        <v>32888538</v>
      </c>
      <c r="I78" s="55">
        <v>0</v>
      </c>
      <c r="J78" s="55">
        <v>0</v>
      </c>
      <c r="K78" s="55">
        <v>33107381</v>
      </c>
      <c r="L78" s="53">
        <f t="shared" si="12"/>
        <v>0.84999999224653899</v>
      </c>
      <c r="M78" s="80">
        <f t="shared" si="13"/>
        <v>5803860</v>
      </c>
      <c r="N78" s="55">
        <v>5803860</v>
      </c>
      <c r="O78" s="53">
        <f t="shared" si="14"/>
        <v>0.15000000775346103</v>
      </c>
      <c r="P78" s="55">
        <v>0</v>
      </c>
      <c r="Q78" s="53">
        <f t="shared" si="15"/>
        <v>0</v>
      </c>
      <c r="R78" s="55">
        <v>0</v>
      </c>
      <c r="S78" s="53">
        <f t="shared" si="16"/>
        <v>0</v>
      </c>
      <c r="T78" s="20" t="s">
        <v>129</v>
      </c>
      <c r="U78" s="20" t="s">
        <v>129</v>
      </c>
      <c r="V78" s="20" t="s">
        <v>129</v>
      </c>
      <c r="W78" s="144" t="s">
        <v>218</v>
      </c>
      <c r="X78" s="140" t="s">
        <v>447</v>
      </c>
      <c r="Y78" s="144" t="s">
        <v>218</v>
      </c>
      <c r="Z78" s="140" t="s">
        <v>447</v>
      </c>
      <c r="AA78" s="30"/>
      <c r="AB78" s="144" t="s">
        <v>229</v>
      </c>
      <c r="AC78" s="140" t="s">
        <v>451</v>
      </c>
      <c r="AD78" s="144" t="s">
        <v>470</v>
      </c>
      <c r="AE78" s="137" t="s">
        <v>745</v>
      </c>
      <c r="AF78" s="75">
        <v>3</v>
      </c>
      <c r="AG78" s="97" t="s">
        <v>316</v>
      </c>
      <c r="AH78" s="75">
        <v>4</v>
      </c>
      <c r="AI78" s="233" t="s">
        <v>542</v>
      </c>
      <c r="AJ78" s="224">
        <v>42427</v>
      </c>
    </row>
    <row r="79" spans="1:36" s="27" customFormat="1" ht="42" hidden="1" customHeight="1" x14ac:dyDescent="0.2">
      <c r="A79" s="219">
        <v>52</v>
      </c>
      <c r="B79" s="231" t="s">
        <v>46</v>
      </c>
      <c r="C79" s="37" t="s">
        <v>290</v>
      </c>
      <c r="D79" s="25" t="s">
        <v>7</v>
      </c>
      <c r="E79" s="26" t="s">
        <v>14</v>
      </c>
      <c r="F79" s="25" t="s">
        <v>4</v>
      </c>
      <c r="G79" s="80">
        <f t="shared" si="10"/>
        <v>23753594</v>
      </c>
      <c r="H79" s="80">
        <f t="shared" si="11"/>
        <v>20190555</v>
      </c>
      <c r="I79" s="55">
        <v>0</v>
      </c>
      <c r="J79" s="55">
        <v>20190555</v>
      </c>
      <c r="K79" s="55">
        <v>0</v>
      </c>
      <c r="L79" s="53">
        <f t="shared" si="12"/>
        <v>0.8500000042098893</v>
      </c>
      <c r="M79" s="80">
        <f t="shared" si="13"/>
        <v>3563039</v>
      </c>
      <c r="N79" s="55">
        <v>3563039</v>
      </c>
      <c r="O79" s="53">
        <f t="shared" si="14"/>
        <v>0.14999999579011075</v>
      </c>
      <c r="P79" s="55">
        <v>0</v>
      </c>
      <c r="Q79" s="53">
        <f t="shared" si="15"/>
        <v>0</v>
      </c>
      <c r="R79" s="55">
        <v>0</v>
      </c>
      <c r="S79" s="53">
        <f t="shared" si="16"/>
        <v>0</v>
      </c>
      <c r="T79" s="141">
        <v>42173</v>
      </c>
      <c r="U79" s="161" t="s">
        <v>620</v>
      </c>
      <c r="V79" s="212" t="s">
        <v>621</v>
      </c>
      <c r="W79" s="144" t="s">
        <v>229</v>
      </c>
      <c r="X79" s="142" t="s">
        <v>445</v>
      </c>
      <c r="Y79" s="144" t="s">
        <v>229</v>
      </c>
      <c r="Z79" s="140" t="s">
        <v>445</v>
      </c>
      <c r="AA79" s="77"/>
      <c r="AB79" s="144" t="s">
        <v>215</v>
      </c>
      <c r="AC79" s="140" t="s">
        <v>453</v>
      </c>
      <c r="AD79" s="144" t="s">
        <v>468</v>
      </c>
      <c r="AE79" s="137" t="s">
        <v>745</v>
      </c>
      <c r="AF79" s="75">
        <v>3</v>
      </c>
      <c r="AG79" s="97" t="s">
        <v>316</v>
      </c>
      <c r="AH79" s="75">
        <v>4</v>
      </c>
      <c r="AI79" s="233" t="s">
        <v>547</v>
      </c>
      <c r="AJ79" s="224">
        <v>42427</v>
      </c>
    </row>
    <row r="80" spans="1:36" ht="43.5" hidden="1" customHeight="1" x14ac:dyDescent="0.2">
      <c r="A80" s="220">
        <v>65</v>
      </c>
      <c r="B80" s="231" t="s">
        <v>46</v>
      </c>
      <c r="C80" s="37" t="s">
        <v>291</v>
      </c>
      <c r="D80" s="25" t="s">
        <v>7</v>
      </c>
      <c r="E80" s="26" t="s">
        <v>14</v>
      </c>
      <c r="F80" s="25" t="s">
        <v>4</v>
      </c>
      <c r="G80" s="80">
        <f t="shared" si="10"/>
        <v>17647059</v>
      </c>
      <c r="H80" s="80">
        <f t="shared" si="11"/>
        <v>15000000</v>
      </c>
      <c r="I80" s="55">
        <v>0</v>
      </c>
      <c r="J80" s="55">
        <v>15000000</v>
      </c>
      <c r="K80" s="55">
        <v>0</v>
      </c>
      <c r="L80" s="53">
        <f t="shared" si="12"/>
        <v>0.84999999150000005</v>
      </c>
      <c r="M80" s="80">
        <f t="shared" si="13"/>
        <v>2647059</v>
      </c>
      <c r="N80" s="55">
        <v>2647059</v>
      </c>
      <c r="O80" s="53">
        <f t="shared" si="14"/>
        <v>0.15000000849999992</v>
      </c>
      <c r="P80" s="55">
        <v>0</v>
      </c>
      <c r="Q80" s="53">
        <f t="shared" si="15"/>
        <v>0</v>
      </c>
      <c r="R80" s="55">
        <v>0</v>
      </c>
      <c r="S80" s="53">
        <f t="shared" si="16"/>
        <v>0</v>
      </c>
      <c r="T80" s="141">
        <v>42173</v>
      </c>
      <c r="U80" s="211"/>
      <c r="V80" s="213"/>
      <c r="W80" s="144" t="s">
        <v>229</v>
      </c>
      <c r="X80" s="142" t="s">
        <v>445</v>
      </c>
      <c r="Y80" s="144" t="s">
        <v>229</v>
      </c>
      <c r="Z80" s="140" t="s">
        <v>445</v>
      </c>
      <c r="AA80" s="77"/>
      <c r="AB80" s="144" t="s">
        <v>215</v>
      </c>
      <c r="AC80" s="140" t="s">
        <v>453</v>
      </c>
      <c r="AD80" s="144" t="s">
        <v>468</v>
      </c>
      <c r="AE80" s="137" t="s">
        <v>745</v>
      </c>
      <c r="AF80" s="75">
        <v>3</v>
      </c>
      <c r="AG80" s="97" t="s">
        <v>316</v>
      </c>
      <c r="AH80" s="75">
        <v>4</v>
      </c>
      <c r="AI80" s="233" t="s">
        <v>547</v>
      </c>
      <c r="AJ80" s="224">
        <v>42427</v>
      </c>
    </row>
    <row r="81" spans="1:36" ht="38.25" hidden="1" customHeight="1" x14ac:dyDescent="0.2">
      <c r="A81" s="219">
        <v>98</v>
      </c>
      <c r="B81" s="231" t="s">
        <v>170</v>
      </c>
      <c r="C81" s="36" t="s">
        <v>172</v>
      </c>
      <c r="D81" s="24" t="s">
        <v>155</v>
      </c>
      <c r="E81" s="13" t="s">
        <v>11</v>
      </c>
      <c r="F81" s="24" t="s">
        <v>4</v>
      </c>
      <c r="G81" s="80">
        <f t="shared" si="10"/>
        <v>171428571</v>
      </c>
      <c r="H81" s="80">
        <f t="shared" si="11"/>
        <v>60000000</v>
      </c>
      <c r="I81" s="80">
        <v>0</v>
      </c>
      <c r="J81" s="80">
        <v>60000000</v>
      </c>
      <c r="K81" s="80">
        <v>0</v>
      </c>
      <c r="L81" s="53">
        <f t="shared" si="12"/>
        <v>0.35000000087499999</v>
      </c>
      <c r="M81" s="80">
        <f t="shared" si="13"/>
        <v>111428571</v>
      </c>
      <c r="N81" s="80">
        <v>0</v>
      </c>
      <c r="O81" s="53">
        <v>0</v>
      </c>
      <c r="P81" s="80">
        <v>0</v>
      </c>
      <c r="Q81" s="53">
        <f t="shared" si="15"/>
        <v>0</v>
      </c>
      <c r="R81" s="80">
        <v>111428571</v>
      </c>
      <c r="S81" s="53">
        <f t="shared" si="16"/>
        <v>0.64999999912499995</v>
      </c>
      <c r="T81" s="63" t="s">
        <v>407</v>
      </c>
      <c r="U81" s="168"/>
      <c r="V81" s="181"/>
      <c r="W81" s="144" t="s">
        <v>216</v>
      </c>
      <c r="X81" s="140" t="s">
        <v>323</v>
      </c>
      <c r="Y81" s="144" t="s">
        <v>216</v>
      </c>
      <c r="Z81" s="140" t="s">
        <v>327</v>
      </c>
      <c r="AA81" s="153">
        <v>42356</v>
      </c>
      <c r="AB81" s="144" t="s">
        <v>468</v>
      </c>
      <c r="AC81" s="140" t="s">
        <v>671</v>
      </c>
      <c r="AD81" s="144" t="s">
        <v>543</v>
      </c>
      <c r="AE81" s="137" t="s">
        <v>744</v>
      </c>
      <c r="AF81" s="75">
        <v>2</v>
      </c>
      <c r="AG81" s="97" t="s">
        <v>316</v>
      </c>
      <c r="AH81" s="75">
        <v>4</v>
      </c>
      <c r="AI81" s="233" t="s">
        <v>758</v>
      </c>
      <c r="AJ81" s="224">
        <v>42427</v>
      </c>
    </row>
    <row r="82" spans="1:36" s="27" customFormat="1" ht="48" hidden="1" customHeight="1" x14ac:dyDescent="0.2">
      <c r="A82" s="220">
        <v>51</v>
      </c>
      <c r="B82" s="234" t="s">
        <v>177</v>
      </c>
      <c r="C82" s="36" t="s">
        <v>248</v>
      </c>
      <c r="D82" s="24" t="s">
        <v>7</v>
      </c>
      <c r="E82" s="13" t="s">
        <v>11</v>
      </c>
      <c r="F82" s="24" t="s">
        <v>4</v>
      </c>
      <c r="G82" s="80">
        <f t="shared" si="10"/>
        <v>30000000</v>
      </c>
      <c r="H82" s="80">
        <f t="shared" si="11"/>
        <v>5000000</v>
      </c>
      <c r="I82" s="80">
        <v>0</v>
      </c>
      <c r="J82" s="80">
        <v>5000000</v>
      </c>
      <c r="K82" s="80">
        <v>0</v>
      </c>
      <c r="L82" s="53">
        <f t="shared" si="12"/>
        <v>0.16666666666666666</v>
      </c>
      <c r="M82" s="80">
        <f t="shared" si="13"/>
        <v>25000000</v>
      </c>
      <c r="N82" s="80">
        <v>3000000</v>
      </c>
      <c r="O82" s="53">
        <f t="shared" ref="O82:O129" si="17">N82/G82</f>
        <v>0.1</v>
      </c>
      <c r="P82" s="80">
        <v>0</v>
      </c>
      <c r="Q82" s="53">
        <f t="shared" si="15"/>
        <v>0</v>
      </c>
      <c r="R82" s="80">
        <v>22000000</v>
      </c>
      <c r="S82" s="53">
        <f t="shared" si="16"/>
        <v>0.73333333333333328</v>
      </c>
      <c r="T82" s="25" t="s">
        <v>410</v>
      </c>
      <c r="U82" s="174"/>
      <c r="V82" s="183"/>
      <c r="W82" s="144" t="s">
        <v>216</v>
      </c>
      <c r="X82" s="140" t="s">
        <v>328</v>
      </c>
      <c r="Y82" s="144" t="s">
        <v>65</v>
      </c>
      <c r="Z82" s="144" t="s">
        <v>65</v>
      </c>
      <c r="AA82" s="144" t="s">
        <v>65</v>
      </c>
      <c r="AB82" s="144" t="s">
        <v>569</v>
      </c>
      <c r="AC82" s="140" t="s">
        <v>568</v>
      </c>
      <c r="AD82" s="144" t="s">
        <v>543</v>
      </c>
      <c r="AE82" s="137" t="s">
        <v>744</v>
      </c>
      <c r="AF82" s="75">
        <v>0</v>
      </c>
      <c r="AG82" s="97" t="s">
        <v>316</v>
      </c>
      <c r="AH82" s="75">
        <v>1</v>
      </c>
      <c r="AI82" s="233" t="s">
        <v>544</v>
      </c>
      <c r="AJ82" s="224">
        <v>42427</v>
      </c>
    </row>
    <row r="83" spans="1:36" s="27" customFormat="1" ht="35.25" hidden="1" customHeight="1" x14ac:dyDescent="0.2">
      <c r="A83" s="220">
        <v>25</v>
      </c>
      <c r="B83" s="234" t="s">
        <v>236</v>
      </c>
      <c r="C83" s="36" t="s">
        <v>237</v>
      </c>
      <c r="D83" s="24" t="s">
        <v>7</v>
      </c>
      <c r="E83" s="13" t="s">
        <v>11</v>
      </c>
      <c r="F83" s="24" t="s">
        <v>4</v>
      </c>
      <c r="G83" s="80">
        <f t="shared" si="10"/>
        <v>30000000</v>
      </c>
      <c r="H83" s="80">
        <f t="shared" si="11"/>
        <v>13000000</v>
      </c>
      <c r="I83" s="80">
        <v>0</v>
      </c>
      <c r="J83" s="80">
        <v>13000000</v>
      </c>
      <c r="K83" s="80">
        <v>0</v>
      </c>
      <c r="L83" s="53">
        <f t="shared" si="12"/>
        <v>0.43333333333333335</v>
      </c>
      <c r="M83" s="80">
        <f t="shared" si="13"/>
        <v>17000000</v>
      </c>
      <c r="N83" s="80">
        <v>0</v>
      </c>
      <c r="O83" s="53">
        <f t="shared" si="17"/>
        <v>0</v>
      </c>
      <c r="P83" s="80">
        <v>0</v>
      </c>
      <c r="Q83" s="53">
        <f t="shared" si="15"/>
        <v>0</v>
      </c>
      <c r="R83" s="80">
        <v>17000000</v>
      </c>
      <c r="S83" s="53">
        <f t="shared" si="16"/>
        <v>0.56666666666666665</v>
      </c>
      <c r="T83" s="25" t="s">
        <v>410</v>
      </c>
      <c r="U83" s="174"/>
      <c r="V83" s="183"/>
      <c r="W83" s="144" t="s">
        <v>216</v>
      </c>
      <c r="X83" s="140" t="s">
        <v>328</v>
      </c>
      <c r="Y83" s="144" t="s">
        <v>65</v>
      </c>
      <c r="Z83" s="144" t="s">
        <v>65</v>
      </c>
      <c r="AA83" s="144" t="s">
        <v>65</v>
      </c>
      <c r="AB83" s="144" t="s">
        <v>217</v>
      </c>
      <c r="AC83" s="140" t="s">
        <v>479</v>
      </c>
      <c r="AD83" s="144" t="s">
        <v>543</v>
      </c>
      <c r="AE83" s="137" t="s">
        <v>744</v>
      </c>
      <c r="AF83" s="75">
        <v>0</v>
      </c>
      <c r="AG83" s="97" t="s">
        <v>316</v>
      </c>
      <c r="AH83" s="75">
        <v>1</v>
      </c>
      <c r="AI83" s="233" t="s">
        <v>544</v>
      </c>
      <c r="AJ83" s="224">
        <v>42427</v>
      </c>
    </row>
    <row r="84" spans="1:36" ht="46.5" hidden="1" customHeight="1" x14ac:dyDescent="0.2">
      <c r="A84" s="219">
        <v>28</v>
      </c>
      <c r="B84" s="241" t="s">
        <v>189</v>
      </c>
      <c r="C84" s="96" t="s">
        <v>699</v>
      </c>
      <c r="D84" s="94" t="s">
        <v>7</v>
      </c>
      <c r="E84" s="19" t="s">
        <v>11</v>
      </c>
      <c r="F84" s="94" t="s">
        <v>4</v>
      </c>
      <c r="G84" s="78">
        <f t="shared" si="10"/>
        <v>35294118</v>
      </c>
      <c r="H84" s="78">
        <f t="shared" si="11"/>
        <v>30000000</v>
      </c>
      <c r="I84" s="78">
        <v>0</v>
      </c>
      <c r="J84" s="78">
        <v>30000000</v>
      </c>
      <c r="K84" s="52">
        <v>0</v>
      </c>
      <c r="L84" s="54">
        <f t="shared" si="12"/>
        <v>0.84999999150000005</v>
      </c>
      <c r="M84" s="52">
        <f t="shared" si="13"/>
        <v>5294118</v>
      </c>
      <c r="N84" s="52">
        <v>0</v>
      </c>
      <c r="O84" s="54">
        <f t="shared" si="17"/>
        <v>0</v>
      </c>
      <c r="P84" s="52">
        <v>0</v>
      </c>
      <c r="Q84" s="54">
        <f t="shared" si="15"/>
        <v>0</v>
      </c>
      <c r="R84" s="52">
        <v>5294118</v>
      </c>
      <c r="S84" s="54">
        <f t="shared" si="16"/>
        <v>0.15000000849999992</v>
      </c>
      <c r="T84" s="16" t="s">
        <v>411</v>
      </c>
      <c r="U84" s="168" t="s">
        <v>224</v>
      </c>
      <c r="V84" s="181" t="s">
        <v>611</v>
      </c>
      <c r="W84" s="95" t="s">
        <v>701</v>
      </c>
      <c r="X84" s="140" t="s">
        <v>328</v>
      </c>
      <c r="Y84" s="95" t="s">
        <v>65</v>
      </c>
      <c r="Z84" s="95" t="s">
        <v>65</v>
      </c>
      <c r="AA84" s="95" t="s">
        <v>65</v>
      </c>
      <c r="AB84" s="95" t="s">
        <v>468</v>
      </c>
      <c r="AC84" s="140" t="s">
        <v>477</v>
      </c>
      <c r="AD84" s="93" t="s">
        <v>543</v>
      </c>
      <c r="AE84" s="137" t="s">
        <v>744</v>
      </c>
      <c r="AF84" s="73">
        <v>2</v>
      </c>
      <c r="AG84" s="97" t="s">
        <v>316</v>
      </c>
      <c r="AH84" s="73">
        <v>10</v>
      </c>
      <c r="AI84" s="230" t="s">
        <v>666</v>
      </c>
      <c r="AJ84" s="223">
        <v>42427</v>
      </c>
    </row>
    <row r="85" spans="1:36" ht="54.75" hidden="1" customHeight="1" x14ac:dyDescent="0.2">
      <c r="A85" s="220">
        <v>43</v>
      </c>
      <c r="B85" s="241" t="s">
        <v>189</v>
      </c>
      <c r="C85" s="96" t="s">
        <v>700</v>
      </c>
      <c r="D85" s="94" t="s">
        <v>7</v>
      </c>
      <c r="E85" s="19" t="s">
        <v>11</v>
      </c>
      <c r="F85" s="94" t="s">
        <v>4</v>
      </c>
      <c r="G85" s="78">
        <f t="shared" si="10"/>
        <v>35294118</v>
      </c>
      <c r="H85" s="78">
        <f t="shared" si="11"/>
        <v>30000000</v>
      </c>
      <c r="I85" s="78">
        <v>0</v>
      </c>
      <c r="J85" s="78">
        <v>30000000</v>
      </c>
      <c r="K85" s="52">
        <v>0</v>
      </c>
      <c r="L85" s="54">
        <f t="shared" si="12"/>
        <v>0.84999999150000005</v>
      </c>
      <c r="M85" s="52">
        <f t="shared" si="13"/>
        <v>5294118</v>
      </c>
      <c r="N85" s="52">
        <v>0</v>
      </c>
      <c r="O85" s="54">
        <f t="shared" si="17"/>
        <v>0</v>
      </c>
      <c r="P85" s="52">
        <v>0</v>
      </c>
      <c r="Q85" s="54">
        <f t="shared" si="15"/>
        <v>0</v>
      </c>
      <c r="R85" s="52">
        <v>5294118</v>
      </c>
      <c r="S85" s="54">
        <f t="shared" si="16"/>
        <v>0.15000000849999992</v>
      </c>
      <c r="T85" s="16" t="s">
        <v>411</v>
      </c>
      <c r="U85" s="168"/>
      <c r="V85" s="181"/>
      <c r="W85" s="95" t="s">
        <v>216</v>
      </c>
      <c r="X85" s="140" t="s">
        <v>328</v>
      </c>
      <c r="Y85" s="95" t="s">
        <v>65</v>
      </c>
      <c r="Z85" s="95" t="s">
        <v>65</v>
      </c>
      <c r="AA85" s="95" t="s">
        <v>65</v>
      </c>
      <c r="AB85" s="95" t="s">
        <v>468</v>
      </c>
      <c r="AC85" s="140" t="s">
        <v>477</v>
      </c>
      <c r="AD85" s="93" t="s">
        <v>543</v>
      </c>
      <c r="AE85" s="137" t="s">
        <v>744</v>
      </c>
      <c r="AF85" s="73">
        <v>2</v>
      </c>
      <c r="AG85" s="97" t="s">
        <v>316</v>
      </c>
      <c r="AH85" s="73">
        <v>10</v>
      </c>
      <c r="AI85" s="230" t="s">
        <v>666</v>
      </c>
      <c r="AJ85" s="223">
        <v>42427</v>
      </c>
    </row>
    <row r="86" spans="1:36" ht="35.25" hidden="1" customHeight="1" x14ac:dyDescent="0.2">
      <c r="A86" s="219">
        <v>104</v>
      </c>
      <c r="B86" s="229" t="s">
        <v>735</v>
      </c>
      <c r="C86" s="38" t="s">
        <v>534</v>
      </c>
      <c r="D86" s="30" t="s">
        <v>7</v>
      </c>
      <c r="E86" s="28" t="s">
        <v>17</v>
      </c>
      <c r="F86" s="30" t="s">
        <v>4</v>
      </c>
      <c r="G86" s="52">
        <v>162810957</v>
      </c>
      <c r="H86" s="52">
        <v>138389313</v>
      </c>
      <c r="I86" s="52">
        <v>0</v>
      </c>
      <c r="J86" s="52">
        <v>138389313</v>
      </c>
      <c r="K86" s="52">
        <v>0</v>
      </c>
      <c r="L86" s="79">
        <f t="shared" si="12"/>
        <v>0.84999999723605824</v>
      </c>
      <c r="M86" s="52">
        <v>24421644</v>
      </c>
      <c r="N86" s="52">
        <v>0</v>
      </c>
      <c r="O86" s="79">
        <f t="shared" si="17"/>
        <v>0</v>
      </c>
      <c r="P86" s="52">
        <v>24421644</v>
      </c>
      <c r="Q86" s="79">
        <f t="shared" si="15"/>
        <v>0.15000000276394174</v>
      </c>
      <c r="R86" s="52">
        <v>0</v>
      </c>
      <c r="S86" s="79">
        <f t="shared" si="16"/>
        <v>0</v>
      </c>
      <c r="T86" s="101" t="s">
        <v>427</v>
      </c>
      <c r="U86" s="206" t="s">
        <v>277</v>
      </c>
      <c r="V86" s="136" t="s">
        <v>622</v>
      </c>
      <c r="W86" s="102" t="s">
        <v>229</v>
      </c>
      <c r="X86" s="140" t="s">
        <v>456</v>
      </c>
      <c r="Y86" s="102" t="s">
        <v>215</v>
      </c>
      <c r="Z86" s="140" t="s">
        <v>743</v>
      </c>
      <c r="AA86" s="187"/>
      <c r="AB86" s="102" t="s">
        <v>470</v>
      </c>
      <c r="AC86" s="51" t="s">
        <v>742</v>
      </c>
      <c r="AD86" s="95" t="s">
        <v>544</v>
      </c>
      <c r="AE86" s="137" t="s">
        <v>744</v>
      </c>
      <c r="AF86" s="74">
        <v>2</v>
      </c>
      <c r="AG86" s="98" t="s">
        <v>316</v>
      </c>
      <c r="AH86" s="73">
        <v>4</v>
      </c>
      <c r="AI86" s="230" t="s">
        <v>646</v>
      </c>
      <c r="AJ86" s="223">
        <v>42427</v>
      </c>
    </row>
    <row r="87" spans="1:36" s="27" customFormat="1" ht="36.75" hidden="1" customHeight="1" x14ac:dyDescent="0.2">
      <c r="A87" s="220">
        <v>13</v>
      </c>
      <c r="B87" s="229" t="s">
        <v>48</v>
      </c>
      <c r="C87" s="38" t="s">
        <v>93</v>
      </c>
      <c r="D87" s="30" t="s">
        <v>7</v>
      </c>
      <c r="E87" s="28" t="s">
        <v>16</v>
      </c>
      <c r="F87" s="30" t="s">
        <v>3</v>
      </c>
      <c r="G87" s="52">
        <f t="shared" ref="G87:G121" si="18">H87+M87</f>
        <v>87191324</v>
      </c>
      <c r="H87" s="52">
        <f t="shared" ref="H87:H112" si="19">I87+J87+K87</f>
        <v>74112625</v>
      </c>
      <c r="I87" s="56">
        <v>74112625</v>
      </c>
      <c r="J87" s="56">
        <v>0</v>
      </c>
      <c r="K87" s="56">
        <v>0</v>
      </c>
      <c r="L87" s="79">
        <f t="shared" si="12"/>
        <v>0.84999999541238758</v>
      </c>
      <c r="M87" s="78">
        <f t="shared" ref="M87:M95" si="20">N87+P87+R87</f>
        <v>13078699</v>
      </c>
      <c r="N87" s="56">
        <v>0</v>
      </c>
      <c r="O87" s="79">
        <f t="shared" si="17"/>
        <v>0</v>
      </c>
      <c r="P87" s="56">
        <v>0</v>
      </c>
      <c r="Q87" s="79">
        <f t="shared" si="15"/>
        <v>0</v>
      </c>
      <c r="R87" s="56">
        <v>13078699</v>
      </c>
      <c r="S87" s="79">
        <f t="shared" si="16"/>
        <v>0.15000000458761242</v>
      </c>
      <c r="T87" s="12" t="s">
        <v>423</v>
      </c>
      <c r="U87" s="177" t="s">
        <v>219</v>
      </c>
      <c r="V87" s="182" t="s">
        <v>386</v>
      </c>
      <c r="W87" s="93" t="s">
        <v>218</v>
      </c>
      <c r="X87" s="140" t="s">
        <v>326</v>
      </c>
      <c r="Y87" s="31" t="s">
        <v>218</v>
      </c>
      <c r="Z87" s="140" t="s">
        <v>326</v>
      </c>
      <c r="AA87" s="154" t="s">
        <v>726</v>
      </c>
      <c r="AB87" s="93" t="s">
        <v>470</v>
      </c>
      <c r="AC87" s="140" t="s">
        <v>671</v>
      </c>
      <c r="AD87" s="93" t="s">
        <v>543</v>
      </c>
      <c r="AE87" s="137" t="s">
        <v>744</v>
      </c>
      <c r="AF87" s="73">
        <v>2</v>
      </c>
      <c r="AG87" s="97" t="s">
        <v>316</v>
      </c>
      <c r="AH87" s="73">
        <v>4</v>
      </c>
      <c r="AI87" s="230" t="s">
        <v>547</v>
      </c>
      <c r="AJ87" s="223">
        <v>42521</v>
      </c>
    </row>
    <row r="88" spans="1:36" s="27" customFormat="1" ht="36.75" hidden="1" customHeight="1" x14ac:dyDescent="0.2">
      <c r="A88" s="220">
        <v>21</v>
      </c>
      <c r="B88" s="234" t="s">
        <v>198</v>
      </c>
      <c r="C88" s="36" t="s">
        <v>247</v>
      </c>
      <c r="D88" s="25" t="s">
        <v>7</v>
      </c>
      <c r="E88" s="26" t="s">
        <v>16</v>
      </c>
      <c r="F88" s="25" t="s">
        <v>3</v>
      </c>
      <c r="G88" s="80">
        <f t="shared" si="18"/>
        <v>126221197</v>
      </c>
      <c r="H88" s="80">
        <f t="shared" si="19"/>
        <v>107288018</v>
      </c>
      <c r="I88" s="55">
        <v>107288018</v>
      </c>
      <c r="J88" s="55">
        <v>0</v>
      </c>
      <c r="K88" s="55">
        <v>0</v>
      </c>
      <c r="L88" s="53">
        <f t="shared" si="12"/>
        <v>0.85000000435742973</v>
      </c>
      <c r="M88" s="80">
        <f t="shared" si="20"/>
        <v>18933179</v>
      </c>
      <c r="N88" s="55">
        <v>0</v>
      </c>
      <c r="O88" s="53">
        <f t="shared" si="17"/>
        <v>0</v>
      </c>
      <c r="P88" s="55">
        <v>0</v>
      </c>
      <c r="Q88" s="53">
        <f t="shared" si="15"/>
        <v>0</v>
      </c>
      <c r="R88" s="55">
        <v>18933179</v>
      </c>
      <c r="S88" s="53">
        <f t="shared" si="16"/>
        <v>0.14999999564257024</v>
      </c>
      <c r="T88" s="20" t="s">
        <v>423</v>
      </c>
      <c r="U88" s="177"/>
      <c r="V88" s="183"/>
      <c r="W88" s="144" t="s">
        <v>217</v>
      </c>
      <c r="X88" s="140" t="s">
        <v>326</v>
      </c>
      <c r="Y88" s="144" t="s">
        <v>217</v>
      </c>
      <c r="Z88" s="140" t="s">
        <v>326</v>
      </c>
      <c r="AA88" s="140" t="s">
        <v>754</v>
      </c>
      <c r="AB88" s="144" t="s">
        <v>470</v>
      </c>
      <c r="AC88" s="140" t="s">
        <v>672</v>
      </c>
      <c r="AD88" s="144" t="s">
        <v>543</v>
      </c>
      <c r="AE88" s="137" t="s">
        <v>744</v>
      </c>
      <c r="AF88" s="75">
        <v>2</v>
      </c>
      <c r="AG88" s="97" t="s">
        <v>317</v>
      </c>
      <c r="AH88" s="75">
        <v>4</v>
      </c>
      <c r="AI88" s="233" t="s">
        <v>547</v>
      </c>
      <c r="AJ88" s="224">
        <v>42521</v>
      </c>
    </row>
    <row r="89" spans="1:36" ht="33.75" customHeight="1" x14ac:dyDescent="0.2">
      <c r="A89" s="220">
        <v>23</v>
      </c>
      <c r="B89" s="229" t="s">
        <v>97</v>
      </c>
      <c r="C89" s="38" t="s">
        <v>119</v>
      </c>
      <c r="D89" s="30" t="s">
        <v>7</v>
      </c>
      <c r="E89" s="28" t="s">
        <v>2</v>
      </c>
      <c r="F89" s="30" t="s">
        <v>5</v>
      </c>
      <c r="G89" s="52">
        <f t="shared" si="18"/>
        <v>5175000</v>
      </c>
      <c r="H89" s="52">
        <f t="shared" si="19"/>
        <v>4398750</v>
      </c>
      <c r="I89" s="55">
        <v>0</v>
      </c>
      <c r="J89" s="55">
        <v>0</v>
      </c>
      <c r="K89" s="55">
        <v>4398750</v>
      </c>
      <c r="L89" s="53">
        <f t="shared" si="12"/>
        <v>0.85</v>
      </c>
      <c r="M89" s="80">
        <f t="shared" si="20"/>
        <v>776250</v>
      </c>
      <c r="N89" s="55">
        <v>776250</v>
      </c>
      <c r="O89" s="53">
        <f t="shared" si="17"/>
        <v>0.15</v>
      </c>
      <c r="P89" s="55">
        <v>0</v>
      </c>
      <c r="Q89" s="53">
        <f t="shared" si="15"/>
        <v>0</v>
      </c>
      <c r="R89" s="55">
        <v>0</v>
      </c>
      <c r="S89" s="53">
        <f t="shared" si="16"/>
        <v>0</v>
      </c>
      <c r="T89" s="20" t="s">
        <v>429</v>
      </c>
      <c r="U89" s="170" t="s">
        <v>230</v>
      </c>
      <c r="V89" s="182" t="s">
        <v>634</v>
      </c>
      <c r="W89" s="144" t="s">
        <v>556</v>
      </c>
      <c r="X89" s="140" t="s">
        <v>677</v>
      </c>
      <c r="Y89" s="93" t="s">
        <v>470</v>
      </c>
      <c r="Z89" s="140" t="s">
        <v>677</v>
      </c>
      <c r="AA89" s="30"/>
      <c r="AB89" s="93" t="s">
        <v>556</v>
      </c>
      <c r="AC89" s="140" t="s">
        <v>672</v>
      </c>
      <c r="AD89" s="93" t="s">
        <v>588</v>
      </c>
      <c r="AE89" s="137" t="s">
        <v>744</v>
      </c>
      <c r="AF89" s="279">
        <v>2</v>
      </c>
      <c r="AG89" s="97" t="s">
        <v>316</v>
      </c>
      <c r="AH89" s="279">
        <v>4</v>
      </c>
      <c r="AI89" s="280" t="s">
        <v>542</v>
      </c>
      <c r="AJ89" s="224">
        <v>42521</v>
      </c>
    </row>
    <row r="90" spans="1:36" s="27" customFormat="1" ht="44.25" hidden="1" customHeight="1" x14ac:dyDescent="0.2">
      <c r="A90" s="221">
        <v>26</v>
      </c>
      <c r="B90" s="234" t="s">
        <v>142</v>
      </c>
      <c r="C90" s="36" t="s">
        <v>261</v>
      </c>
      <c r="D90" s="25" t="s">
        <v>7</v>
      </c>
      <c r="E90" s="26" t="s">
        <v>18</v>
      </c>
      <c r="F90" s="25" t="s">
        <v>5</v>
      </c>
      <c r="G90" s="80">
        <f t="shared" si="18"/>
        <v>318054</v>
      </c>
      <c r="H90" s="80">
        <f t="shared" si="19"/>
        <v>270346</v>
      </c>
      <c r="I90" s="55">
        <v>0</v>
      </c>
      <c r="J90" s="55">
        <v>0</v>
      </c>
      <c r="K90" s="55">
        <v>270346</v>
      </c>
      <c r="L90" s="53">
        <f t="shared" si="12"/>
        <v>0.85000031441201807</v>
      </c>
      <c r="M90" s="80">
        <f t="shared" si="20"/>
        <v>47708</v>
      </c>
      <c r="N90" s="55">
        <v>47708</v>
      </c>
      <c r="O90" s="53">
        <f t="shared" si="17"/>
        <v>0.14999968558798191</v>
      </c>
      <c r="P90" s="55">
        <v>0</v>
      </c>
      <c r="Q90" s="53">
        <f t="shared" si="15"/>
        <v>0</v>
      </c>
      <c r="R90" s="55">
        <v>0</v>
      </c>
      <c r="S90" s="53">
        <f t="shared" si="16"/>
        <v>0</v>
      </c>
      <c r="T90" s="23" t="s">
        <v>129</v>
      </c>
      <c r="U90" s="23" t="s">
        <v>129</v>
      </c>
      <c r="V90" s="23" t="s">
        <v>129</v>
      </c>
      <c r="W90" s="144" t="s">
        <v>468</v>
      </c>
      <c r="X90" s="140" t="s">
        <v>677</v>
      </c>
      <c r="Y90" s="144" t="s">
        <v>468</v>
      </c>
      <c r="Z90" s="140" t="s">
        <v>677</v>
      </c>
      <c r="AA90" s="30"/>
      <c r="AB90" s="144" t="s">
        <v>470</v>
      </c>
      <c r="AC90" s="140" t="s">
        <v>672</v>
      </c>
      <c r="AD90" s="144" t="s">
        <v>543</v>
      </c>
      <c r="AE90" s="137" t="s">
        <v>744</v>
      </c>
      <c r="AF90" s="75">
        <v>2</v>
      </c>
      <c r="AG90" s="97" t="s">
        <v>316</v>
      </c>
      <c r="AH90" s="75">
        <v>4</v>
      </c>
      <c r="AI90" s="233" t="s">
        <v>543</v>
      </c>
      <c r="AJ90" s="224">
        <v>42521</v>
      </c>
    </row>
    <row r="91" spans="1:36" ht="64.5" hidden="1" customHeight="1" x14ac:dyDescent="0.2">
      <c r="A91" s="220">
        <v>127</v>
      </c>
      <c r="B91" s="231" t="s">
        <v>56</v>
      </c>
      <c r="C91" s="37" t="s">
        <v>117</v>
      </c>
      <c r="D91" s="25" t="s">
        <v>7</v>
      </c>
      <c r="E91" s="26" t="s">
        <v>17</v>
      </c>
      <c r="F91" s="25" t="s">
        <v>5</v>
      </c>
      <c r="G91" s="80">
        <f t="shared" si="18"/>
        <v>21937153</v>
      </c>
      <c r="H91" s="80">
        <f t="shared" si="19"/>
        <v>18646580</v>
      </c>
      <c r="I91" s="55">
        <v>0</v>
      </c>
      <c r="J91" s="55">
        <v>0</v>
      </c>
      <c r="K91" s="55">
        <v>18646580</v>
      </c>
      <c r="L91" s="53">
        <f t="shared" si="12"/>
        <v>0.84999999772076162</v>
      </c>
      <c r="M91" s="80">
        <f t="shared" si="20"/>
        <v>3290573</v>
      </c>
      <c r="N91" s="55">
        <v>3290573</v>
      </c>
      <c r="O91" s="53">
        <f t="shared" si="17"/>
        <v>0.15000000227923832</v>
      </c>
      <c r="P91" s="55">
        <v>0</v>
      </c>
      <c r="Q91" s="53">
        <f t="shared" si="15"/>
        <v>0</v>
      </c>
      <c r="R91" s="55">
        <v>0</v>
      </c>
      <c r="S91" s="53">
        <f t="shared" si="16"/>
        <v>0</v>
      </c>
      <c r="T91" s="23" t="s">
        <v>129</v>
      </c>
      <c r="U91" s="23" t="s">
        <v>649</v>
      </c>
      <c r="V91" s="23" t="s">
        <v>129</v>
      </c>
      <c r="W91" s="144" t="s">
        <v>468</v>
      </c>
      <c r="X91" s="46" t="s">
        <v>317</v>
      </c>
      <c r="Y91" s="144" t="s">
        <v>468</v>
      </c>
      <c r="Z91" s="140" t="s">
        <v>757</v>
      </c>
      <c r="AA91" s="30"/>
      <c r="AB91" s="144" t="s">
        <v>470</v>
      </c>
      <c r="AC91" s="140" t="s">
        <v>671</v>
      </c>
      <c r="AD91" s="144" t="s">
        <v>543</v>
      </c>
      <c r="AE91" s="137" t="s">
        <v>744</v>
      </c>
      <c r="AF91" s="75">
        <v>2</v>
      </c>
      <c r="AG91" s="98" t="s">
        <v>316</v>
      </c>
      <c r="AH91" s="75">
        <v>4</v>
      </c>
      <c r="AI91" s="233" t="s">
        <v>544</v>
      </c>
      <c r="AJ91" s="224">
        <v>42429</v>
      </c>
    </row>
    <row r="92" spans="1:36" s="27" customFormat="1" ht="51" hidden="1" customHeight="1" x14ac:dyDescent="0.2">
      <c r="A92" s="219">
        <v>82</v>
      </c>
      <c r="B92" s="229" t="s">
        <v>107</v>
      </c>
      <c r="C92" s="38" t="s">
        <v>586</v>
      </c>
      <c r="D92" s="30" t="s">
        <v>7</v>
      </c>
      <c r="E92" s="28" t="s">
        <v>17</v>
      </c>
      <c r="F92" s="30" t="s">
        <v>5</v>
      </c>
      <c r="G92" s="52">
        <f t="shared" si="18"/>
        <v>23080688</v>
      </c>
      <c r="H92" s="52">
        <f t="shared" si="19"/>
        <v>19618584</v>
      </c>
      <c r="I92" s="56">
        <v>0</v>
      </c>
      <c r="J92" s="56">
        <v>0</v>
      </c>
      <c r="K92" s="56">
        <v>19618584</v>
      </c>
      <c r="L92" s="79">
        <f t="shared" si="12"/>
        <v>0.84999996533898814</v>
      </c>
      <c r="M92" s="78">
        <f t="shared" si="20"/>
        <v>3462104</v>
      </c>
      <c r="N92" s="56">
        <v>3462104</v>
      </c>
      <c r="O92" s="79">
        <f t="shared" si="17"/>
        <v>0.15000003466101183</v>
      </c>
      <c r="P92" s="56">
        <v>0</v>
      </c>
      <c r="Q92" s="79">
        <f t="shared" si="15"/>
        <v>0</v>
      </c>
      <c r="R92" s="56">
        <v>0</v>
      </c>
      <c r="S92" s="79">
        <f t="shared" si="16"/>
        <v>0</v>
      </c>
      <c r="T92" s="33" t="s">
        <v>418</v>
      </c>
      <c r="U92" s="33" t="s">
        <v>625</v>
      </c>
      <c r="V92" s="135" t="s">
        <v>660</v>
      </c>
      <c r="W92" s="95" t="s">
        <v>587</v>
      </c>
      <c r="X92" s="140" t="s">
        <v>677</v>
      </c>
      <c r="Y92" s="95" t="s">
        <v>587</v>
      </c>
      <c r="Z92" s="140" t="s">
        <v>677</v>
      </c>
      <c r="AA92" s="187"/>
      <c r="AB92" s="95" t="s">
        <v>587</v>
      </c>
      <c r="AC92" s="140" t="s">
        <v>672</v>
      </c>
      <c r="AD92" s="95" t="s">
        <v>544</v>
      </c>
      <c r="AE92" s="137" t="s">
        <v>744</v>
      </c>
      <c r="AF92" s="73">
        <v>2</v>
      </c>
      <c r="AG92" s="98" t="s">
        <v>316</v>
      </c>
      <c r="AH92" s="73">
        <v>4</v>
      </c>
      <c r="AI92" s="230" t="s">
        <v>537</v>
      </c>
      <c r="AJ92" s="223">
        <v>42551</v>
      </c>
    </row>
    <row r="93" spans="1:36" ht="57.75" hidden="1" customHeight="1" x14ac:dyDescent="0.2">
      <c r="A93" s="220">
        <v>113</v>
      </c>
      <c r="B93" s="245" t="s">
        <v>529</v>
      </c>
      <c r="C93" s="96" t="s">
        <v>530</v>
      </c>
      <c r="D93" s="94" t="s">
        <v>7</v>
      </c>
      <c r="E93" s="19" t="s">
        <v>11</v>
      </c>
      <c r="F93" s="94" t="s">
        <v>4</v>
      </c>
      <c r="G93" s="52">
        <f t="shared" si="18"/>
        <v>8127343</v>
      </c>
      <c r="H93" s="52">
        <f t="shared" si="19"/>
        <v>6908242</v>
      </c>
      <c r="I93" s="149">
        <v>0</v>
      </c>
      <c r="J93" s="149">
        <v>6908242</v>
      </c>
      <c r="K93" s="149">
        <v>0</v>
      </c>
      <c r="L93" s="150">
        <v>0.85</v>
      </c>
      <c r="M93" s="78">
        <f t="shared" si="20"/>
        <v>1219101</v>
      </c>
      <c r="N93" s="149">
        <v>0</v>
      </c>
      <c r="O93" s="79">
        <f t="shared" si="17"/>
        <v>0</v>
      </c>
      <c r="P93" s="149">
        <v>0</v>
      </c>
      <c r="Q93" s="79">
        <f t="shared" si="15"/>
        <v>0</v>
      </c>
      <c r="R93" s="149">
        <v>1219101</v>
      </c>
      <c r="S93" s="79">
        <f t="shared" si="16"/>
        <v>0.14999994463135122</v>
      </c>
      <c r="T93" s="16" t="s">
        <v>540</v>
      </c>
      <c r="U93" s="168"/>
      <c r="V93" s="181"/>
      <c r="W93" s="95" t="s">
        <v>471</v>
      </c>
      <c r="X93" s="140" t="s">
        <v>531</v>
      </c>
      <c r="Y93" s="95" t="s">
        <v>471</v>
      </c>
      <c r="Z93" s="140" t="s">
        <v>531</v>
      </c>
      <c r="AA93" s="153">
        <v>42459</v>
      </c>
      <c r="AB93" s="95" t="s">
        <v>468</v>
      </c>
      <c r="AC93" s="140" t="s">
        <v>672</v>
      </c>
      <c r="AD93" s="95" t="s">
        <v>528</v>
      </c>
      <c r="AE93" s="137" t="s">
        <v>744</v>
      </c>
      <c r="AF93" s="73">
        <v>3</v>
      </c>
      <c r="AG93" s="97" t="s">
        <v>316</v>
      </c>
      <c r="AH93" s="73">
        <v>4</v>
      </c>
      <c r="AI93" s="230" t="s">
        <v>537</v>
      </c>
      <c r="AJ93" s="223">
        <v>42582</v>
      </c>
    </row>
    <row r="94" spans="1:36" s="27" customFormat="1" ht="45.75" hidden="1" customHeight="1" x14ac:dyDescent="0.2">
      <c r="A94" s="219">
        <v>110</v>
      </c>
      <c r="B94" s="232" t="s">
        <v>194</v>
      </c>
      <c r="C94" s="35" t="s">
        <v>195</v>
      </c>
      <c r="D94" s="30" t="s">
        <v>7</v>
      </c>
      <c r="E94" s="28" t="s">
        <v>11</v>
      </c>
      <c r="F94" s="30" t="s">
        <v>4</v>
      </c>
      <c r="G94" s="52">
        <f t="shared" si="18"/>
        <v>115127027</v>
      </c>
      <c r="H94" s="52">
        <f t="shared" si="19"/>
        <v>97857972</v>
      </c>
      <c r="I94" s="56">
        <v>0</v>
      </c>
      <c r="J94" s="56">
        <v>97857972</v>
      </c>
      <c r="K94" s="56">
        <v>0</v>
      </c>
      <c r="L94" s="79">
        <f t="shared" ref="L94:L98" si="21">H94/G94</f>
        <v>0.84999999174824514</v>
      </c>
      <c r="M94" s="78">
        <f t="shared" si="20"/>
        <v>17269055</v>
      </c>
      <c r="N94" s="56">
        <v>17269055</v>
      </c>
      <c r="O94" s="79">
        <f t="shared" si="17"/>
        <v>0.15000000825175483</v>
      </c>
      <c r="P94" s="56">
        <v>0</v>
      </c>
      <c r="Q94" s="79">
        <f t="shared" si="15"/>
        <v>0</v>
      </c>
      <c r="R94" s="56">
        <v>0</v>
      </c>
      <c r="S94" s="79">
        <f t="shared" si="16"/>
        <v>0</v>
      </c>
      <c r="T94" s="15" t="s">
        <v>416</v>
      </c>
      <c r="U94" s="15" t="s">
        <v>251</v>
      </c>
      <c r="V94" s="140" t="s">
        <v>629</v>
      </c>
      <c r="W94" s="93" t="s">
        <v>217</v>
      </c>
      <c r="X94" s="140" t="s">
        <v>445</v>
      </c>
      <c r="Y94" s="93" t="s">
        <v>214</v>
      </c>
      <c r="Z94" s="140" t="s">
        <v>445</v>
      </c>
      <c r="AA94" s="155"/>
      <c r="AB94" s="95" t="s">
        <v>470</v>
      </c>
      <c r="AC94" s="140" t="s">
        <v>741</v>
      </c>
      <c r="AD94" s="95" t="s">
        <v>543</v>
      </c>
      <c r="AE94" s="97" t="s">
        <v>316</v>
      </c>
      <c r="AF94" s="73">
        <v>2</v>
      </c>
      <c r="AG94" s="97" t="s">
        <v>316</v>
      </c>
      <c r="AH94" s="73">
        <v>4</v>
      </c>
      <c r="AI94" s="230" t="s">
        <v>547</v>
      </c>
      <c r="AJ94" s="223">
        <v>42521</v>
      </c>
    </row>
    <row r="95" spans="1:36" s="27" customFormat="1" ht="48" hidden="1" customHeight="1" x14ac:dyDescent="0.2">
      <c r="A95" s="220">
        <v>57</v>
      </c>
      <c r="B95" s="241" t="s">
        <v>45</v>
      </c>
      <c r="C95" s="96" t="s">
        <v>522</v>
      </c>
      <c r="D95" s="82" t="s">
        <v>7</v>
      </c>
      <c r="E95" s="83" t="s">
        <v>12</v>
      </c>
      <c r="F95" s="82" t="s">
        <v>3</v>
      </c>
      <c r="G95" s="78">
        <f t="shared" si="18"/>
        <v>148910808</v>
      </c>
      <c r="H95" s="78">
        <f t="shared" si="19"/>
        <v>126574186</v>
      </c>
      <c r="I95" s="78">
        <v>126574186</v>
      </c>
      <c r="J95" s="81">
        <v>0</v>
      </c>
      <c r="K95" s="81">
        <v>0</v>
      </c>
      <c r="L95" s="79">
        <f t="shared" si="21"/>
        <v>0.84999999462765663</v>
      </c>
      <c r="M95" s="78">
        <f t="shared" si="20"/>
        <v>22336622</v>
      </c>
      <c r="N95" s="81">
        <v>0</v>
      </c>
      <c r="O95" s="79">
        <f t="shared" si="17"/>
        <v>0</v>
      </c>
      <c r="P95" s="81">
        <v>0</v>
      </c>
      <c r="Q95" s="79">
        <f t="shared" si="15"/>
        <v>0</v>
      </c>
      <c r="R95" s="78">
        <v>22336622</v>
      </c>
      <c r="S95" s="79">
        <f t="shared" si="16"/>
        <v>0.15000000537234343</v>
      </c>
      <c r="T95" s="76" t="s">
        <v>523</v>
      </c>
      <c r="U95" s="178" t="s">
        <v>313</v>
      </c>
      <c r="V95" s="185" t="s">
        <v>619</v>
      </c>
      <c r="W95" s="95" t="s">
        <v>470</v>
      </c>
      <c r="X95" s="140" t="s">
        <v>659</v>
      </c>
      <c r="Y95" s="95" t="s">
        <v>470</v>
      </c>
      <c r="Z95" s="140" t="s">
        <v>659</v>
      </c>
      <c r="AA95" s="95"/>
      <c r="AB95" s="95" t="s">
        <v>470</v>
      </c>
      <c r="AC95" s="140" t="s">
        <v>747</v>
      </c>
      <c r="AD95" s="95" t="s">
        <v>543</v>
      </c>
      <c r="AE95" s="97" t="s">
        <v>316</v>
      </c>
      <c r="AF95" s="73">
        <v>2</v>
      </c>
      <c r="AG95" s="97" t="s">
        <v>316</v>
      </c>
      <c r="AH95" s="73">
        <v>4</v>
      </c>
      <c r="AI95" s="230" t="s">
        <v>549</v>
      </c>
      <c r="AJ95" s="223">
        <v>42428</v>
      </c>
    </row>
    <row r="96" spans="1:36" ht="46.5" hidden="1" customHeight="1" x14ac:dyDescent="0.2">
      <c r="A96" s="219">
        <v>56</v>
      </c>
      <c r="B96" s="231" t="s">
        <v>81</v>
      </c>
      <c r="C96" s="37" t="s">
        <v>115</v>
      </c>
      <c r="D96" s="25" t="s">
        <v>7</v>
      </c>
      <c r="E96" s="26" t="s">
        <v>17</v>
      </c>
      <c r="F96" s="25" t="s">
        <v>5</v>
      </c>
      <c r="G96" s="55">
        <f t="shared" si="18"/>
        <v>39812375</v>
      </c>
      <c r="H96" s="55">
        <v>33840519</v>
      </c>
      <c r="I96" s="55">
        <v>0</v>
      </c>
      <c r="J96" s="55">
        <v>0</v>
      </c>
      <c r="K96" s="55">
        <v>41588653</v>
      </c>
      <c r="L96" s="53">
        <f t="shared" si="21"/>
        <v>0.8500000062794546</v>
      </c>
      <c r="M96" s="80">
        <f>N96</f>
        <v>5971856</v>
      </c>
      <c r="N96" s="55">
        <v>5971856</v>
      </c>
      <c r="O96" s="53">
        <f t="shared" si="17"/>
        <v>0.14999999372054543</v>
      </c>
      <c r="P96" s="55">
        <v>0</v>
      </c>
      <c r="Q96" s="53">
        <f t="shared" si="15"/>
        <v>0</v>
      </c>
      <c r="R96" s="55">
        <v>0</v>
      </c>
      <c r="S96" s="53">
        <f t="shared" si="16"/>
        <v>0</v>
      </c>
      <c r="T96" s="20" t="s">
        <v>408</v>
      </c>
      <c r="U96" s="21" t="s">
        <v>318</v>
      </c>
      <c r="V96" s="139" t="s">
        <v>652</v>
      </c>
      <c r="W96" s="144" t="s">
        <v>470</v>
      </c>
      <c r="X96" s="46" t="s">
        <v>317</v>
      </c>
      <c r="Y96" s="144" t="s">
        <v>470</v>
      </c>
      <c r="Z96" s="140" t="s">
        <v>731</v>
      </c>
      <c r="AA96" s="30"/>
      <c r="AB96" s="144" t="s">
        <v>470</v>
      </c>
      <c r="AC96" s="140" t="s">
        <v>747</v>
      </c>
      <c r="AD96" s="144" t="s">
        <v>544</v>
      </c>
      <c r="AE96" s="97" t="s">
        <v>316</v>
      </c>
      <c r="AF96" s="116">
        <v>2</v>
      </c>
      <c r="AG96" s="98" t="s">
        <v>316</v>
      </c>
      <c r="AH96" s="75">
        <v>4</v>
      </c>
      <c r="AI96" s="233" t="s">
        <v>542</v>
      </c>
      <c r="AJ96" s="224">
        <v>42428</v>
      </c>
    </row>
    <row r="97" spans="1:36" s="27" customFormat="1" ht="51.75" hidden="1" customHeight="1" x14ac:dyDescent="0.2">
      <c r="A97" s="220">
        <v>41</v>
      </c>
      <c r="B97" s="231" t="s">
        <v>55</v>
      </c>
      <c r="C97" s="37" t="s">
        <v>96</v>
      </c>
      <c r="D97" s="25" t="s">
        <v>7</v>
      </c>
      <c r="E97" s="26" t="s">
        <v>17</v>
      </c>
      <c r="F97" s="25" t="s">
        <v>4</v>
      </c>
      <c r="G97" s="80">
        <f t="shared" si="18"/>
        <v>14185198</v>
      </c>
      <c r="H97" s="80">
        <f t="shared" ref="H97:H98" si="22">I97+J97+K97</f>
        <v>12057418</v>
      </c>
      <c r="I97" s="55">
        <v>0</v>
      </c>
      <c r="J97" s="55">
        <v>12057418</v>
      </c>
      <c r="K97" s="55">
        <v>0</v>
      </c>
      <c r="L97" s="53">
        <f t="shared" si="21"/>
        <v>0.84999997885119405</v>
      </c>
      <c r="M97" s="80">
        <f t="shared" ref="M97:M98" si="23">N97+P97+R97</f>
        <v>2127780</v>
      </c>
      <c r="N97" s="55">
        <v>2127780</v>
      </c>
      <c r="O97" s="53">
        <f t="shared" si="17"/>
        <v>0.15000002114880595</v>
      </c>
      <c r="P97" s="55">
        <v>0</v>
      </c>
      <c r="Q97" s="53">
        <f t="shared" si="15"/>
        <v>0</v>
      </c>
      <c r="R97" s="55">
        <v>0</v>
      </c>
      <c r="S97" s="53">
        <f t="shared" si="16"/>
        <v>0</v>
      </c>
      <c r="T97" s="68" t="s">
        <v>428</v>
      </c>
      <c r="U97" s="210" t="s">
        <v>281</v>
      </c>
      <c r="V97" s="137" t="s">
        <v>638</v>
      </c>
      <c r="W97" s="144" t="s">
        <v>468</v>
      </c>
      <c r="X97" s="46" t="s">
        <v>317</v>
      </c>
      <c r="Y97" s="144" t="s">
        <v>468</v>
      </c>
      <c r="Z97" s="51" t="s">
        <v>752</v>
      </c>
      <c r="AA97" s="30"/>
      <c r="AB97" s="144" t="s">
        <v>470</v>
      </c>
      <c r="AC97" s="51" t="s">
        <v>752</v>
      </c>
      <c r="AD97" s="69" t="s">
        <v>528</v>
      </c>
      <c r="AE97" s="97" t="s">
        <v>316</v>
      </c>
      <c r="AF97" s="75">
        <v>3</v>
      </c>
      <c r="AG97" s="98" t="s">
        <v>316</v>
      </c>
      <c r="AH97" s="75">
        <v>4</v>
      </c>
      <c r="AI97" s="233" t="s">
        <v>537</v>
      </c>
      <c r="AJ97" s="224">
        <v>42429</v>
      </c>
    </row>
    <row r="98" spans="1:36" ht="51.75" hidden="1" customHeight="1" x14ac:dyDescent="0.2">
      <c r="A98" s="219">
        <v>70</v>
      </c>
      <c r="B98" s="234" t="s">
        <v>176</v>
      </c>
      <c r="C98" s="36" t="s">
        <v>235</v>
      </c>
      <c r="D98" s="24" t="s">
        <v>7</v>
      </c>
      <c r="E98" s="13" t="s">
        <v>11</v>
      </c>
      <c r="F98" s="24" t="s">
        <v>4</v>
      </c>
      <c r="G98" s="80">
        <f t="shared" si="18"/>
        <v>23529411</v>
      </c>
      <c r="H98" s="80">
        <f t="shared" si="22"/>
        <v>20000000</v>
      </c>
      <c r="I98" s="80">
        <v>0</v>
      </c>
      <c r="J98" s="80">
        <v>20000000</v>
      </c>
      <c r="K98" s="80">
        <v>0</v>
      </c>
      <c r="L98" s="53">
        <f t="shared" si="21"/>
        <v>0.85000002762500093</v>
      </c>
      <c r="M98" s="80">
        <f t="shared" si="23"/>
        <v>3529411</v>
      </c>
      <c r="N98" s="80">
        <v>3529411</v>
      </c>
      <c r="O98" s="53">
        <f t="shared" si="17"/>
        <v>0.1499999723749991</v>
      </c>
      <c r="P98" s="80">
        <v>0</v>
      </c>
      <c r="Q98" s="53">
        <f t="shared" si="15"/>
        <v>0</v>
      </c>
      <c r="R98" s="80">
        <v>0</v>
      </c>
      <c r="S98" s="53">
        <f t="shared" si="16"/>
        <v>0</v>
      </c>
      <c r="T98" s="25" t="s">
        <v>410</v>
      </c>
      <c r="U98" s="208" t="s">
        <v>224</v>
      </c>
      <c r="V98" s="183" t="s">
        <v>611</v>
      </c>
      <c r="W98" s="144" t="s">
        <v>216</v>
      </c>
      <c r="X98" s="140" t="s">
        <v>328</v>
      </c>
      <c r="Y98" s="144" t="s">
        <v>606</v>
      </c>
      <c r="Z98" s="144" t="s">
        <v>65</v>
      </c>
      <c r="AA98" s="144" t="s">
        <v>65</v>
      </c>
      <c r="AB98" s="144" t="s">
        <v>468</v>
      </c>
      <c r="AC98" s="140" t="s">
        <v>696</v>
      </c>
      <c r="AD98" s="144" t="s">
        <v>544</v>
      </c>
      <c r="AE98" s="97" t="s">
        <v>316</v>
      </c>
      <c r="AF98" s="75">
        <v>0</v>
      </c>
      <c r="AG98" s="97" t="s">
        <v>316</v>
      </c>
      <c r="AH98" s="117">
        <v>1</v>
      </c>
      <c r="AI98" s="233" t="s">
        <v>528</v>
      </c>
      <c r="AJ98" s="224">
        <v>42551</v>
      </c>
    </row>
    <row r="99" spans="1:36" ht="41.25" hidden="1" customHeight="1" x14ac:dyDescent="0.2">
      <c r="A99" s="220">
        <v>121</v>
      </c>
      <c r="B99" s="234" t="s">
        <v>179</v>
      </c>
      <c r="C99" s="36" t="s">
        <v>180</v>
      </c>
      <c r="D99" s="25" t="s">
        <v>155</v>
      </c>
      <c r="E99" s="26" t="s">
        <v>12</v>
      </c>
      <c r="F99" s="25" t="s">
        <v>3</v>
      </c>
      <c r="G99" s="80">
        <f t="shared" si="18"/>
        <v>15651680</v>
      </c>
      <c r="H99" s="80">
        <f t="shared" si="19"/>
        <v>5478088</v>
      </c>
      <c r="I99" s="55">
        <v>5478088</v>
      </c>
      <c r="J99" s="55">
        <v>0</v>
      </c>
      <c r="K99" s="55">
        <v>0</v>
      </c>
      <c r="L99" s="53">
        <f t="shared" si="12"/>
        <v>0.35</v>
      </c>
      <c r="M99" s="80">
        <v>10173592</v>
      </c>
      <c r="N99" s="55">
        <v>0</v>
      </c>
      <c r="O99" s="53">
        <f t="shared" si="17"/>
        <v>0</v>
      </c>
      <c r="P99" s="80">
        <v>0</v>
      </c>
      <c r="Q99" s="53">
        <f t="shared" si="15"/>
        <v>0</v>
      </c>
      <c r="R99" s="80">
        <v>10173592</v>
      </c>
      <c r="S99" s="53">
        <f t="shared" si="16"/>
        <v>0.65</v>
      </c>
      <c r="T99" s="20" t="s">
        <v>421</v>
      </c>
      <c r="U99" s="170" t="s">
        <v>284</v>
      </c>
      <c r="V99" s="182" t="s">
        <v>618</v>
      </c>
      <c r="W99" s="144" t="s">
        <v>470</v>
      </c>
      <c r="X99" s="46" t="s">
        <v>317</v>
      </c>
      <c r="Y99" s="144" t="s">
        <v>470</v>
      </c>
      <c r="Z99" s="140" t="s">
        <v>731</v>
      </c>
      <c r="AA99" s="95"/>
      <c r="AB99" s="144" t="s">
        <v>470</v>
      </c>
      <c r="AC99" s="46" t="s">
        <v>317</v>
      </c>
      <c r="AD99" s="144" t="s">
        <v>543</v>
      </c>
      <c r="AE99" s="97" t="s">
        <v>316</v>
      </c>
      <c r="AF99" s="75">
        <v>5</v>
      </c>
      <c r="AG99" s="97" t="s">
        <v>316</v>
      </c>
      <c r="AH99" s="75">
        <v>4</v>
      </c>
      <c r="AI99" s="233" t="s">
        <v>567</v>
      </c>
      <c r="AJ99" s="224">
        <v>42428</v>
      </c>
    </row>
    <row r="100" spans="1:36" ht="39.75" hidden="1" customHeight="1" x14ac:dyDescent="0.2">
      <c r="A100" s="219">
        <v>122</v>
      </c>
      <c r="B100" s="234" t="s">
        <v>181</v>
      </c>
      <c r="C100" s="36" t="s">
        <v>535</v>
      </c>
      <c r="D100" s="25" t="s">
        <v>155</v>
      </c>
      <c r="E100" s="26" t="s">
        <v>12</v>
      </c>
      <c r="F100" s="25" t="s">
        <v>3</v>
      </c>
      <c r="G100" s="80">
        <f t="shared" si="18"/>
        <v>76228329</v>
      </c>
      <c r="H100" s="80">
        <f t="shared" si="19"/>
        <v>26679915</v>
      </c>
      <c r="I100" s="80">
        <v>26679915</v>
      </c>
      <c r="J100" s="55">
        <v>0</v>
      </c>
      <c r="K100" s="55">
        <v>0</v>
      </c>
      <c r="L100" s="53">
        <f t="shared" si="12"/>
        <v>0.34999999803222764</v>
      </c>
      <c r="M100" s="80">
        <v>49548414</v>
      </c>
      <c r="N100" s="55">
        <v>0</v>
      </c>
      <c r="O100" s="53">
        <f t="shared" si="17"/>
        <v>0</v>
      </c>
      <c r="P100" s="80">
        <v>0</v>
      </c>
      <c r="Q100" s="53">
        <f t="shared" si="15"/>
        <v>0</v>
      </c>
      <c r="R100" s="80">
        <v>49548414</v>
      </c>
      <c r="S100" s="53">
        <f t="shared" si="16"/>
        <v>0.65000000196777241</v>
      </c>
      <c r="T100" s="20" t="s">
        <v>520</v>
      </c>
      <c r="U100" s="170"/>
      <c r="V100" s="182"/>
      <c r="W100" s="144" t="s">
        <v>470</v>
      </c>
      <c r="X100" s="46" t="s">
        <v>317</v>
      </c>
      <c r="Y100" s="144" t="s">
        <v>470</v>
      </c>
      <c r="Z100" s="140" t="s">
        <v>731</v>
      </c>
      <c r="AA100" s="95"/>
      <c r="AB100" s="144" t="s">
        <v>470</v>
      </c>
      <c r="AC100" s="46" t="s">
        <v>317</v>
      </c>
      <c r="AD100" s="144" t="s">
        <v>543</v>
      </c>
      <c r="AE100" s="97" t="s">
        <v>316</v>
      </c>
      <c r="AF100" s="75">
        <v>5</v>
      </c>
      <c r="AG100" s="97" t="s">
        <v>316</v>
      </c>
      <c r="AH100" s="75">
        <v>4</v>
      </c>
      <c r="AI100" s="233" t="s">
        <v>567</v>
      </c>
      <c r="AJ100" s="224">
        <v>42428</v>
      </c>
    </row>
    <row r="101" spans="1:36" ht="34.5" hidden="1" customHeight="1" x14ac:dyDescent="0.2">
      <c r="A101" s="219">
        <v>20</v>
      </c>
      <c r="B101" s="231" t="s">
        <v>168</v>
      </c>
      <c r="C101" s="36" t="s">
        <v>171</v>
      </c>
      <c r="D101" s="24" t="s">
        <v>155</v>
      </c>
      <c r="E101" s="13" t="s">
        <v>11</v>
      </c>
      <c r="F101" s="24" t="s">
        <v>4</v>
      </c>
      <c r="G101" s="80">
        <f t="shared" si="18"/>
        <v>37058823</v>
      </c>
      <c r="H101" s="80">
        <f t="shared" si="19"/>
        <v>31500000</v>
      </c>
      <c r="I101" s="80">
        <v>0</v>
      </c>
      <c r="J101" s="80">
        <v>31500000</v>
      </c>
      <c r="K101" s="80">
        <v>0</v>
      </c>
      <c r="L101" s="53">
        <f t="shared" si="12"/>
        <v>0.85000001214285736</v>
      </c>
      <c r="M101" s="80">
        <f t="shared" ref="M101:M112" si="24">N101+P101+R101</f>
        <v>5558823</v>
      </c>
      <c r="N101" s="80">
        <v>4323529</v>
      </c>
      <c r="O101" s="53">
        <f t="shared" si="17"/>
        <v>0.11666665722222208</v>
      </c>
      <c r="P101" s="80">
        <v>0</v>
      </c>
      <c r="Q101" s="53">
        <f t="shared" si="15"/>
        <v>0</v>
      </c>
      <c r="R101" s="80">
        <v>1235294</v>
      </c>
      <c r="S101" s="53">
        <f t="shared" si="16"/>
        <v>3.3333330634920597E-2</v>
      </c>
      <c r="T101" s="63" t="s">
        <v>407</v>
      </c>
      <c r="U101" s="168"/>
      <c r="V101" s="181"/>
      <c r="W101" s="144" t="s">
        <v>470</v>
      </c>
      <c r="X101" s="140" t="s">
        <v>694</v>
      </c>
      <c r="Y101" s="144" t="s">
        <v>470</v>
      </c>
      <c r="Z101" s="140" t="s">
        <v>694</v>
      </c>
      <c r="AA101" s="95"/>
      <c r="AB101" s="144" t="s">
        <v>469</v>
      </c>
      <c r="AC101" s="46" t="s">
        <v>317</v>
      </c>
      <c r="AD101" s="144" t="s">
        <v>476</v>
      </c>
      <c r="AE101" s="97" t="s">
        <v>316</v>
      </c>
      <c r="AF101" s="75">
        <v>2</v>
      </c>
      <c r="AG101" s="97" t="s">
        <v>316</v>
      </c>
      <c r="AH101" s="75">
        <v>4</v>
      </c>
      <c r="AI101" s="233" t="s">
        <v>537</v>
      </c>
      <c r="AJ101" s="224">
        <v>42613</v>
      </c>
    </row>
    <row r="102" spans="1:36" s="27" customFormat="1" ht="51.75" hidden="1" customHeight="1" x14ac:dyDescent="0.2">
      <c r="A102" s="220">
        <v>67</v>
      </c>
      <c r="B102" s="240" t="s">
        <v>165</v>
      </c>
      <c r="C102" s="35" t="s">
        <v>243</v>
      </c>
      <c r="D102" s="29" t="s">
        <v>7</v>
      </c>
      <c r="E102" s="14" t="s">
        <v>17</v>
      </c>
      <c r="F102" s="29" t="s">
        <v>4</v>
      </c>
      <c r="G102" s="52">
        <f t="shared" si="18"/>
        <v>115252616</v>
      </c>
      <c r="H102" s="52">
        <f t="shared" si="19"/>
        <v>97964724</v>
      </c>
      <c r="I102" s="52">
        <v>0</v>
      </c>
      <c r="J102" s="52">
        <v>97964724</v>
      </c>
      <c r="K102" s="52">
        <v>0</v>
      </c>
      <c r="L102" s="79">
        <f t="shared" si="12"/>
        <v>0.85000000347063709</v>
      </c>
      <c r="M102" s="78">
        <f t="shared" si="24"/>
        <v>17287892</v>
      </c>
      <c r="N102" s="52">
        <v>17287892</v>
      </c>
      <c r="O102" s="79">
        <f t="shared" si="17"/>
        <v>0.14999999652936294</v>
      </c>
      <c r="P102" s="52">
        <v>0</v>
      </c>
      <c r="Q102" s="79">
        <f t="shared" si="15"/>
        <v>0</v>
      </c>
      <c r="R102" s="52">
        <v>0</v>
      </c>
      <c r="S102" s="79">
        <f t="shared" si="16"/>
        <v>0</v>
      </c>
      <c r="T102" s="16" t="s">
        <v>407</v>
      </c>
      <c r="U102" s="168"/>
      <c r="V102" s="181"/>
      <c r="W102" s="95" t="s">
        <v>470</v>
      </c>
      <c r="X102" s="46" t="s">
        <v>317</v>
      </c>
      <c r="Y102" s="95" t="s">
        <v>470</v>
      </c>
      <c r="Z102" s="140" t="s">
        <v>756</v>
      </c>
      <c r="AA102" s="95"/>
      <c r="AB102" s="95" t="s">
        <v>580</v>
      </c>
      <c r="AC102" s="46" t="s">
        <v>317</v>
      </c>
      <c r="AD102" s="95" t="s">
        <v>476</v>
      </c>
      <c r="AE102" s="97" t="s">
        <v>316</v>
      </c>
      <c r="AF102" s="73">
        <v>3</v>
      </c>
      <c r="AG102" s="97" t="s">
        <v>316</v>
      </c>
      <c r="AH102" s="73">
        <v>4</v>
      </c>
      <c r="AI102" s="230" t="s">
        <v>537</v>
      </c>
      <c r="AJ102" s="223">
        <v>42429</v>
      </c>
    </row>
    <row r="103" spans="1:36" s="27" customFormat="1" ht="54" hidden="1" customHeight="1" x14ac:dyDescent="0.2">
      <c r="A103" s="220">
        <v>123</v>
      </c>
      <c r="B103" s="231" t="s">
        <v>43</v>
      </c>
      <c r="C103" s="37" t="s">
        <v>289</v>
      </c>
      <c r="D103" s="25" t="s">
        <v>7</v>
      </c>
      <c r="E103" s="26" t="s">
        <v>12</v>
      </c>
      <c r="F103" s="25" t="s">
        <v>4</v>
      </c>
      <c r="G103" s="80">
        <f t="shared" si="18"/>
        <v>32733629</v>
      </c>
      <c r="H103" s="80">
        <f t="shared" si="19"/>
        <v>27823584</v>
      </c>
      <c r="I103" s="55">
        <v>0</v>
      </c>
      <c r="J103" s="55">
        <v>27823584</v>
      </c>
      <c r="K103" s="55">
        <v>0</v>
      </c>
      <c r="L103" s="53">
        <f t="shared" si="12"/>
        <v>0.84999998014274558</v>
      </c>
      <c r="M103" s="80">
        <f t="shared" si="24"/>
        <v>4910045</v>
      </c>
      <c r="N103" s="80">
        <v>0</v>
      </c>
      <c r="O103" s="53">
        <f t="shared" si="17"/>
        <v>0</v>
      </c>
      <c r="P103" s="80">
        <v>3273364</v>
      </c>
      <c r="Q103" s="53">
        <f t="shared" si="15"/>
        <v>0.10000003360458445</v>
      </c>
      <c r="R103" s="80">
        <v>1636681</v>
      </c>
      <c r="S103" s="53">
        <f t="shared" si="16"/>
        <v>4.9999986252669999E-2</v>
      </c>
      <c r="T103" s="64" t="s">
        <v>420</v>
      </c>
      <c r="U103" s="48" t="s">
        <v>222</v>
      </c>
      <c r="V103" s="132" t="s">
        <v>616</v>
      </c>
      <c r="W103" s="144" t="s">
        <v>470</v>
      </c>
      <c r="X103" s="46" t="s">
        <v>317</v>
      </c>
      <c r="Y103" s="144" t="s">
        <v>470</v>
      </c>
      <c r="Z103" s="140" t="s">
        <v>323</v>
      </c>
      <c r="AA103" s="95"/>
      <c r="AB103" s="144" t="s">
        <v>470</v>
      </c>
      <c r="AC103" s="46" t="s">
        <v>317</v>
      </c>
      <c r="AD103" s="144" t="s">
        <v>543</v>
      </c>
      <c r="AE103" s="97" t="s">
        <v>316</v>
      </c>
      <c r="AF103" s="75">
        <v>2</v>
      </c>
      <c r="AG103" s="97" t="s">
        <v>316</v>
      </c>
      <c r="AH103" s="75">
        <v>4</v>
      </c>
      <c r="AI103" s="233" t="s">
        <v>471</v>
      </c>
      <c r="AJ103" s="224">
        <v>42429</v>
      </c>
    </row>
    <row r="104" spans="1:36" ht="47.25" hidden="1" customHeight="1" x14ac:dyDescent="0.2">
      <c r="A104" s="220">
        <v>63</v>
      </c>
      <c r="B104" s="234" t="s">
        <v>182</v>
      </c>
      <c r="C104" s="36" t="s">
        <v>185</v>
      </c>
      <c r="D104" s="25" t="s">
        <v>7</v>
      </c>
      <c r="E104" s="26" t="s">
        <v>12</v>
      </c>
      <c r="F104" s="25" t="s">
        <v>4</v>
      </c>
      <c r="G104" s="80">
        <f t="shared" si="18"/>
        <v>4000000</v>
      </c>
      <c r="H104" s="80">
        <f t="shared" si="19"/>
        <v>3400000</v>
      </c>
      <c r="I104" s="55">
        <v>0</v>
      </c>
      <c r="J104" s="80">
        <v>3400000</v>
      </c>
      <c r="K104" s="55">
        <v>0</v>
      </c>
      <c r="L104" s="53">
        <f t="shared" si="12"/>
        <v>0.85</v>
      </c>
      <c r="M104" s="80">
        <f t="shared" si="24"/>
        <v>600000</v>
      </c>
      <c r="N104" s="80">
        <v>0</v>
      </c>
      <c r="O104" s="53">
        <f t="shared" si="17"/>
        <v>0</v>
      </c>
      <c r="P104" s="80">
        <v>600000</v>
      </c>
      <c r="Q104" s="53">
        <f t="shared" si="15"/>
        <v>0.15</v>
      </c>
      <c r="R104" s="55">
        <v>0</v>
      </c>
      <c r="S104" s="53">
        <f t="shared" si="16"/>
        <v>0</v>
      </c>
      <c r="T104" s="23" t="s">
        <v>129</v>
      </c>
      <c r="U104" s="23" t="s">
        <v>129</v>
      </c>
      <c r="V104" s="23" t="s">
        <v>129</v>
      </c>
      <c r="W104" s="144" t="s">
        <v>470</v>
      </c>
      <c r="X104" s="46" t="s">
        <v>317</v>
      </c>
      <c r="Y104" s="144" t="s">
        <v>470</v>
      </c>
      <c r="Z104" s="140" t="s">
        <v>323</v>
      </c>
      <c r="AA104" s="95"/>
      <c r="AB104" s="144" t="s">
        <v>469</v>
      </c>
      <c r="AC104" s="46" t="s">
        <v>317</v>
      </c>
      <c r="AD104" s="144" t="s">
        <v>528</v>
      </c>
      <c r="AE104" s="97" t="s">
        <v>316</v>
      </c>
      <c r="AF104" s="75">
        <v>2</v>
      </c>
      <c r="AG104" s="97" t="s">
        <v>316</v>
      </c>
      <c r="AH104" s="75">
        <v>4</v>
      </c>
      <c r="AI104" s="233" t="s">
        <v>537</v>
      </c>
      <c r="AJ104" s="224">
        <v>42430</v>
      </c>
    </row>
    <row r="105" spans="1:36" s="27" customFormat="1" ht="39.75" hidden="1" customHeight="1" x14ac:dyDescent="0.2">
      <c r="A105" s="219">
        <v>62</v>
      </c>
      <c r="B105" s="231" t="s">
        <v>49</v>
      </c>
      <c r="C105" s="37" t="s">
        <v>94</v>
      </c>
      <c r="D105" s="25" t="s">
        <v>7</v>
      </c>
      <c r="E105" s="26" t="s">
        <v>16</v>
      </c>
      <c r="F105" s="25" t="s">
        <v>3</v>
      </c>
      <c r="G105" s="80">
        <f t="shared" si="18"/>
        <v>13511489</v>
      </c>
      <c r="H105" s="80">
        <f t="shared" si="19"/>
        <v>11484765</v>
      </c>
      <c r="I105" s="55">
        <v>11484765</v>
      </c>
      <c r="J105" s="55">
        <v>0</v>
      </c>
      <c r="K105" s="55">
        <v>0</v>
      </c>
      <c r="L105" s="53">
        <f t="shared" si="12"/>
        <v>0.84999995189279287</v>
      </c>
      <c r="M105" s="80">
        <f t="shared" si="24"/>
        <v>2026724</v>
      </c>
      <c r="N105" s="55">
        <v>0</v>
      </c>
      <c r="O105" s="53">
        <f t="shared" si="17"/>
        <v>0</v>
      </c>
      <c r="P105" s="55">
        <v>0</v>
      </c>
      <c r="Q105" s="53">
        <f t="shared" si="15"/>
        <v>0</v>
      </c>
      <c r="R105" s="55">
        <v>2026724</v>
      </c>
      <c r="S105" s="53">
        <f t="shared" si="16"/>
        <v>0.15000004810720713</v>
      </c>
      <c r="T105" s="20" t="s">
        <v>423</v>
      </c>
      <c r="U105" s="177"/>
      <c r="V105" s="182"/>
      <c r="W105" s="144" t="s">
        <v>214</v>
      </c>
      <c r="X105" s="140" t="s">
        <v>447</v>
      </c>
      <c r="Y105" s="144" t="s">
        <v>214</v>
      </c>
      <c r="Z105" s="140" t="s">
        <v>447</v>
      </c>
      <c r="AA105" s="154" t="s">
        <v>716</v>
      </c>
      <c r="AB105" s="144" t="s">
        <v>469</v>
      </c>
      <c r="AC105" s="46" t="s">
        <v>317</v>
      </c>
      <c r="AD105" s="144" t="s">
        <v>575</v>
      </c>
      <c r="AE105" s="97" t="s">
        <v>316</v>
      </c>
      <c r="AF105" s="75">
        <v>2</v>
      </c>
      <c r="AG105" s="97" t="s">
        <v>316</v>
      </c>
      <c r="AH105" s="75">
        <v>4</v>
      </c>
      <c r="AI105" s="233" t="s">
        <v>547</v>
      </c>
      <c r="AJ105" s="224">
        <v>42551</v>
      </c>
    </row>
    <row r="106" spans="1:36" ht="37.5" hidden="1" customHeight="1" x14ac:dyDescent="0.2">
      <c r="A106" s="220">
        <v>125</v>
      </c>
      <c r="B106" s="234" t="s">
        <v>201</v>
      </c>
      <c r="C106" s="36" t="s">
        <v>202</v>
      </c>
      <c r="D106" s="25" t="s">
        <v>7</v>
      </c>
      <c r="E106" s="26" t="s">
        <v>16</v>
      </c>
      <c r="F106" s="25" t="s">
        <v>3</v>
      </c>
      <c r="G106" s="80">
        <f t="shared" si="18"/>
        <v>44357210</v>
      </c>
      <c r="H106" s="80">
        <f t="shared" si="19"/>
        <v>37703628</v>
      </c>
      <c r="I106" s="55">
        <v>37703628</v>
      </c>
      <c r="J106" s="55">
        <v>0</v>
      </c>
      <c r="K106" s="55">
        <v>0</v>
      </c>
      <c r="L106" s="53">
        <f t="shared" si="12"/>
        <v>0.84999998872787541</v>
      </c>
      <c r="M106" s="80">
        <f t="shared" si="24"/>
        <v>6653582</v>
      </c>
      <c r="N106" s="80">
        <v>4620148</v>
      </c>
      <c r="O106" s="53">
        <f t="shared" si="17"/>
        <v>0.1041577682636036</v>
      </c>
      <c r="P106" s="80">
        <v>2033434</v>
      </c>
      <c r="Q106" s="53">
        <f t="shared" si="15"/>
        <v>4.584224300852105E-2</v>
      </c>
      <c r="R106" s="55">
        <v>0</v>
      </c>
      <c r="S106" s="53">
        <f t="shared" si="16"/>
        <v>0</v>
      </c>
      <c r="T106" s="21" t="s">
        <v>424</v>
      </c>
      <c r="U106" s="24" t="s">
        <v>384</v>
      </c>
      <c r="V106" s="138" t="s">
        <v>608</v>
      </c>
      <c r="W106" s="144" t="s">
        <v>215</v>
      </c>
      <c r="X106" s="140" t="s">
        <v>494</v>
      </c>
      <c r="Y106" s="144" t="s">
        <v>469</v>
      </c>
      <c r="Z106" s="51" t="s">
        <v>753</v>
      </c>
      <c r="AA106" s="77"/>
      <c r="AB106" s="144" t="s">
        <v>544</v>
      </c>
      <c r="AC106" s="97" t="s">
        <v>316</v>
      </c>
      <c r="AD106" s="144" t="s">
        <v>476</v>
      </c>
      <c r="AE106" s="97" t="s">
        <v>316</v>
      </c>
      <c r="AF106" s="75">
        <v>2</v>
      </c>
      <c r="AG106" s="97" t="s">
        <v>316</v>
      </c>
      <c r="AH106" s="75">
        <v>4</v>
      </c>
      <c r="AI106" s="233" t="s">
        <v>547</v>
      </c>
      <c r="AJ106" s="224">
        <v>42613</v>
      </c>
    </row>
    <row r="107" spans="1:36" s="27" customFormat="1" ht="48.75" hidden="1" customHeight="1" x14ac:dyDescent="0.2">
      <c r="A107" s="220">
        <v>11</v>
      </c>
      <c r="B107" s="231" t="s">
        <v>40</v>
      </c>
      <c r="C107" s="37" t="s">
        <v>88</v>
      </c>
      <c r="D107" s="25" t="s">
        <v>7</v>
      </c>
      <c r="E107" s="26" t="s">
        <v>11</v>
      </c>
      <c r="F107" s="25" t="s">
        <v>3</v>
      </c>
      <c r="G107" s="80">
        <f t="shared" si="18"/>
        <v>38300036</v>
      </c>
      <c r="H107" s="80">
        <f t="shared" si="19"/>
        <v>32555030</v>
      </c>
      <c r="I107" s="55">
        <v>32555030</v>
      </c>
      <c r="J107" s="55">
        <v>0</v>
      </c>
      <c r="K107" s="55">
        <v>0</v>
      </c>
      <c r="L107" s="53">
        <f t="shared" si="12"/>
        <v>0.84999998433421842</v>
      </c>
      <c r="M107" s="80">
        <f t="shared" si="24"/>
        <v>5745006</v>
      </c>
      <c r="N107" s="55">
        <v>5745006</v>
      </c>
      <c r="O107" s="53">
        <f t="shared" si="17"/>
        <v>0.15000001566578161</v>
      </c>
      <c r="P107" s="55">
        <v>0</v>
      </c>
      <c r="Q107" s="53">
        <f t="shared" si="15"/>
        <v>0</v>
      </c>
      <c r="R107" s="55">
        <v>0</v>
      </c>
      <c r="S107" s="53">
        <f t="shared" si="16"/>
        <v>0</v>
      </c>
      <c r="T107" s="34" t="s">
        <v>414</v>
      </c>
      <c r="U107" s="207" t="s">
        <v>514</v>
      </c>
      <c r="V107" s="132" t="s">
        <v>632</v>
      </c>
      <c r="W107" s="144" t="s">
        <v>470</v>
      </c>
      <c r="X107" s="46" t="s">
        <v>317</v>
      </c>
      <c r="Y107" s="144" t="s">
        <v>470</v>
      </c>
      <c r="Z107" s="51" t="s">
        <v>752</v>
      </c>
      <c r="AA107" s="95"/>
      <c r="AB107" s="144" t="s">
        <v>543</v>
      </c>
      <c r="AC107" s="97" t="s">
        <v>316</v>
      </c>
      <c r="AD107" s="144" t="s">
        <v>548</v>
      </c>
      <c r="AE107" s="97" t="s">
        <v>316</v>
      </c>
      <c r="AF107" s="75">
        <v>2</v>
      </c>
      <c r="AG107" s="97" t="s">
        <v>316</v>
      </c>
      <c r="AH107" s="75">
        <v>4</v>
      </c>
      <c r="AI107" s="233" t="s">
        <v>541</v>
      </c>
      <c r="AJ107" s="224">
        <v>42430</v>
      </c>
    </row>
    <row r="108" spans="1:36" ht="44.25" hidden="1" customHeight="1" x14ac:dyDescent="0.2">
      <c r="A108" s="219">
        <v>6</v>
      </c>
      <c r="B108" s="240" t="s">
        <v>166</v>
      </c>
      <c r="C108" s="35" t="s">
        <v>245</v>
      </c>
      <c r="D108" s="29" t="s">
        <v>7</v>
      </c>
      <c r="E108" s="14" t="s">
        <v>17</v>
      </c>
      <c r="F108" s="29" t="s">
        <v>4</v>
      </c>
      <c r="G108" s="52">
        <f t="shared" si="18"/>
        <v>32552786</v>
      </c>
      <c r="H108" s="52">
        <f t="shared" si="19"/>
        <v>27669868</v>
      </c>
      <c r="I108" s="52">
        <v>0</v>
      </c>
      <c r="J108" s="52">
        <v>27669868</v>
      </c>
      <c r="K108" s="52">
        <v>0</v>
      </c>
      <c r="L108" s="79">
        <f t="shared" si="12"/>
        <v>0.84999999692806627</v>
      </c>
      <c r="M108" s="78">
        <f t="shared" si="24"/>
        <v>4882918</v>
      </c>
      <c r="N108" s="52">
        <v>4882918</v>
      </c>
      <c r="O108" s="79">
        <f t="shared" si="17"/>
        <v>0.1500000030719337</v>
      </c>
      <c r="P108" s="52">
        <v>0</v>
      </c>
      <c r="Q108" s="79">
        <f t="shared" si="15"/>
        <v>0</v>
      </c>
      <c r="R108" s="52">
        <v>0</v>
      </c>
      <c r="S108" s="79">
        <f t="shared" si="16"/>
        <v>0</v>
      </c>
      <c r="T108" s="16" t="s">
        <v>407</v>
      </c>
      <c r="U108" s="168"/>
      <c r="V108" s="181"/>
      <c r="W108" s="95" t="s">
        <v>468</v>
      </c>
      <c r="X108" s="46" t="s">
        <v>317</v>
      </c>
      <c r="Y108" s="95" t="s">
        <v>468</v>
      </c>
      <c r="Z108" s="46" t="s">
        <v>317</v>
      </c>
      <c r="AA108" s="95"/>
      <c r="AB108" s="95" t="s">
        <v>468</v>
      </c>
      <c r="AC108" s="46" t="s">
        <v>317</v>
      </c>
      <c r="AD108" s="95" t="s">
        <v>528</v>
      </c>
      <c r="AE108" s="97" t="s">
        <v>316</v>
      </c>
      <c r="AF108" s="73">
        <v>2</v>
      </c>
      <c r="AG108" s="97" t="s">
        <v>316</v>
      </c>
      <c r="AH108" s="73">
        <v>4</v>
      </c>
      <c r="AI108" s="230" t="s">
        <v>536</v>
      </c>
      <c r="AJ108" s="223">
        <v>42429</v>
      </c>
    </row>
    <row r="109" spans="1:36" ht="48" hidden="1" customHeight="1" x14ac:dyDescent="0.2">
      <c r="A109" s="219">
        <v>124</v>
      </c>
      <c r="B109" s="229" t="s">
        <v>34</v>
      </c>
      <c r="C109" s="38" t="s">
        <v>103</v>
      </c>
      <c r="D109" s="30" t="s">
        <v>7</v>
      </c>
      <c r="E109" s="28" t="s">
        <v>17</v>
      </c>
      <c r="F109" s="30" t="s">
        <v>4</v>
      </c>
      <c r="G109" s="52">
        <f t="shared" si="18"/>
        <v>44641656</v>
      </c>
      <c r="H109" s="52">
        <f t="shared" si="19"/>
        <v>37945407</v>
      </c>
      <c r="I109" s="56">
        <v>0</v>
      </c>
      <c r="J109" s="60">
        <v>37945407</v>
      </c>
      <c r="K109" s="56">
        <v>0</v>
      </c>
      <c r="L109" s="79">
        <f t="shared" si="12"/>
        <v>0.84999998655963838</v>
      </c>
      <c r="M109" s="78">
        <f t="shared" si="24"/>
        <v>6696249</v>
      </c>
      <c r="N109" s="56">
        <v>6696249</v>
      </c>
      <c r="O109" s="79">
        <f t="shared" si="17"/>
        <v>0.15000001344036162</v>
      </c>
      <c r="P109" s="56">
        <v>0</v>
      </c>
      <c r="Q109" s="79">
        <f t="shared" si="15"/>
        <v>0</v>
      </c>
      <c r="R109" s="56">
        <v>0</v>
      </c>
      <c r="S109" s="79">
        <f t="shared" si="16"/>
        <v>0</v>
      </c>
      <c r="T109" s="67" t="s">
        <v>426</v>
      </c>
      <c r="U109" s="15" t="s">
        <v>282</v>
      </c>
      <c r="V109" s="137" t="s">
        <v>637</v>
      </c>
      <c r="W109" s="95" t="s">
        <v>470</v>
      </c>
      <c r="X109" s="46" t="s">
        <v>317</v>
      </c>
      <c r="Y109" s="95" t="s">
        <v>470</v>
      </c>
      <c r="Z109" s="46" t="s">
        <v>317</v>
      </c>
      <c r="AA109" s="187"/>
      <c r="AB109" s="95" t="s">
        <v>470</v>
      </c>
      <c r="AC109" s="46" t="s">
        <v>317</v>
      </c>
      <c r="AD109" s="95" t="s">
        <v>476</v>
      </c>
      <c r="AE109" s="97" t="s">
        <v>316</v>
      </c>
      <c r="AF109" s="73">
        <v>2</v>
      </c>
      <c r="AG109" s="98" t="s">
        <v>316</v>
      </c>
      <c r="AH109" s="73">
        <v>4</v>
      </c>
      <c r="AI109" s="230" t="s">
        <v>537</v>
      </c>
      <c r="AJ109" s="223">
        <v>42429</v>
      </c>
    </row>
    <row r="110" spans="1:36" ht="37.5" hidden="1" customHeight="1" x14ac:dyDescent="0.2">
      <c r="A110" s="220">
        <v>15</v>
      </c>
      <c r="B110" s="232" t="s">
        <v>152</v>
      </c>
      <c r="C110" s="40" t="s">
        <v>153</v>
      </c>
      <c r="D110" s="30" t="s">
        <v>7</v>
      </c>
      <c r="E110" s="28" t="s">
        <v>16</v>
      </c>
      <c r="F110" s="30" t="s">
        <v>3</v>
      </c>
      <c r="G110" s="52">
        <f t="shared" si="18"/>
        <v>8345106</v>
      </c>
      <c r="H110" s="52">
        <f t="shared" si="19"/>
        <v>7093340</v>
      </c>
      <c r="I110" s="56">
        <v>7093340</v>
      </c>
      <c r="J110" s="56">
        <v>0</v>
      </c>
      <c r="K110" s="56">
        <v>0</v>
      </c>
      <c r="L110" s="79">
        <f t="shared" si="12"/>
        <v>0.84999998801692878</v>
      </c>
      <c r="M110" s="78">
        <f t="shared" si="24"/>
        <v>1251766</v>
      </c>
      <c r="N110" s="56">
        <v>0</v>
      </c>
      <c r="O110" s="79">
        <f t="shared" si="17"/>
        <v>0</v>
      </c>
      <c r="P110" s="56">
        <v>1251766</v>
      </c>
      <c r="Q110" s="79">
        <f t="shared" si="15"/>
        <v>0.15000001198307128</v>
      </c>
      <c r="R110" s="56">
        <v>0</v>
      </c>
      <c r="S110" s="79">
        <f t="shared" si="16"/>
        <v>0</v>
      </c>
      <c r="T110" s="12" t="s">
        <v>423</v>
      </c>
      <c r="U110" s="177"/>
      <c r="V110" s="182"/>
      <c r="W110" s="93" t="s">
        <v>470</v>
      </c>
      <c r="X110" s="46" t="s">
        <v>317</v>
      </c>
      <c r="Y110" s="93" t="s">
        <v>470</v>
      </c>
      <c r="Z110" s="46" t="s">
        <v>317</v>
      </c>
      <c r="AA110" s="155"/>
      <c r="AB110" s="93" t="s">
        <v>469</v>
      </c>
      <c r="AC110" s="46" t="s">
        <v>317</v>
      </c>
      <c r="AD110" s="93" t="s">
        <v>544</v>
      </c>
      <c r="AE110" s="97" t="s">
        <v>316</v>
      </c>
      <c r="AF110" s="73">
        <v>2</v>
      </c>
      <c r="AG110" s="97" t="s">
        <v>316</v>
      </c>
      <c r="AH110" s="73">
        <v>4</v>
      </c>
      <c r="AI110" s="230" t="s">
        <v>547</v>
      </c>
      <c r="AJ110" s="223">
        <v>42430</v>
      </c>
    </row>
    <row r="111" spans="1:36" ht="36.75" hidden="1" customHeight="1" x14ac:dyDescent="0.2">
      <c r="A111" s="220">
        <v>27</v>
      </c>
      <c r="B111" s="231" t="s">
        <v>101</v>
      </c>
      <c r="C111" s="37" t="s">
        <v>121</v>
      </c>
      <c r="D111" s="25" t="s">
        <v>7</v>
      </c>
      <c r="E111" s="26" t="s">
        <v>19</v>
      </c>
      <c r="F111" s="25" t="s">
        <v>5</v>
      </c>
      <c r="G111" s="80">
        <f t="shared" si="18"/>
        <v>22765950</v>
      </c>
      <c r="H111" s="80">
        <f t="shared" si="19"/>
        <v>19351057</v>
      </c>
      <c r="I111" s="55">
        <v>0</v>
      </c>
      <c r="J111" s="55">
        <v>0</v>
      </c>
      <c r="K111" s="55">
        <v>19351057</v>
      </c>
      <c r="L111" s="53">
        <f t="shared" si="12"/>
        <v>0.84999997803737604</v>
      </c>
      <c r="M111" s="80">
        <f t="shared" si="24"/>
        <v>3414893</v>
      </c>
      <c r="N111" s="55">
        <v>3414893</v>
      </c>
      <c r="O111" s="53">
        <f t="shared" si="17"/>
        <v>0.15000002196262402</v>
      </c>
      <c r="P111" s="55">
        <v>0</v>
      </c>
      <c r="Q111" s="53">
        <f t="shared" si="15"/>
        <v>0</v>
      </c>
      <c r="R111" s="55">
        <v>0</v>
      </c>
      <c r="S111" s="53">
        <f t="shared" si="16"/>
        <v>0</v>
      </c>
      <c r="T111" s="20" t="s">
        <v>430</v>
      </c>
      <c r="U111" s="20" t="s">
        <v>220</v>
      </c>
      <c r="V111" s="46" t="s">
        <v>636</v>
      </c>
      <c r="W111" s="144" t="s">
        <v>469</v>
      </c>
      <c r="X111" s="97" t="s">
        <v>316</v>
      </c>
      <c r="Y111" s="144" t="s">
        <v>469</v>
      </c>
      <c r="Z111" s="46" t="s">
        <v>317</v>
      </c>
      <c r="AA111" s="30"/>
      <c r="AB111" s="144" t="s">
        <v>469</v>
      </c>
      <c r="AC111" s="46" t="s">
        <v>317</v>
      </c>
      <c r="AD111" s="144" t="s">
        <v>639</v>
      </c>
      <c r="AE111" s="97" t="s">
        <v>316</v>
      </c>
      <c r="AF111" s="75">
        <v>2</v>
      </c>
      <c r="AG111" s="97" t="s">
        <v>316</v>
      </c>
      <c r="AH111" s="75">
        <v>4</v>
      </c>
      <c r="AI111" s="233" t="s">
        <v>542</v>
      </c>
      <c r="AJ111" s="224">
        <v>42551</v>
      </c>
    </row>
    <row r="112" spans="1:36" s="27" customFormat="1" ht="39" hidden="1" customHeight="1" x14ac:dyDescent="0.2">
      <c r="A112" s="219">
        <v>38</v>
      </c>
      <c r="B112" s="229" t="s">
        <v>100</v>
      </c>
      <c r="C112" s="38" t="s">
        <v>120</v>
      </c>
      <c r="D112" s="30" t="s">
        <v>7</v>
      </c>
      <c r="E112" s="28" t="s">
        <v>19</v>
      </c>
      <c r="F112" s="30" t="s">
        <v>5</v>
      </c>
      <c r="G112" s="52">
        <f t="shared" si="18"/>
        <v>9960103</v>
      </c>
      <c r="H112" s="52">
        <f t="shared" si="19"/>
        <v>8466087</v>
      </c>
      <c r="I112" s="56">
        <v>0</v>
      </c>
      <c r="J112" s="56">
        <v>0</v>
      </c>
      <c r="K112" s="56">
        <v>8466087</v>
      </c>
      <c r="L112" s="79">
        <f t="shared" si="12"/>
        <v>0.84999994477968754</v>
      </c>
      <c r="M112" s="78">
        <f t="shared" si="24"/>
        <v>1494016</v>
      </c>
      <c r="N112" s="56">
        <v>1494016</v>
      </c>
      <c r="O112" s="79">
        <f t="shared" si="17"/>
        <v>0.15000005522031248</v>
      </c>
      <c r="P112" s="56">
        <v>0</v>
      </c>
      <c r="Q112" s="79">
        <f t="shared" si="15"/>
        <v>0</v>
      </c>
      <c r="R112" s="56">
        <v>0</v>
      </c>
      <c r="S112" s="79">
        <f t="shared" si="16"/>
        <v>0</v>
      </c>
      <c r="T112" s="12" t="s">
        <v>430</v>
      </c>
      <c r="U112" s="12" t="s">
        <v>220</v>
      </c>
      <c r="V112" s="46" t="s">
        <v>635</v>
      </c>
      <c r="W112" s="95" t="s">
        <v>469</v>
      </c>
      <c r="X112" s="97" t="s">
        <v>316</v>
      </c>
      <c r="Y112" s="95" t="s">
        <v>469</v>
      </c>
      <c r="Z112" s="46" t="s">
        <v>317</v>
      </c>
      <c r="AA112" s="187"/>
      <c r="AB112" s="95" t="s">
        <v>469</v>
      </c>
      <c r="AC112" s="46" t="s">
        <v>317</v>
      </c>
      <c r="AD112" s="95" t="s">
        <v>544</v>
      </c>
      <c r="AE112" s="97" t="s">
        <v>316</v>
      </c>
      <c r="AF112" s="73">
        <v>2</v>
      </c>
      <c r="AG112" s="97" t="s">
        <v>316</v>
      </c>
      <c r="AH112" s="73">
        <v>4</v>
      </c>
      <c r="AI112" s="230" t="s">
        <v>542</v>
      </c>
      <c r="AJ112" s="223">
        <v>42551</v>
      </c>
    </row>
    <row r="113" spans="1:36" ht="54" hidden="1" customHeight="1" x14ac:dyDescent="0.2">
      <c r="A113" s="220">
        <v>109</v>
      </c>
      <c r="B113" s="246" t="s">
        <v>524</v>
      </c>
      <c r="C113" s="121" t="s">
        <v>525</v>
      </c>
      <c r="D113" s="123" t="s">
        <v>7</v>
      </c>
      <c r="E113" s="122" t="s">
        <v>17</v>
      </c>
      <c r="F113" s="123" t="s">
        <v>4</v>
      </c>
      <c r="G113" s="103" t="s">
        <v>526</v>
      </c>
      <c r="H113" s="103" t="s">
        <v>526</v>
      </c>
      <c r="I113" s="103">
        <v>0</v>
      </c>
      <c r="J113" s="103" t="s">
        <v>526</v>
      </c>
      <c r="K113" s="103">
        <v>0</v>
      </c>
      <c r="L113" s="104">
        <v>0.85</v>
      </c>
      <c r="M113" s="103" t="s">
        <v>526</v>
      </c>
      <c r="N113" s="103" t="s">
        <v>526</v>
      </c>
      <c r="O113" s="104">
        <v>0.15</v>
      </c>
      <c r="P113" s="103">
        <v>0</v>
      </c>
      <c r="Q113" s="104">
        <v>0</v>
      </c>
      <c r="R113" s="103">
        <v>0</v>
      </c>
      <c r="S113" s="104">
        <v>0</v>
      </c>
      <c r="T113" s="16" t="s">
        <v>540</v>
      </c>
      <c r="U113" s="168"/>
      <c r="V113" s="181"/>
      <c r="W113" s="95" t="s">
        <v>470</v>
      </c>
      <c r="X113" s="46" t="s">
        <v>317</v>
      </c>
      <c r="Y113" s="95" t="s">
        <v>469</v>
      </c>
      <c r="Z113" s="46" t="s">
        <v>317</v>
      </c>
      <c r="AA113" s="95"/>
      <c r="AB113" s="95" t="s">
        <v>527</v>
      </c>
      <c r="AC113" s="46" t="s">
        <v>317</v>
      </c>
      <c r="AD113" s="95" t="s">
        <v>528</v>
      </c>
      <c r="AE113" s="97" t="s">
        <v>316</v>
      </c>
      <c r="AF113" s="73">
        <v>2</v>
      </c>
      <c r="AG113" s="97" t="s">
        <v>316</v>
      </c>
      <c r="AH113" s="73">
        <v>4</v>
      </c>
      <c r="AI113" s="230" t="s">
        <v>536</v>
      </c>
      <c r="AJ113" s="223">
        <v>42582</v>
      </c>
    </row>
    <row r="114" spans="1:36" ht="50.25" hidden="1" customHeight="1" x14ac:dyDescent="0.2">
      <c r="A114" s="220">
        <v>99</v>
      </c>
      <c r="B114" s="231" t="s">
        <v>102</v>
      </c>
      <c r="C114" s="37" t="s">
        <v>84</v>
      </c>
      <c r="D114" s="25" t="s">
        <v>7</v>
      </c>
      <c r="E114" s="26" t="s">
        <v>19</v>
      </c>
      <c r="F114" s="25" t="s">
        <v>4</v>
      </c>
      <c r="G114" s="80">
        <f t="shared" ref="G114" si="25">H114+M114</f>
        <v>178983828</v>
      </c>
      <c r="H114" s="80">
        <f t="shared" ref="H114" si="26">I114+J114+K114</f>
        <v>152136253</v>
      </c>
      <c r="I114" s="55">
        <v>0</v>
      </c>
      <c r="J114" s="55">
        <v>152136253</v>
      </c>
      <c r="K114" s="55">
        <v>0</v>
      </c>
      <c r="L114" s="53">
        <f t="shared" ref="L114" si="27">H114/G114</f>
        <v>0.84999999553032246</v>
      </c>
      <c r="M114" s="80">
        <f t="shared" ref="M114" si="28">N114+P114+R114</f>
        <v>26847575</v>
      </c>
      <c r="N114" s="55">
        <v>16199965</v>
      </c>
      <c r="O114" s="53">
        <f t="shared" ref="O114" si="29">N114/G114</f>
        <v>9.0510775085221665E-2</v>
      </c>
      <c r="P114" s="55">
        <v>0</v>
      </c>
      <c r="Q114" s="53">
        <f t="shared" ref="Q114" si="30">P114/G114</f>
        <v>0</v>
      </c>
      <c r="R114" s="55">
        <v>10647610</v>
      </c>
      <c r="S114" s="53">
        <f t="shared" ref="S114" si="31">R114/G114</f>
        <v>5.9489229384455895E-2</v>
      </c>
      <c r="T114" s="20" t="s">
        <v>430</v>
      </c>
      <c r="U114" s="203" t="s">
        <v>220</v>
      </c>
      <c r="V114" s="209" t="s">
        <v>636</v>
      </c>
      <c r="W114" s="144" t="s">
        <v>469</v>
      </c>
      <c r="X114" s="97" t="s">
        <v>316</v>
      </c>
      <c r="Y114" s="144" t="s">
        <v>469</v>
      </c>
      <c r="Z114" s="46" t="s">
        <v>317</v>
      </c>
      <c r="AA114" s="30"/>
      <c r="AB114" s="144" t="s">
        <v>469</v>
      </c>
      <c r="AC114" s="46" t="s">
        <v>317</v>
      </c>
      <c r="AD114" s="144" t="s">
        <v>548</v>
      </c>
      <c r="AE114" s="97" t="s">
        <v>316</v>
      </c>
      <c r="AF114" s="75">
        <v>2</v>
      </c>
      <c r="AG114" s="97" t="s">
        <v>316</v>
      </c>
      <c r="AH114" s="75">
        <v>4</v>
      </c>
      <c r="AI114" s="233" t="s">
        <v>469</v>
      </c>
      <c r="AJ114" s="224">
        <v>42643</v>
      </c>
    </row>
    <row r="115" spans="1:36" ht="48.75" hidden="1" customHeight="1" x14ac:dyDescent="0.2">
      <c r="A115" s="219">
        <v>24</v>
      </c>
      <c r="B115" s="234" t="s">
        <v>269</v>
      </c>
      <c r="C115" s="36" t="s">
        <v>302</v>
      </c>
      <c r="D115" s="25" t="s">
        <v>155</v>
      </c>
      <c r="E115" s="26" t="s">
        <v>17</v>
      </c>
      <c r="F115" s="25" t="s">
        <v>5</v>
      </c>
      <c r="G115" s="80">
        <f t="shared" si="18"/>
        <v>17172695</v>
      </c>
      <c r="H115" s="80">
        <f>I115+J115+K115</f>
        <v>14596790</v>
      </c>
      <c r="I115" s="55">
        <v>0</v>
      </c>
      <c r="J115" s="55">
        <v>0</v>
      </c>
      <c r="K115" s="55">
        <f>10722723+3874067</f>
        <v>14596790</v>
      </c>
      <c r="L115" s="53">
        <f t="shared" si="12"/>
        <v>0.84999995632601644</v>
      </c>
      <c r="M115" s="80">
        <f>N115+P115+R115</f>
        <v>2575905</v>
      </c>
      <c r="N115" s="55">
        <f>1892246+683659</f>
        <v>2575905</v>
      </c>
      <c r="O115" s="53">
        <f t="shared" si="17"/>
        <v>0.15000004367398362</v>
      </c>
      <c r="P115" s="55">
        <v>0</v>
      </c>
      <c r="Q115" s="53">
        <f t="shared" si="15"/>
        <v>0</v>
      </c>
      <c r="R115" s="55">
        <v>0</v>
      </c>
      <c r="S115" s="53">
        <f t="shared" si="16"/>
        <v>0</v>
      </c>
      <c r="T115" s="23" t="s">
        <v>129</v>
      </c>
      <c r="U115" s="23" t="s">
        <v>129</v>
      </c>
      <c r="V115" s="23" t="s">
        <v>129</v>
      </c>
      <c r="W115" s="144" t="s">
        <v>470</v>
      </c>
      <c r="X115" s="98" t="s">
        <v>316</v>
      </c>
      <c r="Y115" s="144" t="s">
        <v>470</v>
      </c>
      <c r="Z115" s="46" t="s">
        <v>317</v>
      </c>
      <c r="AA115" s="30"/>
      <c r="AB115" s="144" t="s">
        <v>470</v>
      </c>
      <c r="AC115" s="98" t="s">
        <v>316</v>
      </c>
      <c r="AD115" s="144" t="s">
        <v>543</v>
      </c>
      <c r="AE115" s="97" t="s">
        <v>316</v>
      </c>
      <c r="AF115" s="75">
        <v>2</v>
      </c>
      <c r="AG115" s="98" t="s">
        <v>316</v>
      </c>
      <c r="AH115" s="75">
        <v>4</v>
      </c>
      <c r="AI115" s="233" t="s">
        <v>537</v>
      </c>
      <c r="AJ115" s="224">
        <v>42430</v>
      </c>
    </row>
    <row r="116" spans="1:36" ht="47.25" hidden="1" customHeight="1" x14ac:dyDescent="0.2">
      <c r="A116" s="220">
        <v>79</v>
      </c>
      <c r="B116" s="229" t="s">
        <v>41</v>
      </c>
      <c r="C116" s="38" t="s">
        <v>89</v>
      </c>
      <c r="D116" s="30" t="s">
        <v>7</v>
      </c>
      <c r="E116" s="28" t="s">
        <v>11</v>
      </c>
      <c r="F116" s="30" t="s">
        <v>3</v>
      </c>
      <c r="G116" s="52">
        <f t="shared" si="18"/>
        <v>62581758</v>
      </c>
      <c r="H116" s="52">
        <f t="shared" ref="H116:H121" si="32">I116+J116+K116</f>
        <v>53194494</v>
      </c>
      <c r="I116" s="56">
        <v>53194494</v>
      </c>
      <c r="J116" s="56">
        <v>0</v>
      </c>
      <c r="K116" s="56">
        <v>0</v>
      </c>
      <c r="L116" s="79">
        <f t="shared" si="12"/>
        <v>0.84999999520627079</v>
      </c>
      <c r="M116" s="78">
        <f t="shared" ref="M116:M121" si="33">N116+P116+R116</f>
        <v>9387264</v>
      </c>
      <c r="N116" s="56">
        <v>0</v>
      </c>
      <c r="O116" s="79">
        <f t="shared" si="17"/>
        <v>0</v>
      </c>
      <c r="P116" s="56">
        <v>0</v>
      </c>
      <c r="Q116" s="79">
        <f t="shared" si="15"/>
        <v>0</v>
      </c>
      <c r="R116" s="56">
        <v>9387264</v>
      </c>
      <c r="S116" s="79">
        <f t="shared" si="16"/>
        <v>0.15000000479372919</v>
      </c>
      <c r="T116" s="100">
        <v>42490</v>
      </c>
      <c r="U116" s="15" t="s">
        <v>252</v>
      </c>
      <c r="V116" s="134" t="s">
        <v>316</v>
      </c>
      <c r="W116" s="95" t="s">
        <v>469</v>
      </c>
      <c r="X116" s="98" t="s">
        <v>316</v>
      </c>
      <c r="Y116" s="95" t="s">
        <v>469</v>
      </c>
      <c r="Z116" s="46" t="s">
        <v>317</v>
      </c>
      <c r="AA116" s="155"/>
      <c r="AB116" s="95" t="s">
        <v>543</v>
      </c>
      <c r="AC116" s="97" t="s">
        <v>316</v>
      </c>
      <c r="AD116" s="95" t="s">
        <v>476</v>
      </c>
      <c r="AE116" s="97" t="s">
        <v>316</v>
      </c>
      <c r="AF116" s="73">
        <v>2</v>
      </c>
      <c r="AG116" s="97" t="s">
        <v>316</v>
      </c>
      <c r="AH116" s="73">
        <v>4</v>
      </c>
      <c r="AI116" s="230" t="s">
        <v>537</v>
      </c>
      <c r="AJ116" s="223">
        <v>42613</v>
      </c>
    </row>
    <row r="117" spans="1:36" s="27" customFormat="1" ht="50.25" hidden="1" customHeight="1" x14ac:dyDescent="0.2">
      <c r="A117" s="220">
        <v>81</v>
      </c>
      <c r="B117" s="231" t="s">
        <v>54</v>
      </c>
      <c r="C117" s="37" t="s">
        <v>122</v>
      </c>
      <c r="D117" s="25" t="s">
        <v>7</v>
      </c>
      <c r="E117" s="26" t="s">
        <v>18</v>
      </c>
      <c r="F117" s="25" t="s">
        <v>5</v>
      </c>
      <c r="G117" s="80">
        <f t="shared" si="18"/>
        <v>10596211</v>
      </c>
      <c r="H117" s="80">
        <f t="shared" si="32"/>
        <v>9006779</v>
      </c>
      <c r="I117" s="55">
        <v>0</v>
      </c>
      <c r="J117" s="55">
        <v>0</v>
      </c>
      <c r="K117" s="55">
        <v>9006779</v>
      </c>
      <c r="L117" s="53">
        <f t="shared" si="12"/>
        <v>0.84999996696932512</v>
      </c>
      <c r="M117" s="80">
        <f t="shared" si="33"/>
        <v>1589432</v>
      </c>
      <c r="N117" s="55">
        <v>1589432</v>
      </c>
      <c r="O117" s="53">
        <f t="shared" si="17"/>
        <v>0.15000003303067483</v>
      </c>
      <c r="P117" s="55">
        <v>0</v>
      </c>
      <c r="Q117" s="53">
        <f t="shared" si="15"/>
        <v>0</v>
      </c>
      <c r="R117" s="55">
        <v>0</v>
      </c>
      <c r="S117" s="53">
        <f t="shared" si="16"/>
        <v>0</v>
      </c>
      <c r="T117" s="23" t="s">
        <v>129</v>
      </c>
      <c r="U117" s="197" t="s">
        <v>129</v>
      </c>
      <c r="V117" s="197" t="s">
        <v>129</v>
      </c>
      <c r="W117" s="144" t="s">
        <v>544</v>
      </c>
      <c r="X117" s="97" t="s">
        <v>316</v>
      </c>
      <c r="Y117" s="144" t="s">
        <v>584</v>
      </c>
      <c r="Z117" s="97" t="s">
        <v>316</v>
      </c>
      <c r="AA117" s="30"/>
      <c r="AB117" s="144" t="s">
        <v>544</v>
      </c>
      <c r="AC117" s="97" t="s">
        <v>316</v>
      </c>
      <c r="AD117" s="144" t="s">
        <v>476</v>
      </c>
      <c r="AE117" s="97" t="s">
        <v>316</v>
      </c>
      <c r="AF117" s="75">
        <v>2</v>
      </c>
      <c r="AG117" s="97" t="s">
        <v>316</v>
      </c>
      <c r="AH117" s="75">
        <v>4</v>
      </c>
      <c r="AI117" s="233" t="s">
        <v>537</v>
      </c>
      <c r="AJ117" s="224">
        <v>42613</v>
      </c>
    </row>
    <row r="118" spans="1:36" s="27" customFormat="1" ht="39.75" hidden="1" customHeight="1" x14ac:dyDescent="0.2">
      <c r="A118" s="219">
        <v>16</v>
      </c>
      <c r="B118" s="232" t="s">
        <v>27</v>
      </c>
      <c r="C118" s="35" t="s">
        <v>24</v>
      </c>
      <c r="D118" s="30" t="s">
        <v>7</v>
      </c>
      <c r="E118" s="28" t="s">
        <v>18</v>
      </c>
      <c r="F118" s="30" t="s">
        <v>4</v>
      </c>
      <c r="G118" s="52">
        <f t="shared" si="18"/>
        <v>44441977</v>
      </c>
      <c r="H118" s="52">
        <f t="shared" si="32"/>
        <v>37775681</v>
      </c>
      <c r="I118" s="56">
        <v>0</v>
      </c>
      <c r="J118" s="56">
        <v>37775681</v>
      </c>
      <c r="K118" s="56">
        <v>0</v>
      </c>
      <c r="L118" s="79">
        <f t="shared" si="12"/>
        <v>0.85000001237568712</v>
      </c>
      <c r="M118" s="78">
        <f t="shared" si="33"/>
        <v>6666296</v>
      </c>
      <c r="N118" s="56">
        <v>4188081</v>
      </c>
      <c r="O118" s="79">
        <f t="shared" si="17"/>
        <v>9.4237054305662413E-2</v>
      </c>
      <c r="P118" s="56">
        <v>2478215</v>
      </c>
      <c r="Q118" s="79">
        <f t="shared" si="15"/>
        <v>5.5762933318650516E-2</v>
      </c>
      <c r="R118" s="56">
        <v>0</v>
      </c>
      <c r="S118" s="79">
        <f t="shared" si="16"/>
        <v>0</v>
      </c>
      <c r="T118" s="12" t="s">
        <v>129</v>
      </c>
      <c r="U118" s="22" t="s">
        <v>626</v>
      </c>
      <c r="V118" s="32" t="s">
        <v>129</v>
      </c>
      <c r="W118" s="95" t="s">
        <v>544</v>
      </c>
      <c r="X118" s="97" t="s">
        <v>316</v>
      </c>
      <c r="Y118" s="95" t="s">
        <v>544</v>
      </c>
      <c r="Z118" s="97" t="s">
        <v>316</v>
      </c>
      <c r="AA118" s="187"/>
      <c r="AB118" s="95" t="s">
        <v>528</v>
      </c>
      <c r="AC118" s="97" t="s">
        <v>316</v>
      </c>
      <c r="AD118" s="95" t="s">
        <v>548</v>
      </c>
      <c r="AE118" s="97" t="s">
        <v>316</v>
      </c>
      <c r="AF118" s="120">
        <v>2</v>
      </c>
      <c r="AG118" s="97" t="s">
        <v>316</v>
      </c>
      <c r="AH118" s="73">
        <v>4</v>
      </c>
      <c r="AI118" s="230" t="s">
        <v>542</v>
      </c>
      <c r="AJ118" s="223">
        <v>42643</v>
      </c>
    </row>
    <row r="119" spans="1:36" s="27" customFormat="1" ht="60" hidden="1" customHeight="1" x14ac:dyDescent="0.2">
      <c r="A119" s="220">
        <v>55</v>
      </c>
      <c r="B119" s="232" t="s">
        <v>183</v>
      </c>
      <c r="C119" s="35" t="s">
        <v>278</v>
      </c>
      <c r="D119" s="30" t="s">
        <v>7</v>
      </c>
      <c r="E119" s="28" t="s">
        <v>12</v>
      </c>
      <c r="F119" s="30" t="s">
        <v>3</v>
      </c>
      <c r="G119" s="52">
        <f t="shared" si="18"/>
        <v>16643483</v>
      </c>
      <c r="H119" s="52">
        <f t="shared" si="32"/>
        <v>14146960</v>
      </c>
      <c r="I119" s="56">
        <v>14146960</v>
      </c>
      <c r="J119" s="58">
        <v>0</v>
      </c>
      <c r="K119" s="56">
        <v>0</v>
      </c>
      <c r="L119" s="79">
        <f t="shared" si="12"/>
        <v>0.84999996695403235</v>
      </c>
      <c r="M119" s="78">
        <f t="shared" si="33"/>
        <v>2496523</v>
      </c>
      <c r="N119" s="56">
        <v>2496523</v>
      </c>
      <c r="O119" s="79">
        <f t="shared" si="17"/>
        <v>0.1500000330459676</v>
      </c>
      <c r="P119" s="56">
        <v>0</v>
      </c>
      <c r="Q119" s="79">
        <f t="shared" si="15"/>
        <v>0</v>
      </c>
      <c r="R119" s="56">
        <v>0</v>
      </c>
      <c r="S119" s="79">
        <f t="shared" si="16"/>
        <v>0</v>
      </c>
      <c r="T119" s="15" t="s">
        <v>129</v>
      </c>
      <c r="U119" s="15" t="s">
        <v>129</v>
      </c>
      <c r="V119" s="15" t="s">
        <v>129</v>
      </c>
      <c r="W119" s="95" t="s">
        <v>528</v>
      </c>
      <c r="X119" s="97" t="s">
        <v>316</v>
      </c>
      <c r="Y119" s="95" t="s">
        <v>528</v>
      </c>
      <c r="Z119" s="97" t="s">
        <v>316</v>
      </c>
      <c r="AA119" s="95"/>
      <c r="AB119" s="95" t="s">
        <v>528</v>
      </c>
      <c r="AC119" s="97" t="s">
        <v>316</v>
      </c>
      <c r="AD119" s="99" t="s">
        <v>548</v>
      </c>
      <c r="AE119" s="97" t="s">
        <v>316</v>
      </c>
      <c r="AF119" s="73">
        <v>2</v>
      </c>
      <c r="AG119" s="97" t="s">
        <v>316</v>
      </c>
      <c r="AH119" s="73">
        <v>4</v>
      </c>
      <c r="AI119" s="230" t="s">
        <v>537</v>
      </c>
      <c r="AJ119" s="223">
        <v>42643</v>
      </c>
    </row>
    <row r="120" spans="1:36" s="27" customFormat="1" ht="37.5" hidden="1" customHeight="1" x14ac:dyDescent="0.2">
      <c r="A120" s="220">
        <v>3</v>
      </c>
      <c r="B120" s="232" t="s">
        <v>205</v>
      </c>
      <c r="C120" s="35" t="s">
        <v>91</v>
      </c>
      <c r="D120" s="30" t="s">
        <v>7</v>
      </c>
      <c r="E120" s="28" t="s">
        <v>16</v>
      </c>
      <c r="F120" s="30" t="s">
        <v>3</v>
      </c>
      <c r="G120" s="52">
        <f t="shared" si="18"/>
        <v>14725609</v>
      </c>
      <c r="H120" s="52">
        <f t="shared" si="32"/>
        <v>12516768</v>
      </c>
      <c r="I120" s="56">
        <v>12516768</v>
      </c>
      <c r="J120" s="56">
        <v>0</v>
      </c>
      <c r="K120" s="56">
        <v>0</v>
      </c>
      <c r="L120" s="79">
        <f t="shared" si="12"/>
        <v>0.85000002376811712</v>
      </c>
      <c r="M120" s="78">
        <f t="shared" si="33"/>
        <v>2208841</v>
      </c>
      <c r="N120" s="56">
        <v>0</v>
      </c>
      <c r="O120" s="79">
        <f t="shared" si="17"/>
        <v>0</v>
      </c>
      <c r="P120" s="56">
        <v>2208841</v>
      </c>
      <c r="Q120" s="79">
        <f t="shared" si="15"/>
        <v>0.14999997623188283</v>
      </c>
      <c r="R120" s="56">
        <v>0</v>
      </c>
      <c r="S120" s="79">
        <f t="shared" si="16"/>
        <v>0</v>
      </c>
      <c r="T120" s="66">
        <v>42369</v>
      </c>
      <c r="U120" s="15" t="s">
        <v>231</v>
      </c>
      <c r="V120" s="136" t="s">
        <v>615</v>
      </c>
      <c r="W120" s="93" t="s">
        <v>215</v>
      </c>
      <c r="X120" s="140" t="s">
        <v>494</v>
      </c>
      <c r="Y120" s="93" t="s">
        <v>528</v>
      </c>
      <c r="Z120" s="97" t="s">
        <v>316</v>
      </c>
      <c r="AA120" s="154" t="s">
        <v>712</v>
      </c>
      <c r="AB120" s="93" t="s">
        <v>476</v>
      </c>
      <c r="AC120" s="97" t="s">
        <v>316</v>
      </c>
      <c r="AD120" s="93" t="s">
        <v>548</v>
      </c>
      <c r="AE120" s="97" t="s">
        <v>316</v>
      </c>
      <c r="AF120" s="73">
        <v>2</v>
      </c>
      <c r="AG120" s="97" t="s">
        <v>316</v>
      </c>
      <c r="AH120" s="73">
        <v>4</v>
      </c>
      <c r="AI120" s="230" t="s">
        <v>542</v>
      </c>
      <c r="AJ120" s="223">
        <v>42643</v>
      </c>
    </row>
    <row r="121" spans="1:36" s="27" customFormat="1" ht="40.5" hidden="1" customHeight="1" x14ac:dyDescent="0.2">
      <c r="A121" s="219">
        <v>44</v>
      </c>
      <c r="B121" s="234" t="s">
        <v>196</v>
      </c>
      <c r="C121" s="36" t="s">
        <v>197</v>
      </c>
      <c r="D121" s="25" t="s">
        <v>7</v>
      </c>
      <c r="E121" s="26" t="s">
        <v>16</v>
      </c>
      <c r="F121" s="25" t="s">
        <v>3</v>
      </c>
      <c r="G121" s="80">
        <f t="shared" si="18"/>
        <v>407810999</v>
      </c>
      <c r="H121" s="80">
        <f t="shared" si="32"/>
        <v>346639348</v>
      </c>
      <c r="I121" s="55">
        <v>346639348</v>
      </c>
      <c r="J121" s="55">
        <v>0</v>
      </c>
      <c r="K121" s="55">
        <v>0</v>
      </c>
      <c r="L121" s="53">
        <f t="shared" si="12"/>
        <v>0.84999999718006625</v>
      </c>
      <c r="M121" s="80">
        <f t="shared" si="33"/>
        <v>61171651</v>
      </c>
      <c r="N121" s="55">
        <v>0</v>
      </c>
      <c r="O121" s="53">
        <f t="shared" si="17"/>
        <v>0</v>
      </c>
      <c r="P121" s="55">
        <v>0</v>
      </c>
      <c r="Q121" s="53">
        <f t="shared" si="15"/>
        <v>0</v>
      </c>
      <c r="R121" s="55">
        <v>61171651</v>
      </c>
      <c r="S121" s="53">
        <f t="shared" si="16"/>
        <v>0.15000000281993375</v>
      </c>
      <c r="T121" s="20" t="s">
        <v>423</v>
      </c>
      <c r="U121" s="177"/>
      <c r="V121" s="183"/>
      <c r="W121" s="144" t="s">
        <v>476</v>
      </c>
      <c r="X121" s="97" t="s">
        <v>316</v>
      </c>
      <c r="Y121" s="144" t="s">
        <v>572</v>
      </c>
      <c r="Z121" s="97" t="s">
        <v>316</v>
      </c>
      <c r="AA121" s="77"/>
      <c r="AB121" s="144" t="s">
        <v>574</v>
      </c>
      <c r="AC121" s="97" t="s">
        <v>316</v>
      </c>
      <c r="AD121" s="144" t="s">
        <v>521</v>
      </c>
      <c r="AE121" s="97" t="s">
        <v>316</v>
      </c>
      <c r="AF121" s="75">
        <v>2</v>
      </c>
      <c r="AG121" s="97" t="s">
        <v>316</v>
      </c>
      <c r="AH121" s="75" t="s">
        <v>630</v>
      </c>
      <c r="AI121" s="233" t="s">
        <v>547</v>
      </c>
      <c r="AJ121" s="224">
        <v>42674</v>
      </c>
    </row>
    <row r="122" spans="1:36" ht="40.5" hidden="1" customHeight="1" x14ac:dyDescent="0.2">
      <c r="A122" s="220">
        <v>69</v>
      </c>
      <c r="B122" s="234" t="s">
        <v>269</v>
      </c>
      <c r="C122" s="36" t="s">
        <v>303</v>
      </c>
      <c r="D122" s="25" t="s">
        <v>155</v>
      </c>
      <c r="E122" s="26" t="s">
        <v>17</v>
      </c>
      <c r="F122" s="25" t="s">
        <v>5</v>
      </c>
      <c r="G122" s="80">
        <f>H122+M122</f>
        <v>17172696</v>
      </c>
      <c r="H122" s="80">
        <v>14596791</v>
      </c>
      <c r="I122" s="55">
        <v>0</v>
      </c>
      <c r="J122" s="55">
        <v>0</v>
      </c>
      <c r="K122" s="55">
        <f>10722724+3874067</f>
        <v>14596791</v>
      </c>
      <c r="L122" s="53">
        <f t="shared" si="12"/>
        <v>0.8499999650608151</v>
      </c>
      <c r="M122" s="80">
        <f>M115</f>
        <v>2575905</v>
      </c>
      <c r="N122" s="55">
        <f>M122</f>
        <v>2575905</v>
      </c>
      <c r="O122" s="53">
        <f t="shared" si="17"/>
        <v>0.15000003493918485</v>
      </c>
      <c r="P122" s="55">
        <v>0</v>
      </c>
      <c r="Q122" s="53">
        <f t="shared" si="15"/>
        <v>0</v>
      </c>
      <c r="R122" s="55">
        <v>0</v>
      </c>
      <c r="S122" s="53">
        <f t="shared" si="16"/>
        <v>0</v>
      </c>
      <c r="T122" s="23" t="s">
        <v>129</v>
      </c>
      <c r="U122" s="23" t="s">
        <v>129</v>
      </c>
      <c r="V122" s="23" t="s">
        <v>129</v>
      </c>
      <c r="W122" s="144" t="s">
        <v>470</v>
      </c>
      <c r="X122" s="98" t="s">
        <v>316</v>
      </c>
      <c r="Y122" s="144" t="s">
        <v>476</v>
      </c>
      <c r="Z122" s="98" t="s">
        <v>316</v>
      </c>
      <c r="AA122" s="30"/>
      <c r="AB122" s="144" t="s">
        <v>585</v>
      </c>
      <c r="AC122" s="98" t="s">
        <v>316</v>
      </c>
      <c r="AD122" s="144" t="s">
        <v>567</v>
      </c>
      <c r="AE122" s="97" t="s">
        <v>316</v>
      </c>
      <c r="AF122" s="75">
        <v>2</v>
      </c>
      <c r="AG122" s="98" t="s">
        <v>316</v>
      </c>
      <c r="AH122" s="75">
        <v>4</v>
      </c>
      <c r="AI122" s="233" t="s">
        <v>542</v>
      </c>
      <c r="AJ122" s="224">
        <v>42735</v>
      </c>
    </row>
    <row r="123" spans="1:36" ht="40.5" hidden="1" customHeight="1" x14ac:dyDescent="0.2">
      <c r="A123" s="219">
        <v>96</v>
      </c>
      <c r="B123" s="231" t="s">
        <v>167</v>
      </c>
      <c r="C123" s="36" t="s">
        <v>698</v>
      </c>
      <c r="D123" s="24" t="s">
        <v>155</v>
      </c>
      <c r="E123" s="13" t="s">
        <v>11</v>
      </c>
      <c r="F123" s="24" t="s">
        <v>4</v>
      </c>
      <c r="G123" s="80">
        <f>H123+M123</f>
        <v>25018615</v>
      </c>
      <c r="H123" s="80">
        <f>I123+J123+K123</f>
        <v>20014892</v>
      </c>
      <c r="I123" s="80">
        <v>0</v>
      </c>
      <c r="J123" s="80">
        <v>20014892</v>
      </c>
      <c r="K123" s="80">
        <v>0</v>
      </c>
      <c r="L123" s="53">
        <f t="shared" si="12"/>
        <v>0.8</v>
      </c>
      <c r="M123" s="80">
        <f>N123+P123+R123</f>
        <v>5003723</v>
      </c>
      <c r="N123" s="80">
        <v>0</v>
      </c>
      <c r="O123" s="53">
        <f t="shared" si="17"/>
        <v>0</v>
      </c>
      <c r="P123" s="80">
        <v>0</v>
      </c>
      <c r="Q123" s="53">
        <f t="shared" si="15"/>
        <v>0</v>
      </c>
      <c r="R123" s="80">
        <v>5003723</v>
      </c>
      <c r="S123" s="53">
        <f t="shared" si="16"/>
        <v>0.2</v>
      </c>
      <c r="T123" s="63" t="s">
        <v>407</v>
      </c>
      <c r="U123" s="168"/>
      <c r="V123" s="181"/>
      <c r="W123" s="144" t="s">
        <v>283</v>
      </c>
      <c r="X123" s="140" t="s">
        <v>320</v>
      </c>
      <c r="Y123" s="144" t="s">
        <v>213</v>
      </c>
      <c r="Z123" s="140" t="s">
        <v>320</v>
      </c>
      <c r="AA123" s="95"/>
      <c r="AB123" s="144" t="s">
        <v>521</v>
      </c>
      <c r="AC123" s="97" t="s">
        <v>316</v>
      </c>
      <c r="AD123" s="144" t="s">
        <v>665</v>
      </c>
      <c r="AE123" s="97" t="s">
        <v>316</v>
      </c>
      <c r="AF123" s="144" t="s">
        <v>707</v>
      </c>
      <c r="AG123" s="97" t="s">
        <v>316</v>
      </c>
      <c r="AH123" s="75">
        <v>4</v>
      </c>
      <c r="AI123" s="233" t="s">
        <v>707</v>
      </c>
      <c r="AJ123" s="224">
        <v>42766</v>
      </c>
    </row>
    <row r="124" spans="1:36" ht="45.75" hidden="1" customHeight="1" x14ac:dyDescent="0.2">
      <c r="A124" s="220">
        <v>101</v>
      </c>
      <c r="B124" s="234" t="s">
        <v>178</v>
      </c>
      <c r="C124" s="36" t="s">
        <v>249</v>
      </c>
      <c r="D124" s="24" t="s">
        <v>7</v>
      </c>
      <c r="E124" s="13" t="s">
        <v>11</v>
      </c>
      <c r="F124" s="24" t="s">
        <v>4</v>
      </c>
      <c r="G124" s="80">
        <f>H124+M124</f>
        <v>15784135</v>
      </c>
      <c r="H124" s="80">
        <f>I124+J124+K124</f>
        <v>13416515</v>
      </c>
      <c r="I124" s="80">
        <v>0</v>
      </c>
      <c r="J124" s="80">
        <v>13416515</v>
      </c>
      <c r="K124" s="80">
        <v>0</v>
      </c>
      <c r="L124" s="53">
        <f t="shared" si="12"/>
        <v>0.85000001583868867</v>
      </c>
      <c r="M124" s="80">
        <f>N124+P124+R124</f>
        <v>2367620</v>
      </c>
      <c r="N124" s="80">
        <v>2367620</v>
      </c>
      <c r="O124" s="53">
        <f t="shared" si="17"/>
        <v>0.14999998416131133</v>
      </c>
      <c r="P124" s="80">
        <v>0</v>
      </c>
      <c r="Q124" s="53">
        <f t="shared" si="15"/>
        <v>0</v>
      </c>
      <c r="R124" s="80">
        <v>0</v>
      </c>
      <c r="S124" s="53">
        <f t="shared" si="16"/>
        <v>0</v>
      </c>
      <c r="T124" s="25" t="s">
        <v>410</v>
      </c>
      <c r="U124" s="174"/>
      <c r="V124" s="183"/>
      <c r="W124" s="144" t="s">
        <v>216</v>
      </c>
      <c r="X124" s="140" t="s">
        <v>328</v>
      </c>
      <c r="Y124" s="144" t="s">
        <v>65</v>
      </c>
      <c r="Z124" s="144" t="s">
        <v>65</v>
      </c>
      <c r="AA124" s="144" t="s">
        <v>65</v>
      </c>
      <c r="AB124" s="144" t="s">
        <v>468</v>
      </c>
      <c r="AC124" s="46" t="s">
        <v>317</v>
      </c>
      <c r="AD124" s="144" t="s">
        <v>665</v>
      </c>
      <c r="AE124" s="97" t="s">
        <v>316</v>
      </c>
      <c r="AF124" s="75">
        <v>2</v>
      </c>
      <c r="AG124" s="97" t="s">
        <v>316</v>
      </c>
      <c r="AH124" s="117">
        <v>6</v>
      </c>
      <c r="AI124" s="233" t="s">
        <v>667</v>
      </c>
      <c r="AJ124" s="224">
        <v>42766</v>
      </c>
    </row>
    <row r="125" spans="1:36" s="27" customFormat="1" ht="56.25" hidden="1" customHeight="1" x14ac:dyDescent="0.2">
      <c r="A125" s="220">
        <v>9</v>
      </c>
      <c r="B125" s="240" t="s">
        <v>163</v>
      </c>
      <c r="C125" s="96" t="s">
        <v>164</v>
      </c>
      <c r="D125" s="94" t="s">
        <v>155</v>
      </c>
      <c r="E125" s="19" t="s">
        <v>17</v>
      </c>
      <c r="F125" s="94" t="s">
        <v>4</v>
      </c>
      <c r="G125" s="52">
        <f>H125+M125</f>
        <v>34000000</v>
      </c>
      <c r="H125" s="52">
        <f>I125+J125+K125</f>
        <v>28900000</v>
      </c>
      <c r="I125" s="78">
        <v>0</v>
      </c>
      <c r="J125" s="78">
        <v>28900000</v>
      </c>
      <c r="K125" s="78">
        <v>0</v>
      </c>
      <c r="L125" s="79">
        <f t="shared" si="12"/>
        <v>0.85</v>
      </c>
      <c r="M125" s="78">
        <f>N125+P125+R125</f>
        <v>5100000</v>
      </c>
      <c r="N125" s="78">
        <v>1972000</v>
      </c>
      <c r="O125" s="79">
        <f t="shared" si="17"/>
        <v>5.8000000000000003E-2</v>
      </c>
      <c r="P125" s="78">
        <v>0</v>
      </c>
      <c r="Q125" s="79">
        <f t="shared" si="15"/>
        <v>0</v>
      </c>
      <c r="R125" s="52">
        <v>3128000</v>
      </c>
      <c r="S125" s="79">
        <f t="shared" si="16"/>
        <v>9.1999999999999998E-2</v>
      </c>
      <c r="T125" s="62" t="s">
        <v>407</v>
      </c>
      <c r="U125" s="168"/>
      <c r="V125" s="181"/>
      <c r="W125" s="95" t="s">
        <v>476</v>
      </c>
      <c r="X125" s="97" t="s">
        <v>316</v>
      </c>
      <c r="Y125" s="95" t="s">
        <v>476</v>
      </c>
      <c r="Z125" s="97" t="s">
        <v>316</v>
      </c>
      <c r="AA125" s="95"/>
      <c r="AB125" s="95" t="s">
        <v>581</v>
      </c>
      <c r="AC125" s="97" t="s">
        <v>316</v>
      </c>
      <c r="AD125" s="95" t="s">
        <v>582</v>
      </c>
      <c r="AE125" s="97" t="s">
        <v>316</v>
      </c>
      <c r="AF125" s="73">
        <v>2</v>
      </c>
      <c r="AG125" s="97" t="s">
        <v>316</v>
      </c>
      <c r="AH125" s="73">
        <v>4</v>
      </c>
      <c r="AI125" s="230" t="s">
        <v>537</v>
      </c>
      <c r="AJ125" s="223">
        <v>42825</v>
      </c>
    </row>
    <row r="126" spans="1:36" s="27" customFormat="1" ht="36" hidden="1" customHeight="1" x14ac:dyDescent="0.2">
      <c r="A126" s="219">
        <v>50</v>
      </c>
      <c r="B126" s="234" t="s">
        <v>255</v>
      </c>
      <c r="C126" s="36" t="s">
        <v>315</v>
      </c>
      <c r="D126" s="25" t="s">
        <v>7</v>
      </c>
      <c r="E126" s="26" t="s">
        <v>17</v>
      </c>
      <c r="F126" s="25" t="s">
        <v>5</v>
      </c>
      <c r="G126" s="55">
        <f>H126+M126</f>
        <v>4874359</v>
      </c>
      <c r="H126" s="80">
        <f>I126+J126+K126</f>
        <v>4092205</v>
      </c>
      <c r="I126" s="55">
        <v>0</v>
      </c>
      <c r="J126" s="55">
        <v>0</v>
      </c>
      <c r="K126" s="55">
        <v>4092205</v>
      </c>
      <c r="L126" s="53">
        <f t="shared" si="12"/>
        <v>0.83953705502610698</v>
      </c>
      <c r="M126" s="80">
        <f>N126+P126+R126</f>
        <v>782154</v>
      </c>
      <c r="N126" s="80">
        <v>782154</v>
      </c>
      <c r="O126" s="53">
        <f t="shared" si="17"/>
        <v>0.16046294497389299</v>
      </c>
      <c r="P126" s="55">
        <v>0</v>
      </c>
      <c r="Q126" s="53">
        <f t="shared" si="15"/>
        <v>0</v>
      </c>
      <c r="R126" s="55">
        <v>0</v>
      </c>
      <c r="S126" s="53">
        <f t="shared" si="16"/>
        <v>0</v>
      </c>
      <c r="T126" s="23" t="s">
        <v>129</v>
      </c>
      <c r="U126" s="23" t="s">
        <v>129</v>
      </c>
      <c r="V126" s="23" t="s">
        <v>129</v>
      </c>
      <c r="W126" s="141" t="s">
        <v>150</v>
      </c>
      <c r="X126" s="98" t="s">
        <v>316</v>
      </c>
      <c r="Y126" s="141" t="s">
        <v>154</v>
      </c>
      <c r="Z126" s="98" t="s">
        <v>316</v>
      </c>
      <c r="AA126" s="30"/>
      <c r="AB126" s="141" t="s">
        <v>154</v>
      </c>
      <c r="AC126" s="98" t="s">
        <v>316</v>
      </c>
      <c r="AD126" s="141" t="s">
        <v>149</v>
      </c>
      <c r="AE126" s="97" t="s">
        <v>316</v>
      </c>
      <c r="AF126" s="75">
        <v>2</v>
      </c>
      <c r="AG126" s="98" t="s">
        <v>316</v>
      </c>
      <c r="AH126" s="75">
        <v>4</v>
      </c>
      <c r="AI126" s="233" t="s">
        <v>542</v>
      </c>
      <c r="AJ126" s="224">
        <v>42825</v>
      </c>
    </row>
    <row r="127" spans="1:36" ht="43.5" hidden="1" customHeight="1" x14ac:dyDescent="0.2">
      <c r="A127" s="219">
        <v>22</v>
      </c>
      <c r="B127" s="234" t="s">
        <v>663</v>
      </c>
      <c r="C127" s="36" t="s">
        <v>664</v>
      </c>
      <c r="D127" s="25" t="s">
        <v>155</v>
      </c>
      <c r="E127" s="26" t="s">
        <v>12</v>
      </c>
      <c r="F127" s="25" t="s">
        <v>3</v>
      </c>
      <c r="G127" s="80">
        <v>26240711</v>
      </c>
      <c r="H127" s="80">
        <v>9184249</v>
      </c>
      <c r="I127" s="80">
        <v>9184249</v>
      </c>
      <c r="J127" s="55">
        <v>0</v>
      </c>
      <c r="K127" s="55">
        <v>0</v>
      </c>
      <c r="L127" s="53">
        <f t="shared" si="12"/>
        <v>0.35000000571630852</v>
      </c>
      <c r="M127" s="80">
        <v>17056462</v>
      </c>
      <c r="N127" s="55">
        <v>0</v>
      </c>
      <c r="O127" s="53">
        <f t="shared" si="17"/>
        <v>0</v>
      </c>
      <c r="P127" s="80">
        <v>0</v>
      </c>
      <c r="Q127" s="53">
        <f t="shared" si="15"/>
        <v>0</v>
      </c>
      <c r="R127" s="80">
        <v>17056462</v>
      </c>
      <c r="S127" s="53">
        <f t="shared" si="16"/>
        <v>0.64999999428369148</v>
      </c>
      <c r="T127" s="20" t="s">
        <v>421</v>
      </c>
      <c r="U127" s="170"/>
      <c r="V127" s="182"/>
      <c r="W127" s="144" t="s">
        <v>470</v>
      </c>
      <c r="X127" s="46" t="s">
        <v>317</v>
      </c>
      <c r="Y127" s="144" t="s">
        <v>521</v>
      </c>
      <c r="Z127" s="97" t="s">
        <v>316</v>
      </c>
      <c r="AA127" s="95"/>
      <c r="AB127" s="144" t="s">
        <v>521</v>
      </c>
      <c r="AC127" s="97" t="s">
        <v>316</v>
      </c>
      <c r="AD127" s="144" t="s">
        <v>149</v>
      </c>
      <c r="AE127" s="97" t="s">
        <v>316</v>
      </c>
      <c r="AF127" s="75">
        <v>5</v>
      </c>
      <c r="AG127" s="97" t="s">
        <v>316</v>
      </c>
      <c r="AH127" s="75">
        <v>4</v>
      </c>
      <c r="AI127" s="233" t="s">
        <v>149</v>
      </c>
      <c r="AJ127" s="224">
        <v>42825</v>
      </c>
    </row>
    <row r="128" spans="1:36" s="27" customFormat="1" ht="39" hidden="1" customHeight="1" x14ac:dyDescent="0.2">
      <c r="A128" s="219">
        <v>84</v>
      </c>
      <c r="B128" s="229" t="s">
        <v>33</v>
      </c>
      <c r="C128" s="38" t="s">
        <v>295</v>
      </c>
      <c r="D128" s="30" t="s">
        <v>155</v>
      </c>
      <c r="E128" s="28" t="s">
        <v>17</v>
      </c>
      <c r="F128" s="30" t="s">
        <v>5</v>
      </c>
      <c r="G128" s="52">
        <f>H128+M128</f>
        <v>5407500</v>
      </c>
      <c r="H128" s="52">
        <f>I128+J128+K128</f>
        <v>4596375</v>
      </c>
      <c r="I128" s="56">
        <v>0</v>
      </c>
      <c r="J128" s="56">
        <v>0</v>
      </c>
      <c r="K128" s="78">
        <v>4596375</v>
      </c>
      <c r="L128" s="79">
        <f t="shared" si="12"/>
        <v>0.85</v>
      </c>
      <c r="M128" s="78">
        <f>N128+P128+R128</f>
        <v>811125</v>
      </c>
      <c r="N128" s="78">
        <v>811125</v>
      </c>
      <c r="O128" s="79">
        <f t="shared" si="17"/>
        <v>0.15</v>
      </c>
      <c r="P128" s="56">
        <v>0</v>
      </c>
      <c r="Q128" s="79">
        <f t="shared" si="15"/>
        <v>0</v>
      </c>
      <c r="R128" s="56">
        <v>0</v>
      </c>
      <c r="S128" s="79">
        <f t="shared" si="16"/>
        <v>0</v>
      </c>
      <c r="T128" s="15" t="s">
        <v>129</v>
      </c>
      <c r="U128" s="15" t="s">
        <v>129</v>
      </c>
      <c r="V128" s="15" t="s">
        <v>129</v>
      </c>
      <c r="W128" s="95" t="s">
        <v>567</v>
      </c>
      <c r="X128" s="98" t="s">
        <v>316</v>
      </c>
      <c r="Y128" s="31" t="s">
        <v>149</v>
      </c>
      <c r="Z128" s="98" t="s">
        <v>316</v>
      </c>
      <c r="AA128" s="187"/>
      <c r="AB128" s="31" t="s">
        <v>149</v>
      </c>
      <c r="AC128" s="98" t="s">
        <v>316</v>
      </c>
      <c r="AD128" s="31" t="s">
        <v>156</v>
      </c>
      <c r="AE128" s="97" t="s">
        <v>316</v>
      </c>
      <c r="AF128" s="120">
        <v>2</v>
      </c>
      <c r="AG128" s="98" t="s">
        <v>316</v>
      </c>
      <c r="AH128" s="73">
        <v>4</v>
      </c>
      <c r="AI128" s="230" t="s">
        <v>542</v>
      </c>
      <c r="AJ128" s="223">
        <v>42916</v>
      </c>
    </row>
    <row r="129" spans="1:36" s="27" customFormat="1" ht="31.5" hidden="1" customHeight="1" x14ac:dyDescent="0.2">
      <c r="A129" s="220">
        <v>85</v>
      </c>
      <c r="B129" s="247" t="s">
        <v>33</v>
      </c>
      <c r="C129" s="147" t="s">
        <v>296</v>
      </c>
      <c r="D129" s="30" t="s">
        <v>155</v>
      </c>
      <c r="E129" s="28" t="s">
        <v>17</v>
      </c>
      <c r="F129" s="30" t="s">
        <v>5</v>
      </c>
      <c r="G129" s="52">
        <f t="shared" ref="G129:G132" si="34">H129+M129</f>
        <v>5407500</v>
      </c>
      <c r="H129" s="52">
        <v>4596375</v>
      </c>
      <c r="I129" s="56">
        <v>0</v>
      </c>
      <c r="J129" s="56">
        <v>0</v>
      </c>
      <c r="K129" s="78">
        <v>4596375</v>
      </c>
      <c r="L129" s="79">
        <f t="shared" si="12"/>
        <v>0.85</v>
      </c>
      <c r="M129" s="78">
        <f>N129</f>
        <v>811125</v>
      </c>
      <c r="N129" s="78">
        <v>811125</v>
      </c>
      <c r="O129" s="79">
        <f t="shared" si="17"/>
        <v>0.15</v>
      </c>
      <c r="P129" s="56">
        <v>0</v>
      </c>
      <c r="Q129" s="79">
        <f t="shared" si="15"/>
        <v>0</v>
      </c>
      <c r="R129" s="56">
        <v>0</v>
      </c>
      <c r="S129" s="79">
        <f t="shared" si="16"/>
        <v>0</v>
      </c>
      <c r="T129" s="15" t="s">
        <v>129</v>
      </c>
      <c r="U129" s="15" t="s">
        <v>129</v>
      </c>
      <c r="V129" s="15" t="s">
        <v>129</v>
      </c>
      <c r="W129" s="95" t="s">
        <v>567</v>
      </c>
      <c r="X129" s="98" t="s">
        <v>316</v>
      </c>
      <c r="Y129" s="31" t="s">
        <v>149</v>
      </c>
      <c r="Z129" s="98" t="s">
        <v>316</v>
      </c>
      <c r="AA129" s="187"/>
      <c r="AB129" s="31" t="s">
        <v>149</v>
      </c>
      <c r="AC129" s="98" t="s">
        <v>316</v>
      </c>
      <c r="AD129" s="31" t="s">
        <v>156</v>
      </c>
      <c r="AE129" s="97" t="s">
        <v>316</v>
      </c>
      <c r="AF129" s="120">
        <v>2</v>
      </c>
      <c r="AG129" s="98" t="s">
        <v>316</v>
      </c>
      <c r="AH129" s="73">
        <v>4</v>
      </c>
      <c r="AI129" s="230" t="s">
        <v>542</v>
      </c>
      <c r="AJ129" s="223">
        <v>42916</v>
      </c>
    </row>
    <row r="130" spans="1:36" ht="39.75" hidden="1" customHeight="1" x14ac:dyDescent="0.2">
      <c r="A130" s="219">
        <v>86</v>
      </c>
      <c r="B130" s="231" t="s">
        <v>67</v>
      </c>
      <c r="C130" s="37" t="s">
        <v>297</v>
      </c>
      <c r="D130" s="25" t="s">
        <v>155</v>
      </c>
      <c r="E130" s="26" t="s">
        <v>17</v>
      </c>
      <c r="F130" s="25" t="s">
        <v>5</v>
      </c>
      <c r="G130" s="25">
        <f t="shared" si="34"/>
        <v>11446897</v>
      </c>
      <c r="H130" s="80">
        <f>I130+J130+K130</f>
        <v>9729862</v>
      </c>
      <c r="I130" s="55">
        <v>0</v>
      </c>
      <c r="J130" s="55">
        <v>0</v>
      </c>
      <c r="K130" s="55">
        <v>9729862</v>
      </c>
      <c r="L130" s="53">
        <f>H130/G130</f>
        <v>0.84999996068803629</v>
      </c>
      <c r="M130" s="80">
        <f t="shared" ref="M130:M135" si="35">N130+P130+R130</f>
        <v>1717035</v>
      </c>
      <c r="N130" s="55">
        <v>1717035</v>
      </c>
      <c r="O130" s="53">
        <f>N130/G130</f>
        <v>0.15000003931196376</v>
      </c>
      <c r="P130" s="55">
        <v>0</v>
      </c>
      <c r="Q130" s="53">
        <f>P130/G130</f>
        <v>0</v>
      </c>
      <c r="R130" s="55">
        <v>0</v>
      </c>
      <c r="S130" s="53">
        <f>R130/G130</f>
        <v>0</v>
      </c>
      <c r="T130" s="23" t="s">
        <v>129</v>
      </c>
      <c r="U130" s="23" t="s">
        <v>129</v>
      </c>
      <c r="V130" s="23" t="s">
        <v>129</v>
      </c>
      <c r="W130" s="144" t="s">
        <v>567</v>
      </c>
      <c r="X130" s="98" t="s">
        <v>316</v>
      </c>
      <c r="Y130" s="141" t="s">
        <v>149</v>
      </c>
      <c r="Z130" s="98" t="s">
        <v>316</v>
      </c>
      <c r="AA130" s="30"/>
      <c r="AB130" s="141" t="s">
        <v>149</v>
      </c>
      <c r="AC130" s="98" t="s">
        <v>316</v>
      </c>
      <c r="AD130" s="141" t="s">
        <v>156</v>
      </c>
      <c r="AE130" s="97" t="s">
        <v>316</v>
      </c>
      <c r="AF130" s="116">
        <v>2</v>
      </c>
      <c r="AG130" s="98" t="s">
        <v>316</v>
      </c>
      <c r="AH130" s="75">
        <v>4</v>
      </c>
      <c r="AI130" s="233" t="s">
        <v>542</v>
      </c>
      <c r="AJ130" s="224">
        <v>42916</v>
      </c>
    </row>
    <row r="131" spans="1:36" s="27" customFormat="1" ht="39" hidden="1" customHeight="1" x14ac:dyDescent="0.2">
      <c r="A131" s="220">
        <v>87</v>
      </c>
      <c r="B131" s="248" t="s">
        <v>67</v>
      </c>
      <c r="C131" s="148" t="s">
        <v>298</v>
      </c>
      <c r="D131" s="25" t="s">
        <v>155</v>
      </c>
      <c r="E131" s="26" t="s">
        <v>17</v>
      </c>
      <c r="F131" s="25" t="s">
        <v>5</v>
      </c>
      <c r="G131" s="25">
        <f t="shared" si="34"/>
        <v>11446895</v>
      </c>
      <c r="H131" s="80">
        <v>9729861</v>
      </c>
      <c r="I131" s="55">
        <v>0</v>
      </c>
      <c r="J131" s="55">
        <v>0</v>
      </c>
      <c r="K131" s="55">
        <v>9729861</v>
      </c>
      <c r="L131" s="53">
        <f t="shared" ref="L131:L141" si="36">H131/G131</f>
        <v>0.85000002183998369</v>
      </c>
      <c r="M131" s="80">
        <f t="shared" si="35"/>
        <v>1717034</v>
      </c>
      <c r="N131" s="55">
        <v>1717034</v>
      </c>
      <c r="O131" s="53">
        <f t="shared" ref="O131:O141" si="37">N131/G131</f>
        <v>0.14999997816001631</v>
      </c>
      <c r="P131" s="55">
        <v>0</v>
      </c>
      <c r="Q131" s="53">
        <f t="shared" ref="Q131:Q141" si="38">P131/G131</f>
        <v>0</v>
      </c>
      <c r="R131" s="55">
        <v>0</v>
      </c>
      <c r="S131" s="53">
        <f t="shared" ref="S131:S132" si="39">R131/G131</f>
        <v>0</v>
      </c>
      <c r="T131" s="23" t="s">
        <v>129</v>
      </c>
      <c r="U131" s="23" t="s">
        <v>129</v>
      </c>
      <c r="V131" s="23" t="s">
        <v>129</v>
      </c>
      <c r="W131" s="144" t="s">
        <v>567</v>
      </c>
      <c r="X131" s="98" t="s">
        <v>316</v>
      </c>
      <c r="Y131" s="141" t="s">
        <v>149</v>
      </c>
      <c r="Z131" s="98" t="s">
        <v>316</v>
      </c>
      <c r="AA131" s="30"/>
      <c r="AB131" s="141" t="s">
        <v>149</v>
      </c>
      <c r="AC131" s="98" t="s">
        <v>316</v>
      </c>
      <c r="AD131" s="141" t="s">
        <v>156</v>
      </c>
      <c r="AE131" s="97" t="s">
        <v>316</v>
      </c>
      <c r="AF131" s="116">
        <v>2</v>
      </c>
      <c r="AG131" s="98" t="s">
        <v>316</v>
      </c>
      <c r="AH131" s="75">
        <v>4</v>
      </c>
      <c r="AI131" s="233" t="s">
        <v>542</v>
      </c>
      <c r="AJ131" s="224">
        <v>42916</v>
      </c>
    </row>
    <row r="132" spans="1:36" ht="42" hidden="1" customHeight="1" x14ac:dyDescent="0.2">
      <c r="A132" s="219">
        <v>88</v>
      </c>
      <c r="B132" s="248" t="s">
        <v>67</v>
      </c>
      <c r="C132" s="148" t="s">
        <v>299</v>
      </c>
      <c r="D132" s="25" t="s">
        <v>155</v>
      </c>
      <c r="E132" s="26" t="s">
        <v>17</v>
      </c>
      <c r="F132" s="25" t="s">
        <v>5</v>
      </c>
      <c r="G132" s="25">
        <f t="shared" si="34"/>
        <v>11446893</v>
      </c>
      <c r="H132" s="80">
        <v>9729860</v>
      </c>
      <c r="I132" s="55">
        <v>0</v>
      </c>
      <c r="J132" s="55">
        <v>0</v>
      </c>
      <c r="K132" s="55">
        <v>9729860</v>
      </c>
      <c r="L132" s="53">
        <f t="shared" si="36"/>
        <v>0.85000008299195251</v>
      </c>
      <c r="M132" s="80">
        <f t="shared" si="35"/>
        <v>1717033</v>
      </c>
      <c r="N132" s="55">
        <v>1717033</v>
      </c>
      <c r="O132" s="53">
        <f t="shared" si="37"/>
        <v>0.14999991700804752</v>
      </c>
      <c r="P132" s="55">
        <v>0</v>
      </c>
      <c r="Q132" s="53">
        <f t="shared" si="38"/>
        <v>0</v>
      </c>
      <c r="R132" s="55">
        <v>0</v>
      </c>
      <c r="S132" s="53">
        <f t="shared" si="39"/>
        <v>0</v>
      </c>
      <c r="T132" s="23" t="s">
        <v>129</v>
      </c>
      <c r="U132" s="23" t="s">
        <v>129</v>
      </c>
      <c r="V132" s="23" t="s">
        <v>129</v>
      </c>
      <c r="W132" s="144" t="s">
        <v>567</v>
      </c>
      <c r="X132" s="98" t="s">
        <v>316</v>
      </c>
      <c r="Y132" s="141" t="s">
        <v>149</v>
      </c>
      <c r="Z132" s="98" t="s">
        <v>316</v>
      </c>
      <c r="AA132" s="30"/>
      <c r="AB132" s="141" t="s">
        <v>149</v>
      </c>
      <c r="AC132" s="98" t="s">
        <v>316</v>
      </c>
      <c r="AD132" s="141" t="s">
        <v>156</v>
      </c>
      <c r="AE132" s="97" t="s">
        <v>316</v>
      </c>
      <c r="AF132" s="116">
        <v>2</v>
      </c>
      <c r="AG132" s="98" t="s">
        <v>316</v>
      </c>
      <c r="AH132" s="75">
        <v>4</v>
      </c>
      <c r="AI132" s="233" t="s">
        <v>542</v>
      </c>
      <c r="AJ132" s="224">
        <v>42916</v>
      </c>
    </row>
    <row r="133" spans="1:36" ht="45.75" hidden="1" customHeight="1" x14ac:dyDescent="0.2">
      <c r="A133" s="220">
        <v>89</v>
      </c>
      <c r="B133" s="249" t="s">
        <v>104</v>
      </c>
      <c r="C133" s="42" t="s">
        <v>113</v>
      </c>
      <c r="D133" s="30" t="s">
        <v>155</v>
      </c>
      <c r="E133" s="28" t="s">
        <v>17</v>
      </c>
      <c r="F133" s="30" t="s">
        <v>5</v>
      </c>
      <c r="G133" s="52">
        <f>H133+M133</f>
        <v>20000000</v>
      </c>
      <c r="H133" s="52">
        <f>I133+J133+K133</f>
        <v>17000000</v>
      </c>
      <c r="I133" s="56">
        <v>0</v>
      </c>
      <c r="J133" s="56">
        <v>0</v>
      </c>
      <c r="K133" s="78">
        <v>17000000</v>
      </c>
      <c r="L133" s="79">
        <f t="shared" si="36"/>
        <v>0.85</v>
      </c>
      <c r="M133" s="78">
        <f t="shared" si="35"/>
        <v>3000000</v>
      </c>
      <c r="N133" s="78">
        <v>3000000</v>
      </c>
      <c r="O133" s="79">
        <f t="shared" si="37"/>
        <v>0.15</v>
      </c>
      <c r="P133" s="56">
        <v>0</v>
      </c>
      <c r="Q133" s="79">
        <f t="shared" si="38"/>
        <v>0</v>
      </c>
      <c r="R133" s="56">
        <v>0</v>
      </c>
      <c r="S133" s="79">
        <f>R133/G133</f>
        <v>0</v>
      </c>
      <c r="T133" s="32" t="s">
        <v>129</v>
      </c>
      <c r="U133" s="15" t="s">
        <v>129</v>
      </c>
      <c r="V133" s="15" t="s">
        <v>129</v>
      </c>
      <c r="W133" s="95" t="s">
        <v>149</v>
      </c>
      <c r="X133" s="98" t="s">
        <v>316</v>
      </c>
      <c r="Y133" s="95" t="s">
        <v>149</v>
      </c>
      <c r="Z133" s="98" t="s">
        <v>316</v>
      </c>
      <c r="AA133" s="187"/>
      <c r="AB133" s="95" t="s">
        <v>149</v>
      </c>
      <c r="AC133" s="98" t="s">
        <v>316</v>
      </c>
      <c r="AD133" s="95" t="s">
        <v>156</v>
      </c>
      <c r="AE133" s="97" t="s">
        <v>316</v>
      </c>
      <c r="AF133" s="73">
        <v>2</v>
      </c>
      <c r="AG133" s="98" t="s">
        <v>316</v>
      </c>
      <c r="AH133" s="73">
        <v>4</v>
      </c>
      <c r="AI133" s="230" t="s">
        <v>542</v>
      </c>
      <c r="AJ133" s="223">
        <v>42916</v>
      </c>
    </row>
    <row r="134" spans="1:36" s="27" customFormat="1" ht="49.5" hidden="1" customHeight="1" x14ac:dyDescent="0.2">
      <c r="A134" s="220">
        <v>53</v>
      </c>
      <c r="B134" s="234" t="s">
        <v>184</v>
      </c>
      <c r="C134" s="36" t="s">
        <v>186</v>
      </c>
      <c r="D134" s="25" t="s">
        <v>7</v>
      </c>
      <c r="E134" s="26" t="s">
        <v>12</v>
      </c>
      <c r="F134" s="25" t="s">
        <v>4</v>
      </c>
      <c r="G134" s="80">
        <f>H134+M134</f>
        <v>13647059</v>
      </c>
      <c r="H134" s="80">
        <f>I134+J134+K134</f>
        <v>11600000</v>
      </c>
      <c r="I134" s="55">
        <v>0</v>
      </c>
      <c r="J134" s="80">
        <v>11600000</v>
      </c>
      <c r="K134" s="55">
        <v>0</v>
      </c>
      <c r="L134" s="53">
        <f t="shared" si="36"/>
        <v>0.84999998900862084</v>
      </c>
      <c r="M134" s="80">
        <f t="shared" si="35"/>
        <v>2047059</v>
      </c>
      <c r="N134" s="80">
        <v>2047059</v>
      </c>
      <c r="O134" s="53">
        <f t="shared" si="37"/>
        <v>0.15000001099137916</v>
      </c>
      <c r="P134" s="55">
        <v>0</v>
      </c>
      <c r="Q134" s="53">
        <f t="shared" si="38"/>
        <v>0</v>
      </c>
      <c r="R134" s="55">
        <v>0</v>
      </c>
      <c r="S134" s="53">
        <f>R134/G134</f>
        <v>0</v>
      </c>
      <c r="T134" s="23" t="s">
        <v>645</v>
      </c>
      <c r="U134" s="34" t="s">
        <v>644</v>
      </c>
      <c r="V134" s="23" t="s">
        <v>129</v>
      </c>
      <c r="W134" s="144" t="s">
        <v>156</v>
      </c>
      <c r="X134" s="97" t="s">
        <v>316</v>
      </c>
      <c r="Y134" s="144" t="s">
        <v>157</v>
      </c>
      <c r="Z134" s="97" t="s">
        <v>316</v>
      </c>
      <c r="AA134" s="95"/>
      <c r="AB134" s="144" t="s">
        <v>157</v>
      </c>
      <c r="AC134" s="97" t="s">
        <v>316</v>
      </c>
      <c r="AD134" s="144" t="s">
        <v>160</v>
      </c>
      <c r="AE134" s="97" t="s">
        <v>316</v>
      </c>
      <c r="AF134" s="75">
        <v>2</v>
      </c>
      <c r="AG134" s="97" t="s">
        <v>316</v>
      </c>
      <c r="AH134" s="75">
        <v>4</v>
      </c>
      <c r="AI134" s="233" t="s">
        <v>542</v>
      </c>
      <c r="AJ134" s="224">
        <v>43100</v>
      </c>
    </row>
    <row r="135" spans="1:36" ht="47.25" hidden="1" customHeight="1" x14ac:dyDescent="0.2">
      <c r="A135" s="219">
        <v>92</v>
      </c>
      <c r="B135" s="232" t="s">
        <v>264</v>
      </c>
      <c r="C135" s="35" t="s">
        <v>300</v>
      </c>
      <c r="D135" s="30" t="s">
        <v>155</v>
      </c>
      <c r="E135" s="28" t="s">
        <v>17</v>
      </c>
      <c r="F135" s="30" t="s">
        <v>5</v>
      </c>
      <c r="G135" s="52">
        <f t="shared" ref="G135:G136" si="40">H135+M135</f>
        <v>3090262</v>
      </c>
      <c r="H135" s="52">
        <f>I135+J135+K135</f>
        <v>2626723</v>
      </c>
      <c r="I135" s="56">
        <v>0</v>
      </c>
      <c r="J135" s="56">
        <v>0</v>
      </c>
      <c r="K135" s="56">
        <v>2626723</v>
      </c>
      <c r="L135" s="54">
        <f t="shared" si="36"/>
        <v>0.85000009707914737</v>
      </c>
      <c r="M135" s="52">
        <f t="shared" si="35"/>
        <v>463539</v>
      </c>
      <c r="N135" s="56">
        <v>0</v>
      </c>
      <c r="O135" s="54">
        <f t="shared" si="37"/>
        <v>0</v>
      </c>
      <c r="P135" s="56">
        <v>0</v>
      </c>
      <c r="Q135" s="54">
        <f t="shared" si="38"/>
        <v>0</v>
      </c>
      <c r="R135" s="56">
        <v>463539</v>
      </c>
      <c r="S135" s="54">
        <f>R135/G135</f>
        <v>0.14999990292085266</v>
      </c>
      <c r="T135" s="32" t="s">
        <v>129</v>
      </c>
      <c r="U135" s="32" t="s">
        <v>129</v>
      </c>
      <c r="V135" s="15" t="s">
        <v>129</v>
      </c>
      <c r="W135" s="95" t="s">
        <v>157</v>
      </c>
      <c r="X135" s="98" t="s">
        <v>316</v>
      </c>
      <c r="Y135" s="95" t="s">
        <v>157</v>
      </c>
      <c r="Z135" s="98" t="s">
        <v>316</v>
      </c>
      <c r="AA135" s="187"/>
      <c r="AB135" s="95" t="s">
        <v>157</v>
      </c>
      <c r="AC135" s="98" t="s">
        <v>316</v>
      </c>
      <c r="AD135" s="95" t="s">
        <v>160</v>
      </c>
      <c r="AE135" s="98" t="s">
        <v>316</v>
      </c>
      <c r="AF135" s="73">
        <v>2</v>
      </c>
      <c r="AG135" s="98" t="s">
        <v>316</v>
      </c>
      <c r="AH135" s="73">
        <v>4</v>
      </c>
      <c r="AI135" s="230" t="s">
        <v>542</v>
      </c>
      <c r="AJ135" s="223">
        <v>43100</v>
      </c>
    </row>
    <row r="136" spans="1:36" ht="44.25" hidden="1" customHeight="1" x14ac:dyDescent="0.2">
      <c r="A136" s="220">
        <v>93</v>
      </c>
      <c r="B136" s="232" t="s">
        <v>264</v>
      </c>
      <c r="C136" s="35" t="s">
        <v>301</v>
      </c>
      <c r="D136" s="30" t="s">
        <v>155</v>
      </c>
      <c r="E136" s="28" t="s">
        <v>17</v>
      </c>
      <c r="F136" s="30" t="s">
        <v>5</v>
      </c>
      <c r="G136" s="52">
        <f t="shared" si="40"/>
        <v>1130925</v>
      </c>
      <c r="H136" s="52">
        <v>961286</v>
      </c>
      <c r="I136" s="56">
        <v>0</v>
      </c>
      <c r="J136" s="56">
        <v>0</v>
      </c>
      <c r="K136" s="56">
        <v>961286</v>
      </c>
      <c r="L136" s="54">
        <f t="shared" si="36"/>
        <v>0.8499997789420165</v>
      </c>
      <c r="M136" s="52">
        <f>N136+R136</f>
        <v>169639</v>
      </c>
      <c r="N136" s="56">
        <v>0</v>
      </c>
      <c r="O136" s="54">
        <f t="shared" si="37"/>
        <v>0</v>
      </c>
      <c r="P136" s="56">
        <v>0</v>
      </c>
      <c r="Q136" s="54">
        <f t="shared" si="38"/>
        <v>0</v>
      </c>
      <c r="R136" s="56">
        <v>169639</v>
      </c>
      <c r="S136" s="54">
        <f>R136/G136</f>
        <v>0.1500002210579835</v>
      </c>
      <c r="T136" s="32" t="s">
        <v>129</v>
      </c>
      <c r="U136" s="32" t="s">
        <v>129</v>
      </c>
      <c r="V136" s="15" t="s">
        <v>129</v>
      </c>
      <c r="W136" s="95" t="s">
        <v>157</v>
      </c>
      <c r="X136" s="98" t="s">
        <v>316</v>
      </c>
      <c r="Y136" s="95" t="s">
        <v>157</v>
      </c>
      <c r="Z136" s="98" t="s">
        <v>316</v>
      </c>
      <c r="AA136" s="187"/>
      <c r="AB136" s="95" t="s">
        <v>157</v>
      </c>
      <c r="AC136" s="98" t="s">
        <v>316</v>
      </c>
      <c r="AD136" s="95" t="s">
        <v>160</v>
      </c>
      <c r="AE136" s="98" t="s">
        <v>316</v>
      </c>
      <c r="AF136" s="73">
        <v>2</v>
      </c>
      <c r="AG136" s="98" t="s">
        <v>316</v>
      </c>
      <c r="AH136" s="73">
        <v>4</v>
      </c>
      <c r="AI136" s="230" t="s">
        <v>542</v>
      </c>
      <c r="AJ136" s="223">
        <v>43100</v>
      </c>
    </row>
    <row r="137" spans="1:36" s="27" customFormat="1" ht="48" hidden="1" customHeight="1" x14ac:dyDescent="0.2">
      <c r="A137" s="220">
        <v>77</v>
      </c>
      <c r="B137" s="234" t="s">
        <v>206</v>
      </c>
      <c r="C137" s="36" t="s">
        <v>207</v>
      </c>
      <c r="D137" s="25" t="s">
        <v>7</v>
      </c>
      <c r="E137" s="26" t="s">
        <v>18</v>
      </c>
      <c r="F137" s="25" t="s">
        <v>5</v>
      </c>
      <c r="G137" s="80">
        <f>H137+M137</f>
        <v>3258896</v>
      </c>
      <c r="H137" s="80">
        <f>I137+J137+K137</f>
        <v>2770061</v>
      </c>
      <c r="I137" s="55">
        <v>0</v>
      </c>
      <c r="J137" s="55">
        <v>0</v>
      </c>
      <c r="K137" s="55">
        <v>2770061</v>
      </c>
      <c r="L137" s="53">
        <f t="shared" si="36"/>
        <v>0.84999981588857088</v>
      </c>
      <c r="M137" s="80">
        <f>N137+P137+R137</f>
        <v>488835</v>
      </c>
      <c r="N137" s="55">
        <v>488835</v>
      </c>
      <c r="O137" s="53">
        <f t="shared" si="37"/>
        <v>0.15000018411142915</v>
      </c>
      <c r="P137" s="55">
        <v>0</v>
      </c>
      <c r="Q137" s="53">
        <f t="shared" si="38"/>
        <v>0</v>
      </c>
      <c r="R137" s="55">
        <v>0</v>
      </c>
      <c r="S137" s="53">
        <f t="shared" ref="S137:S142" si="41">R137/G137</f>
        <v>0</v>
      </c>
      <c r="T137" s="23" t="s">
        <v>129</v>
      </c>
      <c r="U137" s="23" t="s">
        <v>129</v>
      </c>
      <c r="V137" s="23" t="s">
        <v>129</v>
      </c>
      <c r="W137" s="144" t="s">
        <v>160</v>
      </c>
      <c r="X137" s="97" t="s">
        <v>316</v>
      </c>
      <c r="Y137" s="144" t="s">
        <v>160</v>
      </c>
      <c r="Z137" s="97" t="s">
        <v>316</v>
      </c>
      <c r="AA137" s="187"/>
      <c r="AB137" s="144" t="s">
        <v>160</v>
      </c>
      <c r="AC137" s="97" t="s">
        <v>316</v>
      </c>
      <c r="AD137" s="144" t="s">
        <v>162</v>
      </c>
      <c r="AE137" s="97" t="s">
        <v>316</v>
      </c>
      <c r="AF137" s="75">
        <v>2</v>
      </c>
      <c r="AG137" s="97" t="s">
        <v>316</v>
      </c>
      <c r="AH137" s="75">
        <v>4</v>
      </c>
      <c r="AI137" s="233" t="s">
        <v>542</v>
      </c>
      <c r="AJ137" s="224">
        <v>43190</v>
      </c>
    </row>
    <row r="138" spans="1:36" s="27" customFormat="1" ht="63" hidden="1" customHeight="1" x14ac:dyDescent="0.2">
      <c r="A138" s="220">
        <v>135</v>
      </c>
      <c r="B138" s="231" t="s">
        <v>125</v>
      </c>
      <c r="C138" s="37" t="s">
        <v>311</v>
      </c>
      <c r="D138" s="25" t="s">
        <v>7</v>
      </c>
      <c r="E138" s="26" t="s">
        <v>13</v>
      </c>
      <c r="F138" s="25" t="s">
        <v>3</v>
      </c>
      <c r="G138" s="80">
        <f>H138+M138</f>
        <v>23950418</v>
      </c>
      <c r="H138" s="80">
        <f>I138+J138+K138</f>
        <v>20357855</v>
      </c>
      <c r="I138" s="55">
        <v>20357855</v>
      </c>
      <c r="J138" s="55">
        <v>0</v>
      </c>
      <c r="K138" s="55">
        <v>0</v>
      </c>
      <c r="L138" s="53">
        <f t="shared" si="36"/>
        <v>0.84999998747412253</v>
      </c>
      <c r="M138" s="80">
        <f>N138+P138+R138</f>
        <v>3592563</v>
      </c>
      <c r="N138" s="55">
        <v>3592563</v>
      </c>
      <c r="O138" s="53">
        <f t="shared" si="37"/>
        <v>0.15000001252587741</v>
      </c>
      <c r="P138" s="55">
        <v>0</v>
      </c>
      <c r="Q138" s="53">
        <f t="shared" si="38"/>
        <v>0</v>
      </c>
      <c r="R138" s="55">
        <v>0</v>
      </c>
      <c r="S138" s="53">
        <f t="shared" si="41"/>
        <v>0</v>
      </c>
      <c r="T138" s="25" t="s">
        <v>129</v>
      </c>
      <c r="U138" s="25" t="s">
        <v>129</v>
      </c>
      <c r="V138" s="25" t="s">
        <v>129</v>
      </c>
      <c r="W138" s="25" t="s">
        <v>129</v>
      </c>
      <c r="X138" s="97" t="s">
        <v>316</v>
      </c>
      <c r="Y138" s="25" t="s">
        <v>131</v>
      </c>
      <c r="Z138" s="97" t="s">
        <v>316</v>
      </c>
      <c r="AA138" s="95"/>
      <c r="AB138" s="25" t="s">
        <v>132</v>
      </c>
      <c r="AC138" s="97" t="s">
        <v>316</v>
      </c>
      <c r="AD138" s="25" t="s">
        <v>133</v>
      </c>
      <c r="AE138" s="97" t="s">
        <v>316</v>
      </c>
      <c r="AF138" s="116">
        <v>2</v>
      </c>
      <c r="AG138" s="97" t="s">
        <v>316</v>
      </c>
      <c r="AH138" s="75">
        <v>4</v>
      </c>
      <c r="AI138" s="233" t="s">
        <v>542</v>
      </c>
      <c r="AJ138" s="224">
        <v>43373</v>
      </c>
    </row>
    <row r="139" spans="1:36" ht="61.5" hidden="1" customHeight="1" x14ac:dyDescent="0.2">
      <c r="A139" s="220">
        <v>131</v>
      </c>
      <c r="B139" s="231" t="s">
        <v>127</v>
      </c>
      <c r="C139" s="37" t="s">
        <v>307</v>
      </c>
      <c r="D139" s="25" t="s">
        <v>7</v>
      </c>
      <c r="E139" s="26" t="s">
        <v>13</v>
      </c>
      <c r="F139" s="25" t="s">
        <v>5</v>
      </c>
      <c r="G139" s="80">
        <f>H139+M139</f>
        <v>4900048</v>
      </c>
      <c r="H139" s="80">
        <f>I139+J139+K139</f>
        <v>4165040</v>
      </c>
      <c r="I139" s="55">
        <v>0</v>
      </c>
      <c r="J139" s="55">
        <v>0</v>
      </c>
      <c r="K139" s="55">
        <v>4165040</v>
      </c>
      <c r="L139" s="53">
        <f t="shared" si="36"/>
        <v>0.8499998367362932</v>
      </c>
      <c r="M139" s="80">
        <f>N139+P139+R139</f>
        <v>735008</v>
      </c>
      <c r="N139" s="55">
        <v>735008</v>
      </c>
      <c r="O139" s="53">
        <f t="shared" si="37"/>
        <v>0.1500001632637068</v>
      </c>
      <c r="P139" s="55">
        <v>0</v>
      </c>
      <c r="Q139" s="53">
        <f t="shared" si="38"/>
        <v>0</v>
      </c>
      <c r="R139" s="55">
        <v>0</v>
      </c>
      <c r="S139" s="53">
        <f t="shared" si="41"/>
        <v>0</v>
      </c>
      <c r="T139" s="25" t="s">
        <v>129</v>
      </c>
      <c r="U139" s="25" t="s">
        <v>129</v>
      </c>
      <c r="V139" s="25" t="s">
        <v>129</v>
      </c>
      <c r="W139" s="25" t="s">
        <v>129</v>
      </c>
      <c r="X139" s="97" t="s">
        <v>316</v>
      </c>
      <c r="Y139" s="25" t="s">
        <v>131</v>
      </c>
      <c r="Z139" s="97" t="s">
        <v>316</v>
      </c>
      <c r="AA139" s="95"/>
      <c r="AB139" s="25" t="s">
        <v>132</v>
      </c>
      <c r="AC139" s="97" t="s">
        <v>316</v>
      </c>
      <c r="AD139" s="25" t="s">
        <v>133</v>
      </c>
      <c r="AE139" s="97" t="s">
        <v>316</v>
      </c>
      <c r="AF139" s="116">
        <v>2</v>
      </c>
      <c r="AG139" s="97" t="s">
        <v>316</v>
      </c>
      <c r="AH139" s="75">
        <v>4</v>
      </c>
      <c r="AI139" s="233" t="s">
        <v>542</v>
      </c>
      <c r="AJ139" s="224">
        <v>43373</v>
      </c>
    </row>
    <row r="140" spans="1:36" ht="56.25" hidden="1" customHeight="1" x14ac:dyDescent="0.2">
      <c r="A140" s="220">
        <v>133</v>
      </c>
      <c r="B140" s="229" t="s">
        <v>126</v>
      </c>
      <c r="C140" s="38" t="s">
        <v>309</v>
      </c>
      <c r="D140" s="30" t="s">
        <v>7</v>
      </c>
      <c r="E140" s="28" t="s">
        <v>13</v>
      </c>
      <c r="F140" s="30" t="s">
        <v>4</v>
      </c>
      <c r="G140" s="52">
        <f>H140+M140</f>
        <v>23047385</v>
      </c>
      <c r="H140" s="52">
        <f>I140+J140+K140</f>
        <v>19590277</v>
      </c>
      <c r="I140" s="56">
        <v>0</v>
      </c>
      <c r="J140" s="56">
        <v>19590277</v>
      </c>
      <c r="K140" s="56">
        <v>0</v>
      </c>
      <c r="L140" s="79">
        <f t="shared" si="36"/>
        <v>0.84999998915278241</v>
      </c>
      <c r="M140" s="78">
        <f>N140+P140+R140</f>
        <v>3457108</v>
      </c>
      <c r="N140" s="56">
        <v>3457108</v>
      </c>
      <c r="O140" s="79">
        <f t="shared" si="37"/>
        <v>0.15000001084721759</v>
      </c>
      <c r="P140" s="56">
        <v>0</v>
      </c>
      <c r="Q140" s="79">
        <f t="shared" si="38"/>
        <v>0</v>
      </c>
      <c r="R140" s="56">
        <v>0</v>
      </c>
      <c r="S140" s="79">
        <f t="shared" si="41"/>
        <v>0</v>
      </c>
      <c r="T140" s="32" t="s">
        <v>129</v>
      </c>
      <c r="U140" s="32" t="s">
        <v>129</v>
      </c>
      <c r="V140" s="32" t="s">
        <v>129</v>
      </c>
      <c r="W140" s="30" t="s">
        <v>129</v>
      </c>
      <c r="X140" s="97" t="s">
        <v>316</v>
      </c>
      <c r="Y140" s="30" t="s">
        <v>131</v>
      </c>
      <c r="Z140" s="97" t="s">
        <v>316</v>
      </c>
      <c r="AA140" s="95"/>
      <c r="AB140" s="30" t="s">
        <v>132</v>
      </c>
      <c r="AC140" s="97" t="s">
        <v>316</v>
      </c>
      <c r="AD140" s="30" t="s">
        <v>133</v>
      </c>
      <c r="AE140" s="97" t="s">
        <v>316</v>
      </c>
      <c r="AF140" s="120">
        <v>2</v>
      </c>
      <c r="AG140" s="97" t="s">
        <v>316</v>
      </c>
      <c r="AH140" s="73">
        <v>4</v>
      </c>
      <c r="AI140" s="230" t="s">
        <v>542</v>
      </c>
      <c r="AJ140" s="223">
        <v>43373</v>
      </c>
    </row>
    <row r="141" spans="1:36" ht="74.25" hidden="1" customHeight="1" x14ac:dyDescent="0.2">
      <c r="A141" s="220">
        <v>129</v>
      </c>
      <c r="B141" s="229" t="s">
        <v>128</v>
      </c>
      <c r="C141" s="38" t="s">
        <v>305</v>
      </c>
      <c r="D141" s="30" t="s">
        <v>7</v>
      </c>
      <c r="E141" s="28" t="s">
        <v>13</v>
      </c>
      <c r="F141" s="30" t="s">
        <v>5</v>
      </c>
      <c r="G141" s="52">
        <f>H141+M141</f>
        <v>13500000</v>
      </c>
      <c r="H141" s="52">
        <f>I141+J141+K141</f>
        <v>11475000</v>
      </c>
      <c r="I141" s="56">
        <v>0</v>
      </c>
      <c r="J141" s="56">
        <v>0</v>
      </c>
      <c r="K141" s="56">
        <v>11475000</v>
      </c>
      <c r="L141" s="79">
        <f t="shared" si="36"/>
        <v>0.85</v>
      </c>
      <c r="M141" s="78">
        <f>N141+P141+R141</f>
        <v>2025000</v>
      </c>
      <c r="N141" s="56">
        <v>2025000</v>
      </c>
      <c r="O141" s="79">
        <f t="shared" si="37"/>
        <v>0.15</v>
      </c>
      <c r="P141" s="56">
        <v>0</v>
      </c>
      <c r="Q141" s="79">
        <f t="shared" si="38"/>
        <v>0</v>
      </c>
      <c r="R141" s="56">
        <v>0</v>
      </c>
      <c r="S141" s="79">
        <f t="shared" si="41"/>
        <v>0</v>
      </c>
      <c r="T141" s="32" t="s">
        <v>129</v>
      </c>
      <c r="U141" s="32" t="s">
        <v>129</v>
      </c>
      <c r="V141" s="32" t="s">
        <v>129</v>
      </c>
      <c r="W141" s="30" t="s">
        <v>129</v>
      </c>
      <c r="X141" s="97" t="s">
        <v>316</v>
      </c>
      <c r="Y141" s="30" t="s">
        <v>131</v>
      </c>
      <c r="Z141" s="97" t="s">
        <v>316</v>
      </c>
      <c r="AA141" s="77"/>
      <c r="AB141" s="30" t="s">
        <v>132</v>
      </c>
      <c r="AC141" s="97" t="s">
        <v>316</v>
      </c>
      <c r="AD141" s="30" t="s">
        <v>133</v>
      </c>
      <c r="AE141" s="97" t="s">
        <v>316</v>
      </c>
      <c r="AF141" s="120">
        <v>2</v>
      </c>
      <c r="AG141" s="97" t="s">
        <v>316</v>
      </c>
      <c r="AH141" s="73">
        <v>4</v>
      </c>
      <c r="AI141" s="230" t="s">
        <v>542</v>
      </c>
      <c r="AJ141" s="223">
        <v>43373</v>
      </c>
    </row>
    <row r="142" spans="1:36" s="27" customFormat="1" ht="61.5" hidden="1" customHeight="1" thickBot="1" x14ac:dyDescent="0.25">
      <c r="A142" s="219">
        <v>12</v>
      </c>
      <c r="B142" s="250" t="s">
        <v>169</v>
      </c>
      <c r="C142" s="251" t="s">
        <v>705</v>
      </c>
      <c r="D142" s="252"/>
      <c r="E142" s="253"/>
      <c r="F142" s="252"/>
      <c r="G142" s="254"/>
      <c r="H142" s="254"/>
      <c r="I142" s="254">
        <v>0</v>
      </c>
      <c r="J142" s="254">
        <v>0</v>
      </c>
      <c r="K142" s="254">
        <v>0</v>
      </c>
      <c r="L142" s="255">
        <v>0</v>
      </c>
      <c r="M142" s="254">
        <v>0</v>
      </c>
      <c r="N142" s="254">
        <v>0</v>
      </c>
      <c r="O142" s="255">
        <v>0</v>
      </c>
      <c r="P142" s="254">
        <v>0</v>
      </c>
      <c r="Q142" s="255">
        <v>0</v>
      </c>
      <c r="R142" s="254">
        <v>0</v>
      </c>
      <c r="S142" s="255" t="e">
        <f t="shared" si="41"/>
        <v>#DIV/0!</v>
      </c>
      <c r="T142" s="256" t="s">
        <v>407</v>
      </c>
      <c r="U142" s="257"/>
      <c r="V142" s="258"/>
      <c r="W142" s="259" t="s">
        <v>215</v>
      </c>
      <c r="X142" s="259" t="s">
        <v>475</v>
      </c>
      <c r="Y142" s="260"/>
      <c r="Z142" s="261"/>
      <c r="AA142" s="261"/>
      <c r="AB142" s="261"/>
      <c r="AC142" s="262"/>
      <c r="AD142" s="261"/>
      <c r="AE142" s="262"/>
      <c r="AF142" s="263"/>
      <c r="AG142" s="262"/>
      <c r="AH142" s="263"/>
      <c r="AI142" s="264"/>
      <c r="AJ142" s="224"/>
    </row>
    <row r="143" spans="1:36" s="114" customFormat="1" ht="35.25" hidden="1" customHeight="1" x14ac:dyDescent="0.2">
      <c r="A143" s="105"/>
      <c r="B143" s="204" t="s">
        <v>695</v>
      </c>
      <c r="D143" s="108"/>
      <c r="E143" s="109"/>
      <c r="F143" s="108"/>
      <c r="G143" s="110"/>
      <c r="H143" s="110"/>
      <c r="I143" s="110"/>
      <c r="J143" s="110"/>
      <c r="K143" s="110"/>
      <c r="L143" s="110"/>
      <c r="M143" s="110"/>
      <c r="N143" s="110"/>
      <c r="O143" s="110"/>
      <c r="P143" s="110"/>
      <c r="Q143" s="110"/>
      <c r="R143" s="110"/>
      <c r="S143" s="111"/>
      <c r="T143" s="108"/>
      <c r="U143" s="108"/>
      <c r="V143" s="108"/>
      <c r="W143" s="108"/>
      <c r="X143" s="50"/>
      <c r="Y143" s="108"/>
      <c r="Z143" s="50"/>
      <c r="AA143" s="50"/>
      <c r="AB143" s="108"/>
      <c r="AC143" s="50"/>
      <c r="AD143" s="108"/>
      <c r="AE143" s="50"/>
      <c r="AF143" s="112"/>
      <c r="AG143" s="108"/>
      <c r="AH143" s="113"/>
      <c r="AI143" s="108"/>
      <c r="AJ143" s="108"/>
    </row>
    <row r="144" spans="1:36" s="115" customFormat="1" ht="21.75" hidden="1" customHeight="1" x14ac:dyDescent="0.2">
      <c r="A144" s="105"/>
      <c r="B144" s="106"/>
      <c r="C144" s="107"/>
      <c r="D144" s="108"/>
      <c r="E144" s="109"/>
      <c r="F144" s="108"/>
      <c r="G144" s="110"/>
      <c r="H144" s="110"/>
      <c r="I144" s="110"/>
      <c r="J144" s="110"/>
      <c r="K144" s="110"/>
      <c r="L144" s="110"/>
      <c r="M144" s="110"/>
      <c r="N144" s="110"/>
      <c r="O144" s="110"/>
      <c r="P144" s="110"/>
      <c r="Q144" s="110"/>
      <c r="R144" s="110"/>
      <c r="S144" s="111"/>
      <c r="T144" s="108"/>
      <c r="U144" s="108"/>
      <c r="V144" s="108"/>
      <c r="W144" s="108"/>
      <c r="X144" s="50"/>
      <c r="Y144" s="108"/>
      <c r="Z144" s="50"/>
      <c r="AA144" s="50"/>
      <c r="AB144" s="108"/>
      <c r="AC144" s="50"/>
      <c r="AD144" s="108"/>
      <c r="AE144" s="50"/>
      <c r="AF144" s="112"/>
      <c r="AG144" s="108"/>
      <c r="AH144" s="113"/>
      <c r="AI144" s="108"/>
      <c r="AJ144" s="108"/>
    </row>
    <row r="145" spans="1:49" s="115" customFormat="1" ht="21.75" customHeight="1" x14ac:dyDescent="0.2">
      <c r="A145" s="105"/>
      <c r="B145" s="106"/>
      <c r="C145" s="107"/>
      <c r="D145" s="108"/>
      <c r="E145" s="109"/>
      <c r="F145" s="108"/>
      <c r="G145" s="110"/>
      <c r="H145" s="110"/>
      <c r="I145" s="110"/>
      <c r="J145" s="110"/>
      <c r="K145" s="110"/>
      <c r="L145" s="110"/>
      <c r="M145" s="110"/>
      <c r="N145" s="110"/>
      <c r="O145" s="110"/>
      <c r="P145" s="110"/>
      <c r="Q145" s="110"/>
      <c r="R145" s="110"/>
      <c r="S145" s="111"/>
      <c r="T145" s="108"/>
      <c r="U145" s="108"/>
      <c r="V145" s="108"/>
      <c r="W145" s="108"/>
      <c r="X145" s="50"/>
      <c r="Y145" s="108"/>
      <c r="Z145" s="50"/>
      <c r="AA145" s="50"/>
      <c r="AB145" s="108"/>
      <c r="AC145" s="50"/>
      <c r="AD145" s="108"/>
      <c r="AE145" s="50"/>
      <c r="AF145" s="112"/>
      <c r="AG145" s="108"/>
      <c r="AH145" s="113"/>
      <c r="AI145" s="108"/>
      <c r="AJ145" s="108"/>
    </row>
    <row r="146" spans="1:49" ht="17.25" customHeight="1" x14ac:dyDescent="0.2">
      <c r="B146" s="124" t="s">
        <v>604</v>
      </c>
      <c r="C146" s="124"/>
      <c r="S146" s="72"/>
      <c r="T146" s="72"/>
      <c r="U146" s="72"/>
    </row>
    <row r="147" spans="1:49" ht="17.25" customHeight="1" x14ac:dyDescent="0.2">
      <c r="B147" s="124" t="s">
        <v>603</v>
      </c>
      <c r="S147" s="72"/>
      <c r="T147" s="72"/>
      <c r="U147" s="72"/>
    </row>
    <row r="148" spans="1:49" ht="17.25" customHeight="1" x14ac:dyDescent="0.2">
      <c r="B148" s="124" t="s">
        <v>605</v>
      </c>
      <c r="S148" s="72"/>
      <c r="T148" s="72"/>
      <c r="U148" s="72"/>
    </row>
    <row r="149" spans="1:49" ht="17.25" customHeight="1" x14ac:dyDescent="0.2">
      <c r="B149" s="217" t="s">
        <v>746</v>
      </c>
      <c r="S149" s="72"/>
      <c r="T149" s="72"/>
      <c r="U149" s="72"/>
    </row>
    <row r="150" spans="1:49" ht="17.25" customHeight="1" x14ac:dyDescent="0.2">
      <c r="B150" s="130" t="s">
        <v>607</v>
      </c>
      <c r="C150" s="130"/>
      <c r="D150" s="130"/>
      <c r="E150" s="130"/>
      <c r="F150" s="130"/>
      <c r="G150" s="130"/>
      <c r="H150" s="130"/>
      <c r="I150" s="130"/>
      <c r="J150" s="130"/>
      <c r="K150" s="130"/>
      <c r="L150" s="130"/>
      <c r="M150" s="130"/>
      <c r="N150" s="130"/>
      <c r="O150" s="130"/>
      <c r="P150" s="130"/>
      <c r="Q150" s="130"/>
      <c r="R150" s="130"/>
      <c r="S150" s="130"/>
      <c r="T150" s="130"/>
      <c r="U150" s="130"/>
    </row>
    <row r="151" spans="1:49" ht="17.25" customHeight="1" x14ac:dyDescent="0.2">
      <c r="B151" s="130" t="s">
        <v>631</v>
      </c>
      <c r="C151" s="130"/>
      <c r="D151" s="130"/>
      <c r="E151" s="130"/>
      <c r="F151" s="130"/>
      <c r="G151" s="130"/>
      <c r="H151" s="130"/>
      <c r="I151" s="130"/>
      <c r="J151" s="130"/>
      <c r="K151" s="130"/>
      <c r="L151" s="130"/>
      <c r="M151" s="130"/>
      <c r="N151" s="130"/>
      <c r="O151" s="130"/>
      <c r="P151" s="130"/>
      <c r="Q151" s="130"/>
      <c r="R151" s="130"/>
      <c r="S151" s="130"/>
      <c r="T151" s="130"/>
      <c r="U151" s="130"/>
    </row>
    <row r="152" spans="1:49" ht="31.5" customHeight="1" x14ac:dyDescent="0.45">
      <c r="Z152" s="17" t="s">
        <v>763</v>
      </c>
      <c r="AB152" s="127" t="s">
        <v>661</v>
      </c>
      <c r="AC152" s="128"/>
      <c r="AD152" s="128"/>
      <c r="AE152" s="129"/>
      <c r="AF152" s="129"/>
      <c r="AG152" s="127" t="s">
        <v>662</v>
      </c>
      <c r="AH152" s="125"/>
      <c r="AI152" s="125"/>
      <c r="AJ152" s="125"/>
      <c r="AM152" s="126"/>
      <c r="AN152" s="126"/>
      <c r="AO152" s="126"/>
      <c r="AP152" s="126"/>
      <c r="AQ152" s="126"/>
      <c r="AR152" s="126"/>
      <c r="AS152" s="126"/>
      <c r="AT152" s="126"/>
      <c r="AU152" s="126"/>
      <c r="AV152" s="126"/>
      <c r="AW152" s="2"/>
    </row>
    <row r="153" spans="1:49" ht="9" customHeight="1" x14ac:dyDescent="0.2">
      <c r="B153" s="145"/>
      <c r="C153" s="145"/>
      <c r="D153" s="145"/>
      <c r="E153" s="145"/>
      <c r="F153" s="145"/>
      <c r="G153" s="145"/>
      <c r="H153" s="145"/>
      <c r="I153" s="145"/>
      <c r="J153" s="145"/>
      <c r="K153" s="145"/>
      <c r="L153" s="145"/>
      <c r="M153" s="145"/>
      <c r="N153" s="145"/>
      <c r="O153" s="145"/>
      <c r="P153" s="145"/>
      <c r="Q153" s="145"/>
      <c r="R153" s="145"/>
      <c r="S153" s="145"/>
      <c r="T153" s="145"/>
      <c r="U153" s="145"/>
    </row>
    <row r="154" spans="1:49" ht="15" customHeight="1" x14ac:dyDescent="0.2">
      <c r="B154" s="140"/>
      <c r="C154" s="72" t="s">
        <v>593</v>
      </c>
    </row>
    <row r="155" spans="1:49" ht="15" customHeight="1" x14ac:dyDescent="0.2">
      <c r="B155" s="46"/>
      <c r="C155" s="72" t="s">
        <v>391</v>
      </c>
    </row>
    <row r="156" spans="1:49" ht="15" customHeight="1" x14ac:dyDescent="0.2">
      <c r="B156" s="97"/>
      <c r="C156" s="72" t="s">
        <v>392</v>
      </c>
    </row>
    <row r="157" spans="1:49" ht="36" customHeight="1" x14ac:dyDescent="0.2">
      <c r="B157" s="50"/>
    </row>
    <row r="158" spans="1:49" ht="15" customHeight="1" x14ac:dyDescent="0.2">
      <c r="B158" s="125" t="s">
        <v>769</v>
      </c>
    </row>
    <row r="159" spans="1:49" ht="12.75" customHeight="1" x14ac:dyDescent="0.2">
      <c r="B159" s="125" t="s">
        <v>732</v>
      </c>
      <c r="H159" s="70"/>
      <c r="S159" s="72"/>
      <c r="T159" s="72"/>
      <c r="U159" s="72"/>
      <c r="V159" s="72"/>
    </row>
    <row r="160" spans="1:49" ht="12.75" customHeight="1" x14ac:dyDescent="0.2">
      <c r="B160" s="125" t="s">
        <v>733</v>
      </c>
      <c r="S160" s="72"/>
      <c r="T160" s="72"/>
      <c r="U160" s="72"/>
      <c r="V160" s="72"/>
    </row>
    <row r="161" spans="4:32" x14ac:dyDescent="0.2">
      <c r="S161" s="72"/>
      <c r="T161" s="72"/>
      <c r="U161" s="72"/>
      <c r="V161" s="72"/>
    </row>
    <row r="162" spans="4:32" collapsed="1" x14ac:dyDescent="0.2">
      <c r="S162" s="72"/>
      <c r="T162" s="72"/>
      <c r="U162" s="72"/>
      <c r="V162" s="72"/>
    </row>
    <row r="163" spans="4:32" hidden="1" x14ac:dyDescent="0.2">
      <c r="D163" s="10"/>
      <c r="S163" s="72"/>
      <c r="T163" s="72"/>
      <c r="U163" s="72"/>
      <c r="V163" s="72"/>
      <c r="AF163" s="17"/>
    </row>
    <row r="164" spans="4:32" hidden="1" x14ac:dyDescent="0.2">
      <c r="D164" s="10"/>
      <c r="S164" s="18"/>
      <c r="T164" s="18"/>
      <c r="U164" s="18"/>
      <c r="V164" s="47"/>
      <c r="AF164" s="17"/>
    </row>
    <row r="165" spans="4:32" hidden="1" x14ac:dyDescent="0.2">
      <c r="D165" s="10"/>
      <c r="S165" s="18"/>
      <c r="T165" s="18"/>
      <c r="U165" s="18"/>
      <c r="V165" s="47"/>
      <c r="AF165" s="17"/>
    </row>
    <row r="166" spans="4:32" hidden="1" x14ac:dyDescent="0.2">
      <c r="D166" s="10"/>
      <c r="S166" s="18"/>
      <c r="T166" s="18"/>
      <c r="U166" s="18"/>
      <c r="V166" s="47"/>
      <c r="AF166" s="17"/>
    </row>
    <row r="167" spans="4:32" hidden="1" x14ac:dyDescent="0.2">
      <c r="D167" s="10"/>
      <c r="S167" s="18"/>
      <c r="T167" s="18"/>
      <c r="U167" s="18"/>
      <c r="V167" s="47"/>
      <c r="AF167" s="17"/>
    </row>
    <row r="168" spans="4:32" hidden="1" x14ac:dyDescent="0.2">
      <c r="D168" s="10"/>
      <c r="AF168" s="17"/>
    </row>
    <row r="169" spans="4:32" hidden="1" x14ac:dyDescent="0.2">
      <c r="D169" s="10"/>
      <c r="AF169" s="17"/>
    </row>
    <row r="170" spans="4:32" hidden="1" x14ac:dyDescent="0.2">
      <c r="D170" s="10"/>
      <c r="AF170" s="17"/>
    </row>
    <row r="171" spans="4:32" hidden="1" x14ac:dyDescent="0.2">
      <c r="D171" s="10"/>
      <c r="AF171" s="17"/>
    </row>
    <row r="172" spans="4:32" hidden="1" x14ac:dyDescent="0.2">
      <c r="D172" s="10"/>
      <c r="AF172" s="17"/>
    </row>
    <row r="173" spans="4:32" hidden="1" x14ac:dyDescent="0.2">
      <c r="D173" s="10"/>
      <c r="AF173" s="17"/>
    </row>
    <row r="174" spans="4:32" hidden="1" x14ac:dyDescent="0.2">
      <c r="D174" s="10"/>
      <c r="AF174" s="17"/>
    </row>
    <row r="175" spans="4:32" hidden="1" x14ac:dyDescent="0.2">
      <c r="D175" s="10"/>
      <c r="AF175" s="17"/>
    </row>
    <row r="176" spans="4:32" hidden="1" x14ac:dyDescent="0.2">
      <c r="D176" s="10"/>
      <c r="AF176" s="17"/>
    </row>
    <row r="177" spans="4:32" hidden="1" x14ac:dyDescent="0.2">
      <c r="D177" s="10"/>
      <c r="AF177" s="17"/>
    </row>
    <row r="178" spans="4:32" hidden="1" x14ac:dyDescent="0.2">
      <c r="D178" s="10"/>
      <c r="AF178" s="17"/>
    </row>
    <row r="179" spans="4:32" hidden="1" x14ac:dyDescent="0.2">
      <c r="D179" s="10"/>
      <c r="AF179" s="17"/>
    </row>
    <row r="180" spans="4:32" hidden="1" x14ac:dyDescent="0.2">
      <c r="D180" s="10"/>
      <c r="AF180" s="17"/>
    </row>
    <row r="181" spans="4:32" hidden="1" x14ac:dyDescent="0.2">
      <c r="D181" s="10"/>
      <c r="AF181" s="17"/>
    </row>
    <row r="182" spans="4:32" hidden="1" x14ac:dyDescent="0.2">
      <c r="D182" s="10"/>
      <c r="AF182" s="17"/>
    </row>
    <row r="183" spans="4:32" hidden="1" x14ac:dyDescent="0.2">
      <c r="D183" s="10"/>
      <c r="AF183" s="17"/>
    </row>
    <row r="184" spans="4:32" hidden="1" x14ac:dyDescent="0.2">
      <c r="D184" s="10"/>
      <c r="AF184" s="17"/>
    </row>
    <row r="185" spans="4:32" hidden="1" x14ac:dyDescent="0.2">
      <c r="D185" s="10"/>
      <c r="AF185" s="17"/>
    </row>
    <row r="186" spans="4:32" hidden="1" x14ac:dyDescent="0.2">
      <c r="D186" s="10"/>
      <c r="AF186" s="17"/>
    </row>
    <row r="187" spans="4:32" hidden="1" x14ac:dyDescent="0.2">
      <c r="D187" s="10"/>
      <c r="AF187" s="17"/>
    </row>
    <row r="188" spans="4:32" hidden="1" x14ac:dyDescent="0.2">
      <c r="D188" s="10"/>
      <c r="AF188" s="17"/>
    </row>
    <row r="189" spans="4:32" hidden="1" x14ac:dyDescent="0.2">
      <c r="D189" s="10"/>
      <c r="AF189" s="17"/>
    </row>
    <row r="190" spans="4:32" hidden="1" x14ac:dyDescent="0.2">
      <c r="D190" s="10"/>
      <c r="AF190" s="17"/>
    </row>
    <row r="191" spans="4:32" hidden="1" x14ac:dyDescent="0.2">
      <c r="D191" s="10"/>
      <c r="AF191" s="17"/>
    </row>
    <row r="192" spans="4:32" hidden="1" x14ac:dyDescent="0.2">
      <c r="D192" s="77"/>
      <c r="AF192" s="17"/>
    </row>
    <row r="193" spans="32:32" hidden="1" x14ac:dyDescent="0.2">
      <c r="AF193" s="17"/>
    </row>
    <row r="194" spans="32:32" hidden="1" x14ac:dyDescent="0.2">
      <c r="AF194" s="17"/>
    </row>
    <row r="195" spans="32:32" hidden="1" x14ac:dyDescent="0.2">
      <c r="AF195" s="17"/>
    </row>
  </sheetData>
  <autoFilter ref="B7:AJ143">
    <filterColumn colId="3">
      <filters>
        <filter val="TM"/>
      </filters>
    </filterColumn>
  </autoFilter>
  <dataConsolidate/>
  <mergeCells count="32">
    <mergeCell ref="Z1:AI1"/>
    <mergeCell ref="B2:AE2"/>
    <mergeCell ref="C3:AE3"/>
    <mergeCell ref="C4:AE4"/>
    <mergeCell ref="A5:A6"/>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 ref="P5:P6"/>
    <mergeCell ref="Q5:Q6"/>
    <mergeCell ref="AF5:AG5"/>
    <mergeCell ref="AH5:AH6"/>
    <mergeCell ref="AI5:AI6"/>
    <mergeCell ref="AJ5:AJ6"/>
    <mergeCell ref="S5:S6"/>
    <mergeCell ref="T5:V5"/>
    <mergeCell ref="W5:X5"/>
    <mergeCell ref="Y5:Z5"/>
    <mergeCell ref="AA5:AA6"/>
    <mergeCell ref="AB5:AD5"/>
  </mergeCells>
  <conditionalFormatting sqref="AH84">
    <cfRule type="iconSet" priority="1">
      <iconSet iconSet="3Arrows">
        <cfvo type="percent" val="0"/>
        <cfvo type="percent" val="33"/>
        <cfvo type="percent" val="67"/>
      </iconSet>
    </cfRule>
  </conditionalFormatting>
  <dataValidations count="1">
    <dataValidation type="list" errorStyle="warning" allowBlank="1" showInputMessage="1" showErrorMessage="1" errorTitle="Izvēle tikai no saraksta!" error="Lūdzu izvēlēties vienu no vērtībām sarakstā." sqref="T45:V45">
      <formula1>$D$169:$D$197</formula1>
    </dataValidation>
  </dataValidations>
  <pageMargins left="0.25" right="0.25" top="0.75" bottom="0.75" header="0.3" footer="0.3"/>
  <pageSetup paperSize="9" scale="37" fitToHeight="0" orientation="portrait" r:id="rId1"/>
  <headerFooter>
    <oddFooter>&amp;L&amp;F&amp;C&amp;P no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outlinePr summaryBelow="0" summaryRight="0"/>
    <pageSetUpPr fitToPage="1"/>
  </sheetPr>
  <dimension ref="A1:AW195"/>
  <sheetViews>
    <sheetView view="pageLayout" topLeftCell="B1" zoomScale="80" zoomScaleNormal="80" zoomScalePageLayoutView="80" workbookViewId="0">
      <selection activeCell="Z1" sqref="Z1:AI1"/>
    </sheetView>
  </sheetViews>
  <sheetFormatPr defaultColWidth="9" defaultRowHeight="12.75" x14ac:dyDescent="0.2"/>
  <cols>
    <col min="1" max="1" width="4.625" style="72" hidden="1" customWidth="1"/>
    <col min="2" max="2" width="8" style="72" customWidth="1"/>
    <col min="3" max="3" width="34.875" style="72" customWidth="1"/>
    <col min="4" max="4" width="7.375" style="72" customWidth="1"/>
    <col min="5" max="5" width="7.5" style="72" customWidth="1"/>
    <col min="6" max="6" width="7" style="72" customWidth="1"/>
    <col min="7" max="7" width="13.5" style="72" customWidth="1"/>
    <col min="8" max="8" width="15" style="72" bestFit="1" customWidth="1"/>
    <col min="9" max="9" width="10.125" style="72" hidden="1" customWidth="1"/>
    <col min="10" max="10" width="10.875" style="72" hidden="1" customWidth="1"/>
    <col min="11" max="11" width="9.25" style="72" hidden="1" customWidth="1"/>
    <col min="12" max="12" width="12.625" style="72" hidden="1" customWidth="1"/>
    <col min="13" max="13" width="14.25" style="72" hidden="1" customWidth="1"/>
    <col min="14" max="15" width="11.875" style="72" hidden="1" customWidth="1"/>
    <col min="16" max="16" width="10.125" style="72" hidden="1" customWidth="1"/>
    <col min="17" max="17" width="10.25" style="72" hidden="1" customWidth="1"/>
    <col min="18" max="18" width="12.75" style="72" hidden="1" customWidth="1"/>
    <col min="19" max="19" width="13" style="9" hidden="1" customWidth="1"/>
    <col min="20" max="20" width="14.25" style="9" hidden="1" customWidth="1"/>
    <col min="21" max="21" width="27.375" style="9" hidden="1" customWidth="1"/>
    <col min="22" max="22" width="17.375" style="9" hidden="1" customWidth="1"/>
    <col min="23" max="23" width="15.5" style="17" hidden="1" customWidth="1"/>
    <col min="24" max="24" width="19.375" style="17" hidden="1" customWidth="1"/>
    <col min="25" max="27" width="14" style="17" customWidth="1"/>
    <col min="28" max="28" width="13.375" style="17" customWidth="1"/>
    <col min="29" max="29" width="15.125" style="17" customWidth="1"/>
    <col min="30" max="31" width="13.375" style="17" customWidth="1"/>
    <col min="32" max="32" width="13.75" style="92" customWidth="1"/>
    <col min="33" max="33" width="13.75" style="17" customWidth="1"/>
    <col min="34" max="34" width="13.75" style="86" customWidth="1"/>
    <col min="35" max="35" width="15.5" style="17" customWidth="1"/>
    <col min="36" max="36" width="15.5" style="17" hidden="1" customWidth="1"/>
    <col min="37" max="16384" width="9" style="72"/>
  </cols>
  <sheetData>
    <row r="1" spans="1:36" ht="33.75" customHeight="1" x14ac:dyDescent="0.35">
      <c r="Z1" s="400" t="s">
        <v>777</v>
      </c>
      <c r="AA1" s="400"/>
      <c r="AB1" s="400"/>
      <c r="AC1" s="400"/>
      <c r="AD1" s="400"/>
      <c r="AE1" s="400"/>
      <c r="AF1" s="400"/>
      <c r="AG1" s="400"/>
      <c r="AH1" s="400"/>
      <c r="AI1" s="400"/>
      <c r="AJ1" s="72"/>
    </row>
    <row r="2" spans="1:36" ht="16.5" customHeight="1" x14ac:dyDescent="0.2">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87"/>
      <c r="AG2" s="275"/>
      <c r="AH2" s="84"/>
      <c r="AI2" s="275"/>
      <c r="AJ2" s="275"/>
    </row>
    <row r="3" spans="1:36" ht="16.5" customHeight="1" x14ac:dyDescent="0.25">
      <c r="B3" s="276"/>
      <c r="C3" s="390" t="s">
        <v>764</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267"/>
      <c r="AG3" s="276"/>
      <c r="AH3" s="268"/>
      <c r="AI3" s="276"/>
      <c r="AJ3" s="275"/>
    </row>
    <row r="4" spans="1:36" ht="30" customHeight="1" thickBot="1" x14ac:dyDescent="0.25">
      <c r="B4" s="216"/>
      <c r="C4" s="391" t="s">
        <v>762</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88"/>
      <c r="AG4" s="214"/>
      <c r="AH4" s="85"/>
      <c r="AI4" s="214"/>
      <c r="AJ4" s="214"/>
    </row>
    <row r="5" spans="1:36" s="6" customFormat="1" ht="50.25" customHeight="1" x14ac:dyDescent="0.2">
      <c r="A5" s="366" t="s">
        <v>440</v>
      </c>
      <c r="B5" s="384" t="s">
        <v>602</v>
      </c>
      <c r="C5" s="368" t="s">
        <v>285</v>
      </c>
      <c r="D5" s="368" t="s">
        <v>595</v>
      </c>
      <c r="E5" s="368" t="s">
        <v>596</v>
      </c>
      <c r="F5" s="371" t="s">
        <v>597</v>
      </c>
      <c r="G5" s="382" t="s">
        <v>734</v>
      </c>
      <c r="H5" s="382" t="s">
        <v>599</v>
      </c>
      <c r="I5" s="382" t="s">
        <v>395</v>
      </c>
      <c r="J5" s="382" t="s">
        <v>396</v>
      </c>
      <c r="K5" s="382" t="s">
        <v>397</v>
      </c>
      <c r="L5" s="382" t="s">
        <v>398</v>
      </c>
      <c r="M5" s="382" t="s">
        <v>399</v>
      </c>
      <c r="N5" s="382" t="s">
        <v>400</v>
      </c>
      <c r="O5" s="382" t="s">
        <v>401</v>
      </c>
      <c r="P5" s="382" t="s">
        <v>402</v>
      </c>
      <c r="Q5" s="382" t="s">
        <v>403</v>
      </c>
      <c r="R5" s="382" t="s">
        <v>404</v>
      </c>
      <c r="S5" s="382" t="s">
        <v>405</v>
      </c>
      <c r="T5" s="387" t="s">
        <v>372</v>
      </c>
      <c r="U5" s="388"/>
      <c r="V5" s="389"/>
      <c r="W5" s="380" t="s">
        <v>598</v>
      </c>
      <c r="X5" s="377"/>
      <c r="Y5" s="380" t="s">
        <v>576</v>
      </c>
      <c r="Z5" s="377"/>
      <c r="AA5" s="368" t="s">
        <v>711</v>
      </c>
      <c r="AB5" s="380" t="s">
        <v>388</v>
      </c>
      <c r="AC5" s="381"/>
      <c r="AD5" s="381"/>
      <c r="AE5" s="283"/>
      <c r="AF5" s="376" t="s">
        <v>518</v>
      </c>
      <c r="AG5" s="377"/>
      <c r="AH5" s="378" t="s">
        <v>765</v>
      </c>
      <c r="AI5" s="374" t="s">
        <v>766</v>
      </c>
      <c r="AJ5" s="386" t="s">
        <v>728</v>
      </c>
    </row>
    <row r="6" spans="1:36" s="6" customFormat="1" ht="99" customHeight="1" x14ac:dyDescent="0.2">
      <c r="A6" s="367" t="s">
        <v>440</v>
      </c>
      <c r="B6" s="385"/>
      <c r="C6" s="369"/>
      <c r="D6" s="369"/>
      <c r="E6" s="369"/>
      <c r="F6" s="372"/>
      <c r="G6" s="383"/>
      <c r="H6" s="383"/>
      <c r="I6" s="383"/>
      <c r="J6" s="383"/>
      <c r="K6" s="383"/>
      <c r="L6" s="383"/>
      <c r="M6" s="383"/>
      <c r="N6" s="383"/>
      <c r="O6" s="383"/>
      <c r="P6" s="383"/>
      <c r="Q6" s="383"/>
      <c r="R6" s="383"/>
      <c r="S6" s="383"/>
      <c r="T6" s="299" t="s">
        <v>406</v>
      </c>
      <c r="U6" s="300" t="s">
        <v>373</v>
      </c>
      <c r="V6" s="300" t="s">
        <v>374</v>
      </c>
      <c r="W6" s="284" t="s">
        <v>466</v>
      </c>
      <c r="X6" s="284" t="s">
        <v>370</v>
      </c>
      <c r="Y6" s="284" t="s">
        <v>467</v>
      </c>
      <c r="Z6" s="284" t="s">
        <v>370</v>
      </c>
      <c r="AA6" s="369"/>
      <c r="AB6" s="284" t="s">
        <v>577</v>
      </c>
      <c r="AC6" s="284" t="s">
        <v>371</v>
      </c>
      <c r="AD6" s="284" t="s">
        <v>539</v>
      </c>
      <c r="AE6" s="284" t="s">
        <v>450</v>
      </c>
      <c r="AF6" s="285" t="s">
        <v>767</v>
      </c>
      <c r="AG6" s="284" t="s">
        <v>768</v>
      </c>
      <c r="AH6" s="379"/>
      <c r="AI6" s="375"/>
      <c r="AJ6" s="386" t="s">
        <v>728</v>
      </c>
    </row>
    <row r="7" spans="1:36" s="6" customFormat="1" ht="20.25" customHeight="1" x14ac:dyDescent="0.2">
      <c r="A7" s="274">
        <v>1</v>
      </c>
      <c r="B7" s="281">
        <v>1</v>
      </c>
      <c r="C7" s="282">
        <v>2</v>
      </c>
      <c r="D7" s="282">
        <v>3</v>
      </c>
      <c r="E7" s="282">
        <v>4</v>
      </c>
      <c r="F7" s="282">
        <v>5</v>
      </c>
      <c r="G7" s="282">
        <v>6</v>
      </c>
      <c r="H7" s="282">
        <v>7</v>
      </c>
      <c r="I7" s="282">
        <v>9</v>
      </c>
      <c r="J7" s="282">
        <v>10</v>
      </c>
      <c r="K7" s="282">
        <v>11</v>
      </c>
      <c r="L7" s="282">
        <v>12</v>
      </c>
      <c r="M7" s="282">
        <v>13</v>
      </c>
      <c r="N7" s="282">
        <v>14</v>
      </c>
      <c r="O7" s="282">
        <v>15</v>
      </c>
      <c r="P7" s="282">
        <v>16</v>
      </c>
      <c r="Q7" s="282">
        <v>17</v>
      </c>
      <c r="R7" s="282">
        <v>18</v>
      </c>
      <c r="S7" s="282">
        <v>19</v>
      </c>
      <c r="T7" s="282">
        <v>9</v>
      </c>
      <c r="U7" s="282">
        <v>10</v>
      </c>
      <c r="V7" s="282">
        <v>11</v>
      </c>
      <c r="W7" s="282">
        <v>12</v>
      </c>
      <c r="X7" s="282">
        <v>13</v>
      </c>
      <c r="Y7" s="282">
        <v>8</v>
      </c>
      <c r="Z7" s="282">
        <v>9</v>
      </c>
      <c r="AA7" s="282">
        <v>10</v>
      </c>
      <c r="AB7" s="282">
        <v>11</v>
      </c>
      <c r="AC7" s="282">
        <v>12</v>
      </c>
      <c r="AD7" s="282">
        <v>13</v>
      </c>
      <c r="AE7" s="282">
        <v>14</v>
      </c>
      <c r="AF7" s="282">
        <v>15</v>
      </c>
      <c r="AG7" s="282">
        <v>16</v>
      </c>
      <c r="AH7" s="282">
        <v>17</v>
      </c>
      <c r="AI7" s="286">
        <v>18</v>
      </c>
      <c r="AJ7" s="222" t="s">
        <v>729</v>
      </c>
    </row>
    <row r="8" spans="1:36" ht="103.5" hidden="1" customHeight="1" x14ac:dyDescent="0.2">
      <c r="A8" s="219">
        <v>120</v>
      </c>
      <c r="B8" s="229" t="s">
        <v>99</v>
      </c>
      <c r="C8" s="38" t="s">
        <v>111</v>
      </c>
      <c r="D8" s="30" t="s">
        <v>7</v>
      </c>
      <c r="E8" s="28" t="s">
        <v>19</v>
      </c>
      <c r="F8" s="30" t="s">
        <v>5</v>
      </c>
      <c r="G8" s="52">
        <f t="shared" ref="G8:G71" si="0">H8+M8</f>
        <v>4609777</v>
      </c>
      <c r="H8" s="52">
        <f t="shared" ref="H8:H71" si="1">I8+J8+K8</f>
        <v>3918310</v>
      </c>
      <c r="I8" s="56">
        <v>0</v>
      </c>
      <c r="J8" s="56">
        <v>0</v>
      </c>
      <c r="K8" s="266">
        <v>3918310</v>
      </c>
      <c r="L8" s="79">
        <f t="shared" ref="L8:L71" si="2">H8/G8</f>
        <v>0.849999902381395</v>
      </c>
      <c r="M8" s="78">
        <f t="shared" ref="M8:M71" si="3">N8+P8+R8</f>
        <v>691467</v>
      </c>
      <c r="N8" s="56">
        <v>691467</v>
      </c>
      <c r="O8" s="79">
        <f t="shared" ref="O8:O71" si="4">N8/G8</f>
        <v>0.15000009761860497</v>
      </c>
      <c r="P8" s="56">
        <v>0</v>
      </c>
      <c r="Q8" s="79">
        <f t="shared" ref="Q8:Q71" si="5">P8/G8</f>
        <v>0</v>
      </c>
      <c r="R8" s="56">
        <v>0</v>
      </c>
      <c r="S8" s="79">
        <f t="shared" ref="S8:S71" si="6">R8/G8</f>
        <v>0</v>
      </c>
      <c r="T8" s="12" t="s">
        <v>129</v>
      </c>
      <c r="U8" s="167" t="s">
        <v>129</v>
      </c>
      <c r="V8" s="167" t="s">
        <v>129</v>
      </c>
      <c r="W8" s="31" t="s">
        <v>129</v>
      </c>
      <c r="X8" s="31" t="s">
        <v>129</v>
      </c>
      <c r="Y8" s="31" t="s">
        <v>129</v>
      </c>
      <c r="Z8" s="31" t="s">
        <v>129</v>
      </c>
      <c r="AA8" s="269" t="s">
        <v>714</v>
      </c>
      <c r="AB8" s="31" t="s">
        <v>146</v>
      </c>
      <c r="AC8" s="140" t="s">
        <v>510</v>
      </c>
      <c r="AD8" s="93" t="s">
        <v>130</v>
      </c>
      <c r="AE8" s="140" t="s">
        <v>509</v>
      </c>
      <c r="AF8" s="89" t="s">
        <v>229</v>
      </c>
      <c r="AG8" s="140" t="s">
        <v>458</v>
      </c>
      <c r="AH8" s="119" t="s">
        <v>215</v>
      </c>
      <c r="AI8" s="230" t="s">
        <v>564</v>
      </c>
      <c r="AJ8" s="223">
        <v>41940</v>
      </c>
    </row>
    <row r="9" spans="1:36" ht="41.25" hidden="1" customHeight="1" x14ac:dyDescent="0.2">
      <c r="A9" s="219">
        <v>72</v>
      </c>
      <c r="B9" s="231" t="s">
        <v>36</v>
      </c>
      <c r="C9" s="37" t="s">
        <v>82</v>
      </c>
      <c r="D9" s="25" t="s">
        <v>7</v>
      </c>
      <c r="E9" s="26" t="s">
        <v>18</v>
      </c>
      <c r="F9" s="25" t="s">
        <v>5</v>
      </c>
      <c r="G9" s="80">
        <f t="shared" si="0"/>
        <v>96428049</v>
      </c>
      <c r="H9" s="80">
        <f t="shared" si="1"/>
        <v>81963841</v>
      </c>
      <c r="I9" s="55">
        <v>0</v>
      </c>
      <c r="J9" s="55">
        <v>0</v>
      </c>
      <c r="K9" s="55">
        <v>81963841</v>
      </c>
      <c r="L9" s="53">
        <f t="shared" si="2"/>
        <v>0.84999999325922271</v>
      </c>
      <c r="M9" s="80">
        <f t="shared" si="3"/>
        <v>14464208</v>
      </c>
      <c r="N9" s="55">
        <v>12185719</v>
      </c>
      <c r="O9" s="53">
        <f t="shared" si="4"/>
        <v>0.12637110390981776</v>
      </c>
      <c r="P9" s="55">
        <v>0</v>
      </c>
      <c r="Q9" s="53">
        <f t="shared" si="5"/>
        <v>0</v>
      </c>
      <c r="R9" s="55">
        <v>2278489</v>
      </c>
      <c r="S9" s="53">
        <f t="shared" si="6"/>
        <v>2.3628902830959485E-2</v>
      </c>
      <c r="T9" s="23" t="s">
        <v>129</v>
      </c>
      <c r="U9" s="176" t="s">
        <v>129</v>
      </c>
      <c r="V9" s="176" t="s">
        <v>129</v>
      </c>
      <c r="W9" s="144" t="s">
        <v>130</v>
      </c>
      <c r="X9" s="140" t="s">
        <v>332</v>
      </c>
      <c r="Y9" s="144" t="s">
        <v>130</v>
      </c>
      <c r="Z9" s="140" t="s">
        <v>332</v>
      </c>
      <c r="AA9" s="269" t="s">
        <v>714</v>
      </c>
      <c r="AB9" s="144" t="s">
        <v>130</v>
      </c>
      <c r="AC9" s="140" t="s">
        <v>347</v>
      </c>
      <c r="AD9" s="144" t="s">
        <v>130</v>
      </c>
      <c r="AE9" s="140" t="s">
        <v>496</v>
      </c>
      <c r="AF9" s="91" t="s">
        <v>213</v>
      </c>
      <c r="AG9" s="140" t="s">
        <v>383</v>
      </c>
      <c r="AH9" s="119" t="s">
        <v>218</v>
      </c>
      <c r="AI9" s="230" t="s">
        <v>551</v>
      </c>
      <c r="AJ9" s="223">
        <v>41996</v>
      </c>
    </row>
    <row r="10" spans="1:36" ht="40.5" hidden="1" customHeight="1" x14ac:dyDescent="0.2">
      <c r="A10" s="219">
        <v>106</v>
      </c>
      <c r="B10" s="232" t="s">
        <v>25</v>
      </c>
      <c r="C10" s="35" t="s">
        <v>210</v>
      </c>
      <c r="D10" s="30" t="s">
        <v>7</v>
      </c>
      <c r="E10" s="28" t="s">
        <v>18</v>
      </c>
      <c r="F10" s="30" t="s">
        <v>5</v>
      </c>
      <c r="G10" s="52">
        <f t="shared" si="0"/>
        <v>29205260</v>
      </c>
      <c r="H10" s="52">
        <f t="shared" si="1"/>
        <v>24824471</v>
      </c>
      <c r="I10" s="56">
        <v>0</v>
      </c>
      <c r="J10" s="56">
        <v>0</v>
      </c>
      <c r="K10" s="56">
        <v>24824471</v>
      </c>
      <c r="L10" s="79">
        <f t="shared" si="2"/>
        <v>0.85</v>
      </c>
      <c r="M10" s="78">
        <f t="shared" si="3"/>
        <v>4380789</v>
      </c>
      <c r="N10" s="56">
        <v>2625393</v>
      </c>
      <c r="O10" s="79">
        <f t="shared" si="4"/>
        <v>8.9894525849110743E-2</v>
      </c>
      <c r="P10" s="56">
        <v>0</v>
      </c>
      <c r="Q10" s="79">
        <f t="shared" si="5"/>
        <v>0</v>
      </c>
      <c r="R10" s="56">
        <v>1755396</v>
      </c>
      <c r="S10" s="79">
        <f t="shared" si="6"/>
        <v>6.0105474150889258E-2</v>
      </c>
      <c r="T10" s="32" t="s">
        <v>129</v>
      </c>
      <c r="U10" s="169" t="s">
        <v>129</v>
      </c>
      <c r="V10" s="169" t="s">
        <v>129</v>
      </c>
      <c r="W10" s="31" t="s">
        <v>147</v>
      </c>
      <c r="X10" s="140" t="s">
        <v>355</v>
      </c>
      <c r="Y10" s="31" t="s">
        <v>147</v>
      </c>
      <c r="Z10" s="140" t="s">
        <v>355</v>
      </c>
      <c r="AA10" s="269" t="s">
        <v>714</v>
      </c>
      <c r="AB10" s="31" t="s">
        <v>147</v>
      </c>
      <c r="AC10" s="140" t="s">
        <v>348</v>
      </c>
      <c r="AD10" s="93" t="s">
        <v>213</v>
      </c>
      <c r="AE10" s="140" t="s">
        <v>501</v>
      </c>
      <c r="AF10" s="90" t="s">
        <v>213</v>
      </c>
      <c r="AG10" s="140" t="s">
        <v>326</v>
      </c>
      <c r="AH10" s="119" t="s">
        <v>214</v>
      </c>
      <c r="AI10" s="230" t="s">
        <v>557</v>
      </c>
      <c r="AJ10" s="223">
        <v>41996</v>
      </c>
    </row>
    <row r="11" spans="1:36" ht="58.5" customHeight="1" x14ac:dyDescent="0.2">
      <c r="A11" s="220">
        <v>45</v>
      </c>
      <c r="B11" s="229" t="s">
        <v>43</v>
      </c>
      <c r="C11" s="38" t="s">
        <v>288</v>
      </c>
      <c r="D11" s="30" t="s">
        <v>7</v>
      </c>
      <c r="E11" s="28" t="s">
        <v>12</v>
      </c>
      <c r="F11" s="30" t="s">
        <v>4</v>
      </c>
      <c r="G11" s="52">
        <f t="shared" si="0"/>
        <v>1310848</v>
      </c>
      <c r="H11" s="52">
        <f t="shared" si="1"/>
        <v>1114221</v>
      </c>
      <c r="I11" s="55">
        <v>0</v>
      </c>
      <c r="J11" s="55">
        <v>1114221</v>
      </c>
      <c r="K11" s="55">
        <v>0</v>
      </c>
      <c r="L11" s="53">
        <f t="shared" si="2"/>
        <v>0.85000015257299089</v>
      </c>
      <c r="M11" s="80">
        <f t="shared" si="3"/>
        <v>196627</v>
      </c>
      <c r="N11" s="80">
        <v>0</v>
      </c>
      <c r="O11" s="53">
        <f t="shared" si="4"/>
        <v>0</v>
      </c>
      <c r="P11" s="80">
        <v>196627</v>
      </c>
      <c r="Q11" s="53">
        <f t="shared" si="5"/>
        <v>0.14999984742700909</v>
      </c>
      <c r="R11" s="80">
        <v>0</v>
      </c>
      <c r="S11" s="53">
        <f t="shared" si="6"/>
        <v>0</v>
      </c>
      <c r="T11" s="141" t="s">
        <v>129</v>
      </c>
      <c r="U11" s="171" t="s">
        <v>129</v>
      </c>
      <c r="V11" s="171" t="s">
        <v>129</v>
      </c>
      <c r="W11" s="141" t="s">
        <v>129</v>
      </c>
      <c r="X11" s="140" t="s">
        <v>332</v>
      </c>
      <c r="Y11" s="31" t="s">
        <v>129</v>
      </c>
      <c r="Z11" s="140" t="s">
        <v>332</v>
      </c>
      <c r="AA11" s="154" t="s">
        <v>714</v>
      </c>
      <c r="AB11" s="93" t="s">
        <v>225</v>
      </c>
      <c r="AC11" s="140" t="s">
        <v>333</v>
      </c>
      <c r="AD11" s="93" t="s">
        <v>226</v>
      </c>
      <c r="AE11" s="140" t="s">
        <v>493</v>
      </c>
      <c r="AF11" s="90" t="s">
        <v>227</v>
      </c>
      <c r="AG11" s="140" t="s">
        <v>334</v>
      </c>
      <c r="AH11" s="119" t="s">
        <v>213</v>
      </c>
      <c r="AI11" s="280" t="s">
        <v>547</v>
      </c>
      <c r="AJ11" s="224">
        <v>42045</v>
      </c>
    </row>
    <row r="12" spans="1:36" ht="41.25" hidden="1" customHeight="1" x14ac:dyDescent="0.2">
      <c r="A12" s="220">
        <v>73</v>
      </c>
      <c r="B12" s="232" t="s">
        <v>30</v>
      </c>
      <c r="C12" s="41" t="s">
        <v>0</v>
      </c>
      <c r="D12" s="30" t="s">
        <v>7</v>
      </c>
      <c r="E12" s="28" t="s">
        <v>18</v>
      </c>
      <c r="F12" s="30" t="s">
        <v>5</v>
      </c>
      <c r="G12" s="52">
        <f t="shared" si="0"/>
        <v>504300</v>
      </c>
      <c r="H12" s="52">
        <f t="shared" si="1"/>
        <v>428655</v>
      </c>
      <c r="I12" s="56">
        <v>0</v>
      </c>
      <c r="J12" s="56">
        <v>0</v>
      </c>
      <c r="K12" s="56">
        <v>428655</v>
      </c>
      <c r="L12" s="79">
        <f t="shared" si="2"/>
        <v>0.85</v>
      </c>
      <c r="M12" s="78">
        <f t="shared" si="3"/>
        <v>75645</v>
      </c>
      <c r="N12" s="56">
        <v>75645</v>
      </c>
      <c r="O12" s="79">
        <f t="shared" si="4"/>
        <v>0.15</v>
      </c>
      <c r="P12" s="56">
        <v>0</v>
      </c>
      <c r="Q12" s="79">
        <f t="shared" si="5"/>
        <v>0</v>
      </c>
      <c r="R12" s="56">
        <v>0</v>
      </c>
      <c r="S12" s="79">
        <f t="shared" si="6"/>
        <v>0</v>
      </c>
      <c r="T12" s="15" t="s">
        <v>129</v>
      </c>
      <c r="U12" s="172" t="s">
        <v>129</v>
      </c>
      <c r="V12" s="172" t="s">
        <v>129</v>
      </c>
      <c r="W12" s="93" t="s">
        <v>147</v>
      </c>
      <c r="X12" s="140" t="s">
        <v>355</v>
      </c>
      <c r="Y12" s="93" t="s">
        <v>147</v>
      </c>
      <c r="Z12" s="140" t="s">
        <v>355</v>
      </c>
      <c r="AA12" s="269" t="s">
        <v>714</v>
      </c>
      <c r="AB12" s="93" t="s">
        <v>147</v>
      </c>
      <c r="AC12" s="140" t="s">
        <v>348</v>
      </c>
      <c r="AD12" s="93" t="s">
        <v>212</v>
      </c>
      <c r="AE12" s="140" t="s">
        <v>497</v>
      </c>
      <c r="AF12" s="90" t="s">
        <v>227</v>
      </c>
      <c r="AG12" s="140" t="s">
        <v>436</v>
      </c>
      <c r="AH12" s="119" t="s">
        <v>214</v>
      </c>
      <c r="AI12" s="230" t="s">
        <v>554</v>
      </c>
      <c r="AJ12" s="223">
        <v>42080</v>
      </c>
    </row>
    <row r="13" spans="1:36" ht="43.5" hidden="1" customHeight="1" x14ac:dyDescent="0.2">
      <c r="A13" s="220">
        <v>115</v>
      </c>
      <c r="B13" s="232" t="s">
        <v>26</v>
      </c>
      <c r="C13" s="35" t="s">
        <v>209</v>
      </c>
      <c r="D13" s="30" t="s">
        <v>7</v>
      </c>
      <c r="E13" s="28" t="s">
        <v>18</v>
      </c>
      <c r="F13" s="30" t="s">
        <v>5</v>
      </c>
      <c r="G13" s="52">
        <f t="shared" si="0"/>
        <v>8526615</v>
      </c>
      <c r="H13" s="52">
        <f t="shared" si="1"/>
        <v>7247622</v>
      </c>
      <c r="I13" s="56">
        <v>0</v>
      </c>
      <c r="J13" s="56">
        <v>0</v>
      </c>
      <c r="K13" s="56">
        <v>7247622</v>
      </c>
      <c r="L13" s="79">
        <f t="shared" si="2"/>
        <v>0.84999991204012382</v>
      </c>
      <c r="M13" s="78">
        <f t="shared" si="3"/>
        <v>1278993</v>
      </c>
      <c r="N13" s="56">
        <v>1278993</v>
      </c>
      <c r="O13" s="79">
        <f t="shared" si="4"/>
        <v>0.15000008795987621</v>
      </c>
      <c r="P13" s="56">
        <v>0</v>
      </c>
      <c r="Q13" s="79">
        <f t="shared" si="5"/>
        <v>0</v>
      </c>
      <c r="R13" s="56">
        <v>0</v>
      </c>
      <c r="S13" s="79">
        <f t="shared" si="6"/>
        <v>0</v>
      </c>
      <c r="T13" s="32" t="s">
        <v>129</v>
      </c>
      <c r="U13" s="169" t="s">
        <v>129</v>
      </c>
      <c r="V13" s="169" t="s">
        <v>129</v>
      </c>
      <c r="W13" s="31" t="s">
        <v>130</v>
      </c>
      <c r="X13" s="140" t="s">
        <v>359</v>
      </c>
      <c r="Y13" s="31" t="s">
        <v>130</v>
      </c>
      <c r="Z13" s="140" t="s">
        <v>359</v>
      </c>
      <c r="AA13" s="269" t="s">
        <v>723</v>
      </c>
      <c r="AB13" s="31" t="s">
        <v>130</v>
      </c>
      <c r="AC13" s="140" t="s">
        <v>352</v>
      </c>
      <c r="AD13" s="93" t="s">
        <v>213</v>
      </c>
      <c r="AE13" s="140" t="s">
        <v>505</v>
      </c>
      <c r="AF13" s="90" t="s">
        <v>213</v>
      </c>
      <c r="AG13" s="140" t="s">
        <v>438</v>
      </c>
      <c r="AH13" s="119" t="s">
        <v>214</v>
      </c>
      <c r="AI13" s="230" t="s">
        <v>561</v>
      </c>
      <c r="AJ13" s="223">
        <v>42108</v>
      </c>
    </row>
    <row r="14" spans="1:36" ht="63.75" hidden="1" customHeight="1" x14ac:dyDescent="0.2">
      <c r="A14" s="220">
        <v>75</v>
      </c>
      <c r="B14" s="234" t="s">
        <v>31</v>
      </c>
      <c r="C14" s="36" t="s">
        <v>600</v>
      </c>
      <c r="D14" s="25" t="s">
        <v>7</v>
      </c>
      <c r="E14" s="26" t="s">
        <v>18</v>
      </c>
      <c r="F14" s="25" t="s">
        <v>5</v>
      </c>
      <c r="G14" s="80">
        <f t="shared" si="0"/>
        <v>18461601</v>
      </c>
      <c r="H14" s="80">
        <f t="shared" si="1"/>
        <v>15692361</v>
      </c>
      <c r="I14" s="55">
        <v>0</v>
      </c>
      <c r="J14" s="55">
        <v>0</v>
      </c>
      <c r="K14" s="55">
        <v>15692361</v>
      </c>
      <c r="L14" s="53">
        <f t="shared" si="2"/>
        <v>0.85000000812497245</v>
      </c>
      <c r="M14" s="80">
        <f t="shared" si="3"/>
        <v>2769240</v>
      </c>
      <c r="N14" s="55">
        <v>1625667</v>
      </c>
      <c r="O14" s="53">
        <f t="shared" si="4"/>
        <v>8.8056664208050001E-2</v>
      </c>
      <c r="P14" s="55">
        <v>0</v>
      </c>
      <c r="Q14" s="53">
        <f t="shared" si="5"/>
        <v>0</v>
      </c>
      <c r="R14" s="55">
        <v>1143573</v>
      </c>
      <c r="S14" s="53">
        <f t="shared" si="6"/>
        <v>6.1943327666977528E-2</v>
      </c>
      <c r="T14" s="23" t="s">
        <v>129</v>
      </c>
      <c r="U14" s="176" t="s">
        <v>129</v>
      </c>
      <c r="V14" s="176" t="s">
        <v>129</v>
      </c>
      <c r="W14" s="144" t="s">
        <v>129</v>
      </c>
      <c r="X14" s="144" t="s">
        <v>129</v>
      </c>
      <c r="Y14" s="144" t="s">
        <v>276</v>
      </c>
      <c r="Z14" s="140" t="s">
        <v>363</v>
      </c>
      <c r="AA14" s="269" t="s">
        <v>718</v>
      </c>
      <c r="AB14" s="144" t="s">
        <v>130</v>
      </c>
      <c r="AC14" s="140" t="s">
        <v>550</v>
      </c>
      <c r="AD14" s="144" t="s">
        <v>216</v>
      </c>
      <c r="AE14" s="140" t="s">
        <v>498</v>
      </c>
      <c r="AF14" s="91" t="s">
        <v>228</v>
      </c>
      <c r="AG14" s="140" t="s">
        <v>362</v>
      </c>
      <c r="AH14" s="119" t="s">
        <v>229</v>
      </c>
      <c r="AI14" s="233" t="s">
        <v>547</v>
      </c>
      <c r="AJ14" s="224">
        <v>42122</v>
      </c>
    </row>
    <row r="15" spans="1:36" ht="53.25" hidden="1" customHeight="1" x14ac:dyDescent="0.2">
      <c r="A15" s="219">
        <v>76</v>
      </c>
      <c r="B15" s="234" t="s">
        <v>32</v>
      </c>
      <c r="C15" s="36" t="s">
        <v>601</v>
      </c>
      <c r="D15" s="25" t="s">
        <v>7</v>
      </c>
      <c r="E15" s="26" t="s">
        <v>18</v>
      </c>
      <c r="F15" s="25" t="s">
        <v>5</v>
      </c>
      <c r="G15" s="80">
        <f t="shared" si="0"/>
        <v>22689140</v>
      </c>
      <c r="H15" s="80">
        <f t="shared" si="1"/>
        <v>19285769</v>
      </c>
      <c r="I15" s="55">
        <v>0</v>
      </c>
      <c r="J15" s="55">
        <v>0</v>
      </c>
      <c r="K15" s="55">
        <v>19285769</v>
      </c>
      <c r="L15" s="53">
        <f t="shared" si="2"/>
        <v>0.85</v>
      </c>
      <c r="M15" s="80">
        <f t="shared" si="3"/>
        <v>3403371</v>
      </c>
      <c r="N15" s="59">
        <v>3403371</v>
      </c>
      <c r="O15" s="53">
        <f t="shared" si="4"/>
        <v>0.15</v>
      </c>
      <c r="P15" s="55">
        <v>0</v>
      </c>
      <c r="Q15" s="53">
        <f t="shared" si="5"/>
        <v>0</v>
      </c>
      <c r="R15" s="55">
        <v>0</v>
      </c>
      <c r="S15" s="53">
        <f t="shared" si="6"/>
        <v>0</v>
      </c>
      <c r="T15" s="23" t="s">
        <v>129</v>
      </c>
      <c r="U15" s="176" t="s">
        <v>129</v>
      </c>
      <c r="V15" s="176" t="s">
        <v>129</v>
      </c>
      <c r="W15" s="144" t="s">
        <v>129</v>
      </c>
      <c r="X15" s="144" t="s">
        <v>129</v>
      </c>
      <c r="Y15" s="144" t="s">
        <v>215</v>
      </c>
      <c r="Z15" s="140" t="s">
        <v>443</v>
      </c>
      <c r="AA15" s="269" t="s">
        <v>718</v>
      </c>
      <c r="AB15" s="144" t="s">
        <v>552</v>
      </c>
      <c r="AC15" s="140" t="s">
        <v>553</v>
      </c>
      <c r="AD15" s="144" t="s">
        <v>469</v>
      </c>
      <c r="AE15" s="140" t="s">
        <v>498</v>
      </c>
      <c r="AF15" s="91" t="s">
        <v>228</v>
      </c>
      <c r="AG15" s="140" t="s">
        <v>362</v>
      </c>
      <c r="AH15" s="119" t="s">
        <v>229</v>
      </c>
      <c r="AI15" s="233" t="s">
        <v>547</v>
      </c>
      <c r="AJ15" s="224">
        <v>42122</v>
      </c>
    </row>
    <row r="16" spans="1:36" ht="35.25" hidden="1" customHeight="1" x14ac:dyDescent="0.2">
      <c r="A16" s="219">
        <v>68</v>
      </c>
      <c r="B16" s="229" t="s">
        <v>50</v>
      </c>
      <c r="C16" s="38" t="s">
        <v>95</v>
      </c>
      <c r="D16" s="30" t="s">
        <v>7</v>
      </c>
      <c r="E16" s="28" t="s">
        <v>16</v>
      </c>
      <c r="F16" s="30" t="s">
        <v>3</v>
      </c>
      <c r="G16" s="52">
        <f t="shared" si="0"/>
        <v>256999769</v>
      </c>
      <c r="H16" s="52">
        <f t="shared" si="1"/>
        <v>218449803</v>
      </c>
      <c r="I16" s="56">
        <v>218449803</v>
      </c>
      <c r="J16" s="56">
        <v>0</v>
      </c>
      <c r="K16" s="56">
        <v>0</v>
      </c>
      <c r="L16" s="79">
        <f t="shared" si="2"/>
        <v>0.84999999747081489</v>
      </c>
      <c r="M16" s="78">
        <f t="shared" si="3"/>
        <v>38549966</v>
      </c>
      <c r="N16" s="56">
        <v>38549966</v>
      </c>
      <c r="O16" s="79">
        <f t="shared" si="4"/>
        <v>0.15000000252918516</v>
      </c>
      <c r="P16" s="56">
        <v>0</v>
      </c>
      <c r="Q16" s="79">
        <f t="shared" si="5"/>
        <v>0</v>
      </c>
      <c r="R16" s="56">
        <v>0</v>
      </c>
      <c r="S16" s="79">
        <f t="shared" si="6"/>
        <v>0</v>
      </c>
      <c r="T16" s="12" t="s">
        <v>423</v>
      </c>
      <c r="U16" s="165" t="s">
        <v>219</v>
      </c>
      <c r="V16" s="160" t="s">
        <v>386</v>
      </c>
      <c r="W16" s="93" t="s">
        <v>129</v>
      </c>
      <c r="X16" s="93" t="s">
        <v>129</v>
      </c>
      <c r="Y16" s="93" t="s">
        <v>148</v>
      </c>
      <c r="Z16" s="140" t="s">
        <v>321</v>
      </c>
      <c r="AA16" s="154" t="s">
        <v>714</v>
      </c>
      <c r="AB16" s="93" t="s">
        <v>212</v>
      </c>
      <c r="AC16" s="140" t="s">
        <v>353</v>
      </c>
      <c r="AD16" s="93" t="s">
        <v>212</v>
      </c>
      <c r="AE16" s="140" t="s">
        <v>495</v>
      </c>
      <c r="AF16" s="90" t="s">
        <v>336</v>
      </c>
      <c r="AG16" s="140" t="s">
        <v>381</v>
      </c>
      <c r="AH16" s="119" t="s">
        <v>217</v>
      </c>
      <c r="AI16" s="230" t="s">
        <v>547</v>
      </c>
      <c r="AJ16" s="223">
        <v>42143</v>
      </c>
    </row>
    <row r="17" spans="1:36" ht="35.25" hidden="1" customHeight="1" x14ac:dyDescent="0.2">
      <c r="A17" s="219">
        <v>118</v>
      </c>
      <c r="B17" s="234" t="s">
        <v>144</v>
      </c>
      <c r="C17" s="36" t="s">
        <v>20</v>
      </c>
      <c r="D17" s="25" t="s">
        <v>7</v>
      </c>
      <c r="E17" s="26" t="s">
        <v>18</v>
      </c>
      <c r="F17" s="25" t="s">
        <v>5</v>
      </c>
      <c r="G17" s="80">
        <f t="shared" si="0"/>
        <v>47209260</v>
      </c>
      <c r="H17" s="80">
        <f t="shared" si="1"/>
        <v>40127871</v>
      </c>
      <c r="I17" s="55">
        <v>0</v>
      </c>
      <c r="J17" s="55">
        <v>0</v>
      </c>
      <c r="K17" s="55">
        <v>40127871</v>
      </c>
      <c r="L17" s="53">
        <f t="shared" si="2"/>
        <v>0.85</v>
      </c>
      <c r="M17" s="80">
        <f t="shared" si="3"/>
        <v>7081389</v>
      </c>
      <c r="N17" s="55">
        <v>7081389</v>
      </c>
      <c r="O17" s="53">
        <f t="shared" si="4"/>
        <v>0.15</v>
      </c>
      <c r="P17" s="55">
        <v>0</v>
      </c>
      <c r="Q17" s="53">
        <f t="shared" si="5"/>
        <v>0</v>
      </c>
      <c r="R17" s="55">
        <v>0</v>
      </c>
      <c r="S17" s="53">
        <f t="shared" si="6"/>
        <v>0</v>
      </c>
      <c r="T17" s="23" t="s">
        <v>129</v>
      </c>
      <c r="U17" s="173" t="s">
        <v>628</v>
      </c>
      <c r="V17" s="176" t="s">
        <v>129</v>
      </c>
      <c r="W17" s="141" t="s">
        <v>130</v>
      </c>
      <c r="X17" s="140" t="s">
        <v>361</v>
      </c>
      <c r="Y17" s="141" t="s">
        <v>130</v>
      </c>
      <c r="Z17" s="140" t="s">
        <v>361</v>
      </c>
      <c r="AA17" s="270" t="s">
        <v>722</v>
      </c>
      <c r="AB17" s="141" t="s">
        <v>130</v>
      </c>
      <c r="AC17" s="140" t="s">
        <v>354</v>
      </c>
      <c r="AD17" s="144" t="s">
        <v>228</v>
      </c>
      <c r="AE17" s="140" t="s">
        <v>508</v>
      </c>
      <c r="AF17" s="91" t="s">
        <v>214</v>
      </c>
      <c r="AG17" s="140" t="s">
        <v>389</v>
      </c>
      <c r="AH17" s="119" t="s">
        <v>229</v>
      </c>
      <c r="AI17" s="233" t="s">
        <v>563</v>
      </c>
      <c r="AJ17" s="224">
        <v>42171</v>
      </c>
    </row>
    <row r="18" spans="1:36" ht="36.75" hidden="1" customHeight="1" x14ac:dyDescent="0.2">
      <c r="A18" s="220">
        <v>111</v>
      </c>
      <c r="B18" s="234" t="s">
        <v>140</v>
      </c>
      <c r="C18" s="36" t="s">
        <v>273</v>
      </c>
      <c r="D18" s="25" t="s">
        <v>7</v>
      </c>
      <c r="E18" s="26" t="s">
        <v>18</v>
      </c>
      <c r="F18" s="25" t="s">
        <v>5</v>
      </c>
      <c r="G18" s="80">
        <f t="shared" si="0"/>
        <v>1252127</v>
      </c>
      <c r="H18" s="80">
        <f t="shared" si="1"/>
        <v>1064308</v>
      </c>
      <c r="I18" s="55">
        <v>0</v>
      </c>
      <c r="J18" s="55">
        <v>0</v>
      </c>
      <c r="K18" s="55">
        <v>1064308</v>
      </c>
      <c r="L18" s="53">
        <f t="shared" si="2"/>
        <v>0.85000003993205164</v>
      </c>
      <c r="M18" s="80">
        <f t="shared" si="3"/>
        <v>187819</v>
      </c>
      <c r="N18" s="55">
        <v>187819</v>
      </c>
      <c r="O18" s="53">
        <f t="shared" si="4"/>
        <v>0.14999996006794838</v>
      </c>
      <c r="P18" s="55">
        <v>0</v>
      </c>
      <c r="Q18" s="53">
        <f t="shared" si="5"/>
        <v>0</v>
      </c>
      <c r="R18" s="55">
        <v>0</v>
      </c>
      <c r="S18" s="53">
        <f t="shared" si="6"/>
        <v>0</v>
      </c>
      <c r="T18" s="23" t="s">
        <v>129</v>
      </c>
      <c r="U18" s="176" t="s">
        <v>129</v>
      </c>
      <c r="V18" s="176" t="s">
        <v>129</v>
      </c>
      <c r="W18" s="141" t="s">
        <v>226</v>
      </c>
      <c r="X18" s="140" t="s">
        <v>357</v>
      </c>
      <c r="Y18" s="141" t="s">
        <v>226</v>
      </c>
      <c r="Z18" s="140" t="s">
        <v>357</v>
      </c>
      <c r="AA18" s="269" t="s">
        <v>722</v>
      </c>
      <c r="AB18" s="166" t="s">
        <v>212</v>
      </c>
      <c r="AC18" s="188" t="s">
        <v>350</v>
      </c>
      <c r="AD18" s="166" t="s">
        <v>213</v>
      </c>
      <c r="AE18" s="188" t="s">
        <v>513</v>
      </c>
      <c r="AF18" s="189" t="s">
        <v>471</v>
      </c>
      <c r="AG18" s="188" t="s">
        <v>516</v>
      </c>
      <c r="AH18" s="166">
        <v>42502</v>
      </c>
      <c r="AI18" s="235" t="s">
        <v>560</v>
      </c>
      <c r="AJ18" s="224">
        <v>42185</v>
      </c>
    </row>
    <row r="19" spans="1:36" ht="66" hidden="1" customHeight="1" x14ac:dyDescent="0.2">
      <c r="A19" s="220">
        <v>97</v>
      </c>
      <c r="B19" s="229" t="s">
        <v>68</v>
      </c>
      <c r="C19" s="38" t="s">
        <v>114</v>
      </c>
      <c r="D19" s="30" t="s">
        <v>7</v>
      </c>
      <c r="E19" s="28" t="s">
        <v>17</v>
      </c>
      <c r="F19" s="30" t="s">
        <v>5</v>
      </c>
      <c r="G19" s="52">
        <f t="shared" si="0"/>
        <v>9000000</v>
      </c>
      <c r="H19" s="52">
        <f t="shared" si="1"/>
        <v>7650000</v>
      </c>
      <c r="I19" s="56">
        <v>0</v>
      </c>
      <c r="J19" s="56">
        <v>0</v>
      </c>
      <c r="K19" s="57">
        <v>7650000</v>
      </c>
      <c r="L19" s="79">
        <f t="shared" si="2"/>
        <v>0.85</v>
      </c>
      <c r="M19" s="78">
        <f t="shared" si="3"/>
        <v>1350000</v>
      </c>
      <c r="N19" s="56">
        <v>1350000</v>
      </c>
      <c r="O19" s="79">
        <f t="shared" si="4"/>
        <v>0.15</v>
      </c>
      <c r="P19" s="56">
        <v>0</v>
      </c>
      <c r="Q19" s="79">
        <f t="shared" si="5"/>
        <v>0</v>
      </c>
      <c r="R19" s="56">
        <v>0</v>
      </c>
      <c r="S19" s="79">
        <f t="shared" si="6"/>
        <v>0</v>
      </c>
      <c r="T19" s="32" t="s">
        <v>129</v>
      </c>
      <c r="U19" s="169" t="s">
        <v>129</v>
      </c>
      <c r="V19" s="169" t="s">
        <v>129</v>
      </c>
      <c r="W19" s="31" t="s">
        <v>129</v>
      </c>
      <c r="X19" s="31" t="s">
        <v>129</v>
      </c>
      <c r="Y19" s="31" t="s">
        <v>130</v>
      </c>
      <c r="Z19" s="140" t="s">
        <v>366</v>
      </c>
      <c r="AA19" s="271" t="s">
        <v>718</v>
      </c>
      <c r="AB19" s="199" t="s">
        <v>225</v>
      </c>
      <c r="AC19" s="146" t="s">
        <v>341</v>
      </c>
      <c r="AD19" s="200" t="s">
        <v>228</v>
      </c>
      <c r="AE19" s="146" t="s">
        <v>500</v>
      </c>
      <c r="AF19" s="201" t="s">
        <v>214</v>
      </c>
      <c r="AG19" s="146" t="s">
        <v>434</v>
      </c>
      <c r="AH19" s="202" t="s">
        <v>229</v>
      </c>
      <c r="AI19" s="236" t="s">
        <v>555</v>
      </c>
      <c r="AJ19" s="225">
        <v>42192</v>
      </c>
    </row>
    <row r="20" spans="1:36" ht="34.5" hidden="1" customHeight="1" x14ac:dyDescent="0.2">
      <c r="A20" s="219">
        <v>116</v>
      </c>
      <c r="B20" s="232" t="s">
        <v>139</v>
      </c>
      <c r="C20" s="35" t="s">
        <v>280</v>
      </c>
      <c r="D20" s="30" t="s">
        <v>7</v>
      </c>
      <c r="E20" s="28" t="s">
        <v>18</v>
      </c>
      <c r="F20" s="30" t="s">
        <v>5</v>
      </c>
      <c r="G20" s="52">
        <f t="shared" si="0"/>
        <v>1079960</v>
      </c>
      <c r="H20" s="52">
        <f t="shared" si="1"/>
        <v>917966</v>
      </c>
      <c r="I20" s="56">
        <v>0</v>
      </c>
      <c r="J20" s="56">
        <v>0</v>
      </c>
      <c r="K20" s="56">
        <v>917966</v>
      </c>
      <c r="L20" s="79">
        <f t="shared" si="2"/>
        <v>0.85</v>
      </c>
      <c r="M20" s="78">
        <f t="shared" si="3"/>
        <v>161994</v>
      </c>
      <c r="N20" s="56">
        <v>161994</v>
      </c>
      <c r="O20" s="79">
        <f t="shared" si="4"/>
        <v>0.15</v>
      </c>
      <c r="P20" s="56">
        <v>0</v>
      </c>
      <c r="Q20" s="79">
        <f t="shared" si="5"/>
        <v>0</v>
      </c>
      <c r="R20" s="56">
        <v>0</v>
      </c>
      <c r="S20" s="79">
        <f t="shared" si="6"/>
        <v>0</v>
      </c>
      <c r="T20" s="32" t="s">
        <v>129</v>
      </c>
      <c r="U20" s="169" t="s">
        <v>129</v>
      </c>
      <c r="V20" s="169" t="s">
        <v>129</v>
      </c>
      <c r="W20" s="31" t="s">
        <v>212</v>
      </c>
      <c r="X20" s="140" t="s">
        <v>360</v>
      </c>
      <c r="Y20" s="31" t="s">
        <v>212</v>
      </c>
      <c r="Z20" s="140" t="s">
        <v>360</v>
      </c>
      <c r="AA20" s="269" t="s">
        <v>720</v>
      </c>
      <c r="AB20" s="31" t="s">
        <v>212</v>
      </c>
      <c r="AC20" s="140" t="s">
        <v>353</v>
      </c>
      <c r="AD20" s="93" t="s">
        <v>217</v>
      </c>
      <c r="AE20" s="140" t="s">
        <v>506</v>
      </c>
      <c r="AF20" s="90" t="s">
        <v>214</v>
      </c>
      <c r="AG20" s="140" t="s">
        <v>390</v>
      </c>
      <c r="AH20" s="119" t="s">
        <v>229</v>
      </c>
      <c r="AI20" s="230" t="s">
        <v>562</v>
      </c>
      <c r="AJ20" s="223">
        <v>42192</v>
      </c>
    </row>
    <row r="21" spans="1:36" ht="63.75" hidden="1" customHeight="1" x14ac:dyDescent="0.2">
      <c r="A21" s="220">
        <v>35</v>
      </c>
      <c r="B21" s="229" t="s">
        <v>8</v>
      </c>
      <c r="C21" s="38" t="s">
        <v>87</v>
      </c>
      <c r="D21" s="30" t="s">
        <v>7</v>
      </c>
      <c r="E21" s="28" t="s">
        <v>15</v>
      </c>
      <c r="F21" s="30" t="s">
        <v>5</v>
      </c>
      <c r="G21" s="52">
        <f t="shared" si="0"/>
        <v>9491392</v>
      </c>
      <c r="H21" s="52">
        <f t="shared" si="1"/>
        <v>8067683</v>
      </c>
      <c r="I21" s="56">
        <v>0</v>
      </c>
      <c r="J21" s="56">
        <v>0</v>
      </c>
      <c r="K21" s="57">
        <v>8067683</v>
      </c>
      <c r="L21" s="79">
        <f t="shared" si="2"/>
        <v>0.84999997892827517</v>
      </c>
      <c r="M21" s="78">
        <f t="shared" si="3"/>
        <v>1423709</v>
      </c>
      <c r="N21" s="56">
        <v>1423709</v>
      </c>
      <c r="O21" s="79">
        <f t="shared" si="4"/>
        <v>0.15000002107172478</v>
      </c>
      <c r="P21" s="56">
        <v>0</v>
      </c>
      <c r="Q21" s="79">
        <f t="shared" si="5"/>
        <v>0</v>
      </c>
      <c r="R21" s="56">
        <v>0</v>
      </c>
      <c r="S21" s="79">
        <f t="shared" si="6"/>
        <v>0</v>
      </c>
      <c r="T21" s="65" t="s">
        <v>413</v>
      </c>
      <c r="U21" s="179" t="s">
        <v>271</v>
      </c>
      <c r="V21" s="186" t="s">
        <v>613</v>
      </c>
      <c r="W21" s="93" t="s">
        <v>212</v>
      </c>
      <c r="X21" s="140" t="s">
        <v>364</v>
      </c>
      <c r="Y21" s="93" t="s">
        <v>212</v>
      </c>
      <c r="Z21" s="140" t="s">
        <v>357</v>
      </c>
      <c r="AA21" s="269" t="s">
        <v>713</v>
      </c>
      <c r="AB21" s="93" t="s">
        <v>216</v>
      </c>
      <c r="AC21" s="140" t="s">
        <v>339</v>
      </c>
      <c r="AD21" s="93" t="s">
        <v>228</v>
      </c>
      <c r="AE21" s="140" t="s">
        <v>490</v>
      </c>
      <c r="AF21" s="90" t="s">
        <v>218</v>
      </c>
      <c r="AG21" s="140" t="s">
        <v>435</v>
      </c>
      <c r="AH21" s="140" t="s">
        <v>215</v>
      </c>
      <c r="AI21" s="230" t="s">
        <v>542</v>
      </c>
      <c r="AJ21" s="223">
        <v>42199</v>
      </c>
    </row>
    <row r="22" spans="1:36" s="17" customFormat="1" ht="35.25" hidden="1" customHeight="1" x14ac:dyDescent="0.2">
      <c r="A22" s="220">
        <v>107</v>
      </c>
      <c r="B22" s="232" t="s">
        <v>138</v>
      </c>
      <c r="C22" s="35" t="s">
        <v>279</v>
      </c>
      <c r="D22" s="30" t="s">
        <v>7</v>
      </c>
      <c r="E22" s="28" t="s">
        <v>18</v>
      </c>
      <c r="F22" s="30" t="s">
        <v>5</v>
      </c>
      <c r="G22" s="52">
        <f t="shared" si="0"/>
        <v>40043677</v>
      </c>
      <c r="H22" s="52">
        <f t="shared" si="1"/>
        <v>34037125</v>
      </c>
      <c r="I22" s="56">
        <v>0</v>
      </c>
      <c r="J22" s="56">
        <v>0</v>
      </c>
      <c r="K22" s="56">
        <v>34037125</v>
      </c>
      <c r="L22" s="79">
        <f t="shared" si="2"/>
        <v>0.84999998876227079</v>
      </c>
      <c r="M22" s="78">
        <f t="shared" si="3"/>
        <v>6006552</v>
      </c>
      <c r="N22" s="56">
        <v>6006552</v>
      </c>
      <c r="O22" s="79">
        <f t="shared" si="4"/>
        <v>0.15000001123772924</v>
      </c>
      <c r="P22" s="56">
        <v>0</v>
      </c>
      <c r="Q22" s="79">
        <f t="shared" si="5"/>
        <v>0</v>
      </c>
      <c r="R22" s="56">
        <v>0</v>
      </c>
      <c r="S22" s="79">
        <f t="shared" si="6"/>
        <v>0</v>
      </c>
      <c r="T22" s="32" t="s">
        <v>129</v>
      </c>
      <c r="U22" s="169" t="s">
        <v>129</v>
      </c>
      <c r="V22" s="169" t="s">
        <v>129</v>
      </c>
      <c r="W22" s="31" t="s">
        <v>225</v>
      </c>
      <c r="X22" s="140" t="s">
        <v>356</v>
      </c>
      <c r="Y22" s="31" t="s">
        <v>225</v>
      </c>
      <c r="Z22" s="140" t="s">
        <v>356</v>
      </c>
      <c r="AA22" s="272" t="s">
        <v>720</v>
      </c>
      <c r="AB22" s="93" t="s">
        <v>226</v>
      </c>
      <c r="AC22" s="140" t="s">
        <v>349</v>
      </c>
      <c r="AD22" s="93" t="s">
        <v>217</v>
      </c>
      <c r="AE22" s="140" t="s">
        <v>502</v>
      </c>
      <c r="AF22" s="90" t="s">
        <v>214</v>
      </c>
      <c r="AG22" s="140" t="s">
        <v>431</v>
      </c>
      <c r="AH22" s="119" t="s">
        <v>229</v>
      </c>
      <c r="AI22" s="230" t="s">
        <v>558</v>
      </c>
      <c r="AJ22" s="223">
        <v>42227</v>
      </c>
    </row>
    <row r="23" spans="1:36" ht="39" hidden="1" customHeight="1" x14ac:dyDescent="0.2">
      <c r="A23" s="219">
        <v>108</v>
      </c>
      <c r="B23" s="232" t="s">
        <v>136</v>
      </c>
      <c r="C23" s="35" t="s">
        <v>211</v>
      </c>
      <c r="D23" s="30" t="s">
        <v>7</v>
      </c>
      <c r="E23" s="28" t="s">
        <v>18</v>
      </c>
      <c r="F23" s="30" t="s">
        <v>5</v>
      </c>
      <c r="G23" s="52">
        <f t="shared" si="0"/>
        <v>19920206</v>
      </c>
      <c r="H23" s="52">
        <f t="shared" si="1"/>
        <v>16932175</v>
      </c>
      <c r="I23" s="56">
        <v>0</v>
      </c>
      <c r="J23" s="56">
        <v>0</v>
      </c>
      <c r="K23" s="56">
        <v>16932175</v>
      </c>
      <c r="L23" s="79">
        <f t="shared" si="2"/>
        <v>0.84999999497997158</v>
      </c>
      <c r="M23" s="78">
        <f t="shared" si="3"/>
        <v>2988031</v>
      </c>
      <c r="N23" s="56">
        <v>2988031</v>
      </c>
      <c r="O23" s="79">
        <f t="shared" si="4"/>
        <v>0.15000000502002842</v>
      </c>
      <c r="P23" s="56">
        <v>0</v>
      </c>
      <c r="Q23" s="79">
        <f t="shared" si="5"/>
        <v>0</v>
      </c>
      <c r="R23" s="56">
        <v>0</v>
      </c>
      <c r="S23" s="79">
        <f t="shared" si="6"/>
        <v>0</v>
      </c>
      <c r="T23" s="32" t="s">
        <v>129</v>
      </c>
      <c r="U23" s="180" t="s">
        <v>129</v>
      </c>
      <c r="V23" s="180" t="s">
        <v>129</v>
      </c>
      <c r="W23" s="31" t="s">
        <v>226</v>
      </c>
      <c r="X23" s="140" t="s">
        <v>346</v>
      </c>
      <c r="Y23" s="31" t="s">
        <v>226</v>
      </c>
      <c r="Z23" s="140" t="s">
        <v>346</v>
      </c>
      <c r="AA23" s="269" t="s">
        <v>721</v>
      </c>
      <c r="AB23" s="93" t="s">
        <v>212</v>
      </c>
      <c r="AC23" s="140" t="s">
        <v>331</v>
      </c>
      <c r="AD23" s="93" t="s">
        <v>214</v>
      </c>
      <c r="AE23" s="140" t="s">
        <v>503</v>
      </c>
      <c r="AF23" s="90" t="s">
        <v>218</v>
      </c>
      <c r="AG23" s="140" t="s">
        <v>437</v>
      </c>
      <c r="AH23" s="119" t="s">
        <v>229</v>
      </c>
      <c r="AI23" s="230" t="s">
        <v>559</v>
      </c>
      <c r="AJ23" s="223">
        <v>42227</v>
      </c>
    </row>
    <row r="24" spans="1:36" ht="45.75" hidden="1" customHeight="1" x14ac:dyDescent="0.2">
      <c r="A24" s="219">
        <v>90</v>
      </c>
      <c r="B24" s="231" t="s">
        <v>105</v>
      </c>
      <c r="C24" s="37" t="s">
        <v>106</v>
      </c>
      <c r="D24" s="25" t="s">
        <v>7</v>
      </c>
      <c r="E24" s="26" t="s">
        <v>17</v>
      </c>
      <c r="F24" s="25" t="s">
        <v>5</v>
      </c>
      <c r="G24" s="80">
        <f t="shared" si="0"/>
        <v>1500000</v>
      </c>
      <c r="H24" s="80">
        <f t="shared" si="1"/>
        <v>1275000</v>
      </c>
      <c r="I24" s="55">
        <v>0</v>
      </c>
      <c r="J24" s="55">
        <v>0</v>
      </c>
      <c r="K24" s="55">
        <v>1275000</v>
      </c>
      <c r="L24" s="53">
        <f t="shared" si="2"/>
        <v>0.85</v>
      </c>
      <c r="M24" s="80">
        <f t="shared" si="3"/>
        <v>225000</v>
      </c>
      <c r="N24" s="55">
        <v>225000</v>
      </c>
      <c r="O24" s="53">
        <f t="shared" si="4"/>
        <v>0.15</v>
      </c>
      <c r="P24" s="55">
        <v>0</v>
      </c>
      <c r="Q24" s="53">
        <f t="shared" si="5"/>
        <v>0</v>
      </c>
      <c r="R24" s="55">
        <v>0</v>
      </c>
      <c r="S24" s="53">
        <f t="shared" si="6"/>
        <v>0</v>
      </c>
      <c r="T24" s="23" t="s">
        <v>129</v>
      </c>
      <c r="U24" s="23" t="s">
        <v>129</v>
      </c>
      <c r="V24" s="23" t="s">
        <v>129</v>
      </c>
      <c r="W24" s="144" t="s">
        <v>216</v>
      </c>
      <c r="X24" s="140" t="s">
        <v>337</v>
      </c>
      <c r="Y24" s="144" t="s">
        <v>216</v>
      </c>
      <c r="Z24" s="140" t="s">
        <v>337</v>
      </c>
      <c r="AA24" s="269" t="s">
        <v>719</v>
      </c>
      <c r="AB24" s="144" t="s">
        <v>216</v>
      </c>
      <c r="AC24" s="140" t="s">
        <v>339</v>
      </c>
      <c r="AD24" s="144" t="s">
        <v>217</v>
      </c>
      <c r="AE24" s="140" t="s">
        <v>499</v>
      </c>
      <c r="AF24" s="91" t="s">
        <v>218</v>
      </c>
      <c r="AG24" s="140" t="s">
        <v>433</v>
      </c>
      <c r="AH24" s="140" t="s">
        <v>468</v>
      </c>
      <c r="AI24" s="233" t="s">
        <v>542</v>
      </c>
      <c r="AJ24" s="224">
        <v>42234</v>
      </c>
    </row>
    <row r="25" spans="1:36" s="27" customFormat="1" ht="49.5" hidden="1" customHeight="1" x14ac:dyDescent="0.2">
      <c r="A25" s="219">
        <v>128</v>
      </c>
      <c r="B25" s="229" t="s">
        <v>128</v>
      </c>
      <c r="C25" s="38" t="s">
        <v>304</v>
      </c>
      <c r="D25" s="30" t="s">
        <v>7</v>
      </c>
      <c r="E25" s="28" t="s">
        <v>13</v>
      </c>
      <c r="F25" s="30" t="s">
        <v>5</v>
      </c>
      <c r="G25" s="52">
        <f t="shared" si="0"/>
        <v>4500000</v>
      </c>
      <c r="H25" s="52">
        <f t="shared" si="1"/>
        <v>3825000</v>
      </c>
      <c r="I25" s="56">
        <v>0</v>
      </c>
      <c r="J25" s="56">
        <v>0</v>
      </c>
      <c r="K25" s="56">
        <v>3825000</v>
      </c>
      <c r="L25" s="79">
        <f t="shared" si="2"/>
        <v>0.85</v>
      </c>
      <c r="M25" s="78">
        <f t="shared" si="3"/>
        <v>675000</v>
      </c>
      <c r="N25" s="56">
        <v>675000</v>
      </c>
      <c r="O25" s="79">
        <f t="shared" si="4"/>
        <v>0.15</v>
      </c>
      <c r="P25" s="56">
        <v>0</v>
      </c>
      <c r="Q25" s="79">
        <f t="shared" si="5"/>
        <v>0</v>
      </c>
      <c r="R25" s="56">
        <v>0</v>
      </c>
      <c r="S25" s="79">
        <f t="shared" si="6"/>
        <v>0</v>
      </c>
      <c r="T25" s="32" t="s">
        <v>129</v>
      </c>
      <c r="U25" s="32" t="s">
        <v>129</v>
      </c>
      <c r="V25" s="32" t="s">
        <v>129</v>
      </c>
      <c r="W25" s="30" t="s">
        <v>129</v>
      </c>
      <c r="X25" s="140" t="s">
        <v>369</v>
      </c>
      <c r="Y25" s="93" t="s">
        <v>227</v>
      </c>
      <c r="Z25" s="140" t="s">
        <v>369</v>
      </c>
      <c r="AA25" s="154" t="s">
        <v>713</v>
      </c>
      <c r="AB25" s="29" t="s">
        <v>213</v>
      </c>
      <c r="AC25" s="140" t="s">
        <v>387</v>
      </c>
      <c r="AD25" s="93" t="s">
        <v>228</v>
      </c>
      <c r="AE25" s="140" t="s">
        <v>512</v>
      </c>
      <c r="AF25" s="90" t="s">
        <v>218</v>
      </c>
      <c r="AG25" s="140" t="s">
        <v>439</v>
      </c>
      <c r="AH25" s="119" t="s">
        <v>215</v>
      </c>
      <c r="AI25" s="237" t="s">
        <v>541</v>
      </c>
      <c r="AJ25" s="223">
        <v>42241</v>
      </c>
    </row>
    <row r="26" spans="1:36" s="27" customFormat="1" ht="53.25" hidden="1" customHeight="1" x14ac:dyDescent="0.2">
      <c r="A26" s="219">
        <v>130</v>
      </c>
      <c r="B26" s="231" t="s">
        <v>127</v>
      </c>
      <c r="C26" s="37" t="s">
        <v>306</v>
      </c>
      <c r="D26" s="25" t="s">
        <v>7</v>
      </c>
      <c r="E26" s="26" t="s">
        <v>13</v>
      </c>
      <c r="F26" s="25" t="s">
        <v>5</v>
      </c>
      <c r="G26" s="80">
        <f t="shared" si="0"/>
        <v>2300000</v>
      </c>
      <c r="H26" s="80">
        <f t="shared" si="1"/>
        <v>1955000</v>
      </c>
      <c r="I26" s="55">
        <v>0</v>
      </c>
      <c r="J26" s="55">
        <v>0</v>
      </c>
      <c r="K26" s="55">
        <v>1955000</v>
      </c>
      <c r="L26" s="53">
        <f t="shared" si="2"/>
        <v>0.85</v>
      </c>
      <c r="M26" s="80">
        <f t="shared" si="3"/>
        <v>345000</v>
      </c>
      <c r="N26" s="55">
        <v>345000</v>
      </c>
      <c r="O26" s="53">
        <f t="shared" si="4"/>
        <v>0.15</v>
      </c>
      <c r="P26" s="55">
        <v>0</v>
      </c>
      <c r="Q26" s="53">
        <f t="shared" si="5"/>
        <v>0</v>
      </c>
      <c r="R26" s="55">
        <v>0</v>
      </c>
      <c r="S26" s="53">
        <f t="shared" si="6"/>
        <v>0</v>
      </c>
      <c r="T26" s="25" t="s">
        <v>129</v>
      </c>
      <c r="U26" s="25" t="s">
        <v>129</v>
      </c>
      <c r="V26" s="25" t="s">
        <v>129</v>
      </c>
      <c r="W26" s="25" t="s">
        <v>129</v>
      </c>
      <c r="X26" s="140" t="s">
        <v>369</v>
      </c>
      <c r="Y26" s="144" t="s">
        <v>227</v>
      </c>
      <c r="Z26" s="140" t="s">
        <v>369</v>
      </c>
      <c r="AA26" s="154" t="s">
        <v>713</v>
      </c>
      <c r="AB26" s="24" t="s">
        <v>213</v>
      </c>
      <c r="AC26" s="140" t="s">
        <v>387</v>
      </c>
      <c r="AD26" s="144" t="s">
        <v>217</v>
      </c>
      <c r="AE26" s="140" t="s">
        <v>512</v>
      </c>
      <c r="AF26" s="91" t="s">
        <v>218</v>
      </c>
      <c r="AG26" s="140" t="s">
        <v>439</v>
      </c>
      <c r="AH26" s="119" t="s">
        <v>215</v>
      </c>
      <c r="AI26" s="238" t="s">
        <v>541</v>
      </c>
      <c r="AJ26" s="224">
        <v>42241</v>
      </c>
    </row>
    <row r="27" spans="1:36" ht="54.75" hidden="1" customHeight="1" x14ac:dyDescent="0.2">
      <c r="A27" s="219">
        <v>132</v>
      </c>
      <c r="B27" s="229" t="s">
        <v>126</v>
      </c>
      <c r="C27" s="38" t="s">
        <v>308</v>
      </c>
      <c r="D27" s="30" t="s">
        <v>7</v>
      </c>
      <c r="E27" s="28" t="s">
        <v>13</v>
      </c>
      <c r="F27" s="30" t="s">
        <v>4</v>
      </c>
      <c r="G27" s="52">
        <f t="shared" si="0"/>
        <v>23047384</v>
      </c>
      <c r="H27" s="52">
        <f t="shared" si="1"/>
        <v>19590276</v>
      </c>
      <c r="I27" s="56">
        <v>0</v>
      </c>
      <c r="J27" s="56">
        <v>19590276</v>
      </c>
      <c r="K27" s="56">
        <v>0</v>
      </c>
      <c r="L27" s="79">
        <f t="shared" si="2"/>
        <v>0.84999998264445109</v>
      </c>
      <c r="M27" s="78">
        <f t="shared" si="3"/>
        <v>3457108</v>
      </c>
      <c r="N27" s="56">
        <v>3457108</v>
      </c>
      <c r="O27" s="79">
        <f t="shared" si="4"/>
        <v>0.15000001735554891</v>
      </c>
      <c r="P27" s="56">
        <v>0</v>
      </c>
      <c r="Q27" s="79">
        <f t="shared" si="5"/>
        <v>0</v>
      </c>
      <c r="R27" s="56">
        <v>0</v>
      </c>
      <c r="S27" s="79">
        <f t="shared" si="6"/>
        <v>0</v>
      </c>
      <c r="T27" s="32" t="s">
        <v>129</v>
      </c>
      <c r="U27" s="195" t="s">
        <v>129</v>
      </c>
      <c r="V27" s="195" t="s">
        <v>129</v>
      </c>
      <c r="W27" s="30" t="s">
        <v>129</v>
      </c>
      <c r="X27" s="140" t="s">
        <v>369</v>
      </c>
      <c r="Y27" s="93" t="s">
        <v>227</v>
      </c>
      <c r="Z27" s="140" t="s">
        <v>369</v>
      </c>
      <c r="AA27" s="154" t="s">
        <v>713</v>
      </c>
      <c r="AB27" s="29" t="s">
        <v>213</v>
      </c>
      <c r="AC27" s="140" t="s">
        <v>387</v>
      </c>
      <c r="AD27" s="29" t="s">
        <v>217</v>
      </c>
      <c r="AE27" s="140" t="s">
        <v>512</v>
      </c>
      <c r="AF27" s="90" t="s">
        <v>218</v>
      </c>
      <c r="AG27" s="140" t="s">
        <v>439</v>
      </c>
      <c r="AH27" s="119" t="s">
        <v>215</v>
      </c>
      <c r="AI27" s="237" t="s">
        <v>541</v>
      </c>
      <c r="AJ27" s="223">
        <v>42241</v>
      </c>
    </row>
    <row r="28" spans="1:36" ht="63" hidden="1" customHeight="1" x14ac:dyDescent="0.2">
      <c r="A28" s="219">
        <v>134</v>
      </c>
      <c r="B28" s="231" t="s">
        <v>125</v>
      </c>
      <c r="C28" s="37" t="s">
        <v>310</v>
      </c>
      <c r="D28" s="25" t="s">
        <v>7</v>
      </c>
      <c r="E28" s="26" t="s">
        <v>13</v>
      </c>
      <c r="F28" s="25" t="s">
        <v>3</v>
      </c>
      <c r="G28" s="80">
        <f t="shared" si="0"/>
        <v>23950418</v>
      </c>
      <c r="H28" s="80">
        <f t="shared" si="1"/>
        <v>20357855</v>
      </c>
      <c r="I28" s="55">
        <v>20357855</v>
      </c>
      <c r="J28" s="55">
        <v>0</v>
      </c>
      <c r="K28" s="55">
        <v>0</v>
      </c>
      <c r="L28" s="53">
        <f t="shared" si="2"/>
        <v>0.84999998747412253</v>
      </c>
      <c r="M28" s="80">
        <f t="shared" si="3"/>
        <v>3592563</v>
      </c>
      <c r="N28" s="55">
        <v>3592563</v>
      </c>
      <c r="O28" s="53">
        <f t="shared" si="4"/>
        <v>0.15000001252587741</v>
      </c>
      <c r="P28" s="55">
        <v>0</v>
      </c>
      <c r="Q28" s="53">
        <f t="shared" si="5"/>
        <v>0</v>
      </c>
      <c r="R28" s="55">
        <v>0</v>
      </c>
      <c r="S28" s="53">
        <f t="shared" si="6"/>
        <v>0</v>
      </c>
      <c r="T28" s="25" t="s">
        <v>129</v>
      </c>
      <c r="U28" s="175" t="s">
        <v>129</v>
      </c>
      <c r="V28" s="175" t="s">
        <v>129</v>
      </c>
      <c r="W28" s="25" t="s">
        <v>129</v>
      </c>
      <c r="X28" s="140" t="s">
        <v>369</v>
      </c>
      <c r="Y28" s="144" t="s">
        <v>227</v>
      </c>
      <c r="Z28" s="140" t="s">
        <v>369</v>
      </c>
      <c r="AA28" s="154" t="s">
        <v>713</v>
      </c>
      <c r="AB28" s="24" t="s">
        <v>213</v>
      </c>
      <c r="AC28" s="140" t="s">
        <v>387</v>
      </c>
      <c r="AD28" s="144" t="s">
        <v>217</v>
      </c>
      <c r="AE28" s="140" t="s">
        <v>512</v>
      </c>
      <c r="AF28" s="91" t="s">
        <v>218</v>
      </c>
      <c r="AG28" s="140" t="s">
        <v>439</v>
      </c>
      <c r="AH28" s="119" t="s">
        <v>215</v>
      </c>
      <c r="AI28" s="238" t="s">
        <v>541</v>
      </c>
      <c r="AJ28" s="224">
        <v>42241</v>
      </c>
    </row>
    <row r="29" spans="1:36" ht="44.25" hidden="1" customHeight="1" x14ac:dyDescent="0.2">
      <c r="A29" s="220">
        <v>117</v>
      </c>
      <c r="B29" s="232" t="s">
        <v>137</v>
      </c>
      <c r="C29" s="35" t="s">
        <v>143</v>
      </c>
      <c r="D29" s="30" t="s">
        <v>7</v>
      </c>
      <c r="E29" s="28" t="s">
        <v>18</v>
      </c>
      <c r="F29" s="30" t="s">
        <v>5</v>
      </c>
      <c r="G29" s="52">
        <f t="shared" si="0"/>
        <v>2347737</v>
      </c>
      <c r="H29" s="52">
        <f t="shared" si="1"/>
        <v>1995577</v>
      </c>
      <c r="I29" s="56">
        <v>0</v>
      </c>
      <c r="J29" s="56">
        <v>0</v>
      </c>
      <c r="K29" s="56">
        <v>1995577</v>
      </c>
      <c r="L29" s="79">
        <f t="shared" si="2"/>
        <v>0.85000023426814841</v>
      </c>
      <c r="M29" s="78">
        <f t="shared" si="3"/>
        <v>352160</v>
      </c>
      <c r="N29" s="56">
        <v>352160</v>
      </c>
      <c r="O29" s="79">
        <f t="shared" si="4"/>
        <v>0.14999976573185156</v>
      </c>
      <c r="P29" s="56">
        <v>0</v>
      </c>
      <c r="Q29" s="79">
        <f t="shared" si="5"/>
        <v>0</v>
      </c>
      <c r="R29" s="56">
        <v>0</v>
      </c>
      <c r="S29" s="79">
        <f t="shared" si="6"/>
        <v>0</v>
      </c>
      <c r="T29" s="32" t="s">
        <v>129</v>
      </c>
      <c r="U29" s="169" t="s">
        <v>129</v>
      </c>
      <c r="V29" s="169" t="s">
        <v>129</v>
      </c>
      <c r="W29" s="31" t="s">
        <v>213</v>
      </c>
      <c r="X29" s="140" t="s">
        <v>320</v>
      </c>
      <c r="Y29" s="31" t="s">
        <v>213</v>
      </c>
      <c r="Z29" s="140" t="s">
        <v>320</v>
      </c>
      <c r="AA29" s="269" t="s">
        <v>724</v>
      </c>
      <c r="AB29" s="93" t="s">
        <v>228</v>
      </c>
      <c r="AC29" s="140" t="s">
        <v>382</v>
      </c>
      <c r="AD29" s="93" t="s">
        <v>218</v>
      </c>
      <c r="AE29" s="140" t="s">
        <v>507</v>
      </c>
      <c r="AF29" s="90" t="s">
        <v>229</v>
      </c>
      <c r="AG29" s="140" t="s">
        <v>516</v>
      </c>
      <c r="AH29" s="140" t="s">
        <v>469</v>
      </c>
      <c r="AI29" s="230" t="s">
        <v>542</v>
      </c>
      <c r="AJ29" s="223">
        <v>42283</v>
      </c>
    </row>
    <row r="30" spans="1:36" s="17" customFormat="1" ht="39.75" hidden="1" customHeight="1" x14ac:dyDescent="0.2">
      <c r="A30" s="219">
        <v>42</v>
      </c>
      <c r="B30" s="231" t="s">
        <v>42</v>
      </c>
      <c r="C30" s="37" t="s">
        <v>90</v>
      </c>
      <c r="D30" s="25" t="s">
        <v>7</v>
      </c>
      <c r="E30" s="26" t="s">
        <v>16</v>
      </c>
      <c r="F30" s="25" t="s">
        <v>4</v>
      </c>
      <c r="G30" s="80">
        <f t="shared" si="0"/>
        <v>8344235</v>
      </c>
      <c r="H30" s="80">
        <f t="shared" si="1"/>
        <v>7092599</v>
      </c>
      <c r="I30" s="55">
        <v>0</v>
      </c>
      <c r="J30" s="55">
        <v>7092599</v>
      </c>
      <c r="K30" s="55">
        <v>0</v>
      </c>
      <c r="L30" s="53">
        <f t="shared" si="2"/>
        <v>0.84999991011758413</v>
      </c>
      <c r="M30" s="80">
        <f t="shared" si="3"/>
        <v>1251636</v>
      </c>
      <c r="N30" s="55">
        <v>1251636</v>
      </c>
      <c r="O30" s="53">
        <f t="shared" si="4"/>
        <v>0.15000008988241581</v>
      </c>
      <c r="P30" s="55">
        <v>0</v>
      </c>
      <c r="Q30" s="53">
        <f t="shared" si="5"/>
        <v>0</v>
      </c>
      <c r="R30" s="55">
        <v>0</v>
      </c>
      <c r="S30" s="53">
        <f t="shared" si="6"/>
        <v>0</v>
      </c>
      <c r="T30" s="34" t="s">
        <v>419</v>
      </c>
      <c r="U30" s="39" t="s">
        <v>253</v>
      </c>
      <c r="V30" s="135" t="s">
        <v>614</v>
      </c>
      <c r="W30" s="144" t="s">
        <v>227</v>
      </c>
      <c r="X30" s="140" t="s">
        <v>319</v>
      </c>
      <c r="Y30" s="144" t="s">
        <v>227</v>
      </c>
      <c r="Z30" s="140" t="s">
        <v>319</v>
      </c>
      <c r="AA30" s="153">
        <v>42187</v>
      </c>
      <c r="AB30" s="144" t="s">
        <v>213</v>
      </c>
      <c r="AC30" s="140" t="s">
        <v>378</v>
      </c>
      <c r="AD30" s="144" t="s">
        <v>465</v>
      </c>
      <c r="AE30" s="140" t="s">
        <v>492</v>
      </c>
      <c r="AF30" s="91" t="s">
        <v>229</v>
      </c>
      <c r="AG30" s="140" t="s">
        <v>462</v>
      </c>
      <c r="AH30" s="140" t="s">
        <v>470</v>
      </c>
      <c r="AI30" s="233" t="s">
        <v>541</v>
      </c>
      <c r="AJ30" s="224">
        <v>42311</v>
      </c>
    </row>
    <row r="31" spans="1:36" ht="51" hidden="1" customHeight="1" x14ac:dyDescent="0.2">
      <c r="A31" s="219">
        <v>30</v>
      </c>
      <c r="B31" s="234" t="s">
        <v>190</v>
      </c>
      <c r="C31" s="36" t="s">
        <v>461</v>
      </c>
      <c r="D31" s="24" t="s">
        <v>7</v>
      </c>
      <c r="E31" s="13" t="s">
        <v>11</v>
      </c>
      <c r="F31" s="24" t="s">
        <v>4</v>
      </c>
      <c r="G31" s="80">
        <f t="shared" si="0"/>
        <v>60944589</v>
      </c>
      <c r="H31" s="80">
        <v>51802900</v>
      </c>
      <c r="I31" s="80">
        <v>0</v>
      </c>
      <c r="J31" s="80">
        <v>51802900</v>
      </c>
      <c r="K31" s="80">
        <v>0</v>
      </c>
      <c r="L31" s="53">
        <f t="shared" si="2"/>
        <v>0.8499999893345741</v>
      </c>
      <c r="M31" s="80">
        <f t="shared" si="3"/>
        <v>9141689</v>
      </c>
      <c r="N31" s="80">
        <v>4024041</v>
      </c>
      <c r="O31" s="53">
        <f t="shared" si="4"/>
        <v>6.6027863441658452E-2</v>
      </c>
      <c r="P31" s="80">
        <v>0</v>
      </c>
      <c r="Q31" s="53">
        <f t="shared" si="5"/>
        <v>0</v>
      </c>
      <c r="R31" s="80">
        <v>5117648</v>
      </c>
      <c r="S31" s="53">
        <f t="shared" si="6"/>
        <v>8.3972147223767474E-2</v>
      </c>
      <c r="T31" s="25" t="s">
        <v>129</v>
      </c>
      <c r="U31" s="25" t="s">
        <v>129</v>
      </c>
      <c r="V31" s="25" t="s">
        <v>129</v>
      </c>
      <c r="W31" s="144" t="s">
        <v>227</v>
      </c>
      <c r="X31" s="140" t="s">
        <v>319</v>
      </c>
      <c r="Y31" s="144" t="s">
        <v>227</v>
      </c>
      <c r="Z31" s="140" t="s">
        <v>319</v>
      </c>
      <c r="AA31" s="153">
        <v>42124</v>
      </c>
      <c r="AB31" s="144" t="s">
        <v>227</v>
      </c>
      <c r="AC31" s="140" t="s">
        <v>657</v>
      </c>
      <c r="AD31" s="144" t="s">
        <v>218</v>
      </c>
      <c r="AE31" s="140" t="s">
        <v>460</v>
      </c>
      <c r="AF31" s="144">
        <v>42430</v>
      </c>
      <c r="AG31" s="140" t="s">
        <v>697</v>
      </c>
      <c r="AH31" s="140" t="s">
        <v>470</v>
      </c>
      <c r="AI31" s="233" t="s">
        <v>547</v>
      </c>
      <c r="AJ31" s="224">
        <v>42339</v>
      </c>
    </row>
    <row r="32" spans="1:36" ht="57" hidden="1" customHeight="1" x14ac:dyDescent="0.2">
      <c r="A32" s="220">
        <v>7</v>
      </c>
      <c r="B32" s="231" t="s">
        <v>167</v>
      </c>
      <c r="C32" s="36" t="s">
        <v>702</v>
      </c>
      <c r="D32" s="24" t="s">
        <v>155</v>
      </c>
      <c r="E32" s="13" t="s">
        <v>11</v>
      </c>
      <c r="F32" s="24" t="s">
        <v>4</v>
      </c>
      <c r="G32" s="80">
        <f t="shared" si="0"/>
        <v>1000000</v>
      </c>
      <c r="H32" s="80">
        <f t="shared" ref="H32" si="7">I32+J32+K32</f>
        <v>1000000</v>
      </c>
      <c r="I32" s="80">
        <v>0</v>
      </c>
      <c r="J32" s="80">
        <v>1000000</v>
      </c>
      <c r="K32" s="80">
        <v>0</v>
      </c>
      <c r="L32" s="53">
        <f t="shared" si="2"/>
        <v>1</v>
      </c>
      <c r="M32" s="80">
        <f t="shared" si="3"/>
        <v>0</v>
      </c>
      <c r="N32" s="80">
        <v>0</v>
      </c>
      <c r="O32" s="53">
        <f t="shared" si="4"/>
        <v>0</v>
      </c>
      <c r="P32" s="80">
        <v>0</v>
      </c>
      <c r="Q32" s="53">
        <f t="shared" si="5"/>
        <v>0</v>
      </c>
      <c r="R32" s="80">
        <v>0</v>
      </c>
      <c r="S32" s="53">
        <f t="shared" si="6"/>
        <v>0</v>
      </c>
      <c r="T32" s="63" t="s">
        <v>407</v>
      </c>
      <c r="U32" s="156"/>
      <c r="V32" s="157"/>
      <c r="W32" s="144" t="s">
        <v>283</v>
      </c>
      <c r="X32" s="140" t="s">
        <v>320</v>
      </c>
      <c r="Y32" s="144" t="s">
        <v>213</v>
      </c>
      <c r="Z32" s="140" t="s">
        <v>320</v>
      </c>
      <c r="AA32" s="153">
        <v>42332</v>
      </c>
      <c r="AB32" s="144" t="s">
        <v>213</v>
      </c>
      <c r="AC32" s="140" t="s">
        <v>483</v>
      </c>
      <c r="AD32" s="144" t="s">
        <v>472</v>
      </c>
      <c r="AE32" s="140" t="s">
        <v>474</v>
      </c>
      <c r="AF32" s="144">
        <v>42465</v>
      </c>
      <c r="AG32" s="140" t="s">
        <v>681</v>
      </c>
      <c r="AH32" s="140">
        <v>42480</v>
      </c>
      <c r="AI32" s="233" t="s">
        <v>758</v>
      </c>
      <c r="AJ32" s="224">
        <v>42374</v>
      </c>
    </row>
    <row r="33" spans="1:36" ht="42.75" hidden="1" customHeight="1" x14ac:dyDescent="0.2">
      <c r="A33" s="219">
        <v>112</v>
      </c>
      <c r="B33" s="234" t="s">
        <v>141</v>
      </c>
      <c r="C33" s="36" t="s">
        <v>274</v>
      </c>
      <c r="D33" s="25" t="s">
        <v>7</v>
      </c>
      <c r="E33" s="26" t="s">
        <v>18</v>
      </c>
      <c r="F33" s="25" t="s">
        <v>5</v>
      </c>
      <c r="G33" s="80">
        <f t="shared" si="0"/>
        <v>1323271</v>
      </c>
      <c r="H33" s="80">
        <f t="shared" si="1"/>
        <v>1124780</v>
      </c>
      <c r="I33" s="55">
        <v>0</v>
      </c>
      <c r="J33" s="55">
        <v>0</v>
      </c>
      <c r="K33" s="55">
        <v>1124780</v>
      </c>
      <c r="L33" s="53">
        <f t="shared" si="2"/>
        <v>0.84999973550391417</v>
      </c>
      <c r="M33" s="80">
        <f t="shared" si="3"/>
        <v>198491</v>
      </c>
      <c r="N33" s="55">
        <v>198491</v>
      </c>
      <c r="O33" s="53">
        <f t="shared" si="4"/>
        <v>0.15000026449608583</v>
      </c>
      <c r="P33" s="55">
        <v>0</v>
      </c>
      <c r="Q33" s="53">
        <f t="shared" si="5"/>
        <v>0</v>
      </c>
      <c r="R33" s="55">
        <v>0</v>
      </c>
      <c r="S33" s="53">
        <f t="shared" si="6"/>
        <v>0</v>
      </c>
      <c r="T33" s="23" t="s">
        <v>129</v>
      </c>
      <c r="U33" s="197" t="s">
        <v>129</v>
      </c>
      <c r="V33" s="197" t="s">
        <v>129</v>
      </c>
      <c r="W33" s="144" t="s">
        <v>216</v>
      </c>
      <c r="X33" s="140" t="s">
        <v>358</v>
      </c>
      <c r="Y33" s="144" t="s">
        <v>216</v>
      </c>
      <c r="Z33" s="140" t="s">
        <v>358</v>
      </c>
      <c r="AA33" s="269" t="s">
        <v>713</v>
      </c>
      <c r="AB33" s="144" t="s">
        <v>216</v>
      </c>
      <c r="AC33" s="140" t="s">
        <v>351</v>
      </c>
      <c r="AD33" s="144" t="s">
        <v>218</v>
      </c>
      <c r="AE33" s="140" t="s">
        <v>504</v>
      </c>
      <c r="AF33" s="91" t="s">
        <v>229</v>
      </c>
      <c r="AG33" s="140" t="s">
        <v>463</v>
      </c>
      <c r="AH33" s="144">
        <v>42477</v>
      </c>
      <c r="AI33" s="233" t="s">
        <v>542</v>
      </c>
      <c r="AJ33" s="224">
        <v>42297</v>
      </c>
    </row>
    <row r="34" spans="1:36" s="27" customFormat="1" ht="54.75" hidden="1" customHeight="1" x14ac:dyDescent="0.2">
      <c r="A34" s="219">
        <v>126</v>
      </c>
      <c r="B34" s="232" t="s">
        <v>145</v>
      </c>
      <c r="C34" s="35" t="s">
        <v>275</v>
      </c>
      <c r="D34" s="30" t="s">
        <v>7</v>
      </c>
      <c r="E34" s="28" t="s">
        <v>18</v>
      </c>
      <c r="F34" s="30" t="s">
        <v>4</v>
      </c>
      <c r="G34" s="52">
        <f t="shared" si="0"/>
        <v>4077075</v>
      </c>
      <c r="H34" s="52">
        <f t="shared" si="1"/>
        <v>3465513</v>
      </c>
      <c r="I34" s="56">
        <v>0</v>
      </c>
      <c r="J34" s="56">
        <v>3465513</v>
      </c>
      <c r="K34" s="56">
        <v>0</v>
      </c>
      <c r="L34" s="79">
        <f t="shared" si="2"/>
        <v>0.84999981604459074</v>
      </c>
      <c r="M34" s="78">
        <f t="shared" si="3"/>
        <v>611562</v>
      </c>
      <c r="N34" s="56">
        <v>611562</v>
      </c>
      <c r="O34" s="79">
        <f t="shared" si="4"/>
        <v>0.15000018395540921</v>
      </c>
      <c r="P34" s="56">
        <v>0</v>
      </c>
      <c r="Q34" s="79">
        <f t="shared" si="5"/>
        <v>0</v>
      </c>
      <c r="R34" s="56">
        <v>0</v>
      </c>
      <c r="S34" s="79">
        <f t="shared" si="6"/>
        <v>0</v>
      </c>
      <c r="T34" s="12" t="s">
        <v>129</v>
      </c>
      <c r="U34" s="198" t="s">
        <v>627</v>
      </c>
      <c r="V34" s="169" t="s">
        <v>129</v>
      </c>
      <c r="W34" s="93" t="s">
        <v>216</v>
      </c>
      <c r="X34" s="140" t="s">
        <v>358</v>
      </c>
      <c r="Y34" s="93" t="s">
        <v>216</v>
      </c>
      <c r="Z34" s="140" t="s">
        <v>358</v>
      </c>
      <c r="AA34" s="269" t="s">
        <v>713</v>
      </c>
      <c r="AB34" s="93" t="s">
        <v>216</v>
      </c>
      <c r="AC34" s="140" t="s">
        <v>351</v>
      </c>
      <c r="AD34" s="93" t="s">
        <v>214</v>
      </c>
      <c r="AE34" s="140" t="s">
        <v>511</v>
      </c>
      <c r="AF34" s="90" t="s">
        <v>229</v>
      </c>
      <c r="AG34" s="140" t="s">
        <v>462</v>
      </c>
      <c r="AH34" s="95">
        <v>42481</v>
      </c>
      <c r="AI34" s="230" t="s">
        <v>542</v>
      </c>
      <c r="AJ34" s="223">
        <v>42297</v>
      </c>
    </row>
    <row r="35" spans="1:36" s="27" customFormat="1" ht="35.25" hidden="1" customHeight="1" x14ac:dyDescent="0.2">
      <c r="A35" s="219">
        <v>14</v>
      </c>
      <c r="B35" s="232" t="s">
        <v>173</v>
      </c>
      <c r="C35" s="35" t="s">
        <v>244</v>
      </c>
      <c r="D35" s="94" t="s">
        <v>155</v>
      </c>
      <c r="E35" s="14" t="s">
        <v>11</v>
      </c>
      <c r="F35" s="29" t="s">
        <v>4</v>
      </c>
      <c r="G35" s="52">
        <f t="shared" si="0"/>
        <v>21176471</v>
      </c>
      <c r="H35" s="52">
        <f t="shared" si="1"/>
        <v>18000000</v>
      </c>
      <c r="I35" s="78">
        <v>0</v>
      </c>
      <c r="J35" s="78">
        <v>18000000</v>
      </c>
      <c r="K35" s="78">
        <v>0</v>
      </c>
      <c r="L35" s="79">
        <f t="shared" si="2"/>
        <v>0.8499999834722225</v>
      </c>
      <c r="M35" s="78">
        <f t="shared" si="3"/>
        <v>3176471</v>
      </c>
      <c r="N35" s="78">
        <v>0</v>
      </c>
      <c r="O35" s="79">
        <f t="shared" si="4"/>
        <v>0</v>
      </c>
      <c r="P35" s="78">
        <v>0</v>
      </c>
      <c r="Q35" s="79">
        <f t="shared" si="5"/>
        <v>0</v>
      </c>
      <c r="R35" s="78">
        <v>3176471</v>
      </c>
      <c r="S35" s="79">
        <f t="shared" si="6"/>
        <v>0.15000001652777745</v>
      </c>
      <c r="T35" s="16" t="s">
        <v>407</v>
      </c>
      <c r="U35" s="158"/>
      <c r="V35" s="159"/>
      <c r="W35" s="93" t="s">
        <v>216</v>
      </c>
      <c r="X35" s="140" t="s">
        <v>323</v>
      </c>
      <c r="Y35" s="93" t="s">
        <v>216</v>
      </c>
      <c r="Z35" s="140" t="s">
        <v>323</v>
      </c>
      <c r="AA35" s="153">
        <v>42187</v>
      </c>
      <c r="AB35" s="93" t="s">
        <v>216</v>
      </c>
      <c r="AC35" s="140" t="s">
        <v>327</v>
      </c>
      <c r="AD35" s="95" t="s">
        <v>218</v>
      </c>
      <c r="AE35" s="140" t="s">
        <v>443</v>
      </c>
      <c r="AF35" s="89" t="s">
        <v>532</v>
      </c>
      <c r="AG35" s="140" t="s">
        <v>533</v>
      </c>
      <c r="AH35" s="95">
        <v>42512</v>
      </c>
      <c r="AI35" s="230" t="s">
        <v>760</v>
      </c>
      <c r="AJ35" s="223">
        <v>42304</v>
      </c>
    </row>
    <row r="36" spans="1:36" s="27" customFormat="1" ht="56.25" customHeight="1" x14ac:dyDescent="0.2">
      <c r="A36" s="219">
        <v>18</v>
      </c>
      <c r="B36" s="239" t="s">
        <v>28</v>
      </c>
      <c r="C36" s="38" t="s">
        <v>123</v>
      </c>
      <c r="D36" s="29" t="s">
        <v>7</v>
      </c>
      <c r="E36" s="14" t="s">
        <v>12</v>
      </c>
      <c r="F36" s="29" t="s">
        <v>4</v>
      </c>
      <c r="G36" s="52">
        <f t="shared" si="0"/>
        <v>137540840</v>
      </c>
      <c r="H36" s="52">
        <f t="shared" si="1"/>
        <v>116909714</v>
      </c>
      <c r="I36" s="52">
        <v>0</v>
      </c>
      <c r="J36" s="52">
        <v>116909714</v>
      </c>
      <c r="K36" s="52">
        <v>0</v>
      </c>
      <c r="L36" s="79">
        <f t="shared" si="2"/>
        <v>0.85</v>
      </c>
      <c r="M36" s="78">
        <f t="shared" si="3"/>
        <v>20631126</v>
      </c>
      <c r="N36" s="52">
        <v>20631126</v>
      </c>
      <c r="O36" s="79">
        <f t="shared" si="4"/>
        <v>0.15</v>
      </c>
      <c r="P36" s="52">
        <v>0</v>
      </c>
      <c r="Q36" s="79">
        <f t="shared" si="5"/>
        <v>0</v>
      </c>
      <c r="R36" s="52">
        <v>0</v>
      </c>
      <c r="S36" s="79">
        <f t="shared" si="6"/>
        <v>0</v>
      </c>
      <c r="T36" s="15" t="s">
        <v>409</v>
      </c>
      <c r="U36" s="15" t="s">
        <v>233</v>
      </c>
      <c r="V36" s="140" t="s">
        <v>641</v>
      </c>
      <c r="W36" s="95" t="s">
        <v>216</v>
      </c>
      <c r="X36" s="140" t="s">
        <v>323</v>
      </c>
      <c r="Y36" s="93" t="s">
        <v>216</v>
      </c>
      <c r="Z36" s="140" t="s">
        <v>323</v>
      </c>
      <c r="AA36" s="153">
        <v>42187</v>
      </c>
      <c r="AB36" s="95" t="s">
        <v>216</v>
      </c>
      <c r="AC36" s="140" t="s">
        <v>481</v>
      </c>
      <c r="AD36" s="95" t="s">
        <v>229</v>
      </c>
      <c r="AE36" s="140" t="s">
        <v>485</v>
      </c>
      <c r="AF36" s="95">
        <v>42446</v>
      </c>
      <c r="AG36" s="140" t="s">
        <v>737</v>
      </c>
      <c r="AH36" s="95">
        <v>42587</v>
      </c>
      <c r="AI36" s="236" t="s">
        <v>541</v>
      </c>
      <c r="AJ36" s="226">
        <v>42325</v>
      </c>
    </row>
    <row r="37" spans="1:36" ht="59.25" hidden="1" customHeight="1" x14ac:dyDescent="0.2">
      <c r="A37" s="220">
        <v>17</v>
      </c>
      <c r="B37" s="231" t="s">
        <v>38</v>
      </c>
      <c r="C37" s="37" t="s">
        <v>85</v>
      </c>
      <c r="D37" s="25" t="s">
        <v>7</v>
      </c>
      <c r="E37" s="26" t="s">
        <v>16</v>
      </c>
      <c r="F37" s="25" t="s">
        <v>4</v>
      </c>
      <c r="G37" s="80">
        <f t="shared" si="0"/>
        <v>51734253</v>
      </c>
      <c r="H37" s="80">
        <f t="shared" si="1"/>
        <v>43974115</v>
      </c>
      <c r="I37" s="55">
        <v>0</v>
      </c>
      <c r="J37" s="55">
        <v>43974115</v>
      </c>
      <c r="K37" s="55">
        <v>0</v>
      </c>
      <c r="L37" s="53">
        <f t="shared" si="2"/>
        <v>0.8499999990335223</v>
      </c>
      <c r="M37" s="80">
        <f t="shared" si="3"/>
        <v>7760138</v>
      </c>
      <c r="N37" s="55">
        <v>0</v>
      </c>
      <c r="O37" s="53">
        <f t="shared" si="4"/>
        <v>0</v>
      </c>
      <c r="P37" s="55">
        <v>0</v>
      </c>
      <c r="Q37" s="53">
        <f t="shared" si="5"/>
        <v>0</v>
      </c>
      <c r="R37" s="55">
        <v>7760138</v>
      </c>
      <c r="S37" s="53">
        <f t="shared" si="6"/>
        <v>0.15000000096647767</v>
      </c>
      <c r="T37" s="25" t="s">
        <v>408</v>
      </c>
      <c r="U37" s="43" t="s">
        <v>232</v>
      </c>
      <c r="V37" s="131" t="s">
        <v>365</v>
      </c>
      <c r="W37" s="144" t="s">
        <v>216</v>
      </c>
      <c r="X37" s="140" t="s">
        <v>323</v>
      </c>
      <c r="Y37" s="144" t="s">
        <v>216</v>
      </c>
      <c r="Z37" s="140" t="s">
        <v>323</v>
      </c>
      <c r="AA37" s="153">
        <v>42187</v>
      </c>
      <c r="AB37" s="144" t="s">
        <v>213</v>
      </c>
      <c r="AC37" s="140" t="s">
        <v>480</v>
      </c>
      <c r="AD37" s="144" t="s">
        <v>218</v>
      </c>
      <c r="AE37" s="140" t="s">
        <v>484</v>
      </c>
      <c r="AF37" s="144">
        <v>42401</v>
      </c>
      <c r="AG37" s="140" t="s">
        <v>678</v>
      </c>
      <c r="AH37" s="75" t="s">
        <v>689</v>
      </c>
      <c r="AI37" s="233" t="s">
        <v>566</v>
      </c>
      <c r="AJ37" s="224">
        <v>42332</v>
      </c>
    </row>
    <row r="38" spans="1:36" s="27" customFormat="1" ht="43.5" hidden="1" customHeight="1" x14ac:dyDescent="0.2">
      <c r="A38" s="220">
        <v>91</v>
      </c>
      <c r="B38" s="229" t="s">
        <v>265</v>
      </c>
      <c r="C38" s="35" t="s">
        <v>266</v>
      </c>
      <c r="D38" s="30" t="s">
        <v>7</v>
      </c>
      <c r="E38" s="28" t="s">
        <v>17</v>
      </c>
      <c r="F38" s="30" t="s">
        <v>5</v>
      </c>
      <c r="G38" s="56">
        <v>13960884</v>
      </c>
      <c r="H38" s="52">
        <f t="shared" si="1"/>
        <v>11866751</v>
      </c>
      <c r="I38" s="56">
        <v>0</v>
      </c>
      <c r="J38" s="56">
        <v>0</v>
      </c>
      <c r="K38" s="52">
        <v>11866751</v>
      </c>
      <c r="L38" s="54">
        <f t="shared" si="2"/>
        <v>0.84999997134851923</v>
      </c>
      <c r="M38" s="52">
        <f t="shared" si="3"/>
        <v>2094133</v>
      </c>
      <c r="N38" s="52">
        <v>2094133</v>
      </c>
      <c r="O38" s="54">
        <f t="shared" si="4"/>
        <v>0.15000002865148082</v>
      </c>
      <c r="P38" s="56">
        <v>0</v>
      </c>
      <c r="Q38" s="54">
        <f t="shared" si="5"/>
        <v>0</v>
      </c>
      <c r="R38" s="52">
        <v>0</v>
      </c>
      <c r="S38" s="54">
        <f t="shared" si="6"/>
        <v>0</v>
      </c>
      <c r="T38" s="32" t="s">
        <v>129</v>
      </c>
      <c r="U38" s="32" t="s">
        <v>129</v>
      </c>
      <c r="V38" s="15" t="s">
        <v>129</v>
      </c>
      <c r="W38" s="93" t="s">
        <v>225</v>
      </c>
      <c r="X38" s="140" t="s">
        <v>338</v>
      </c>
      <c r="Y38" s="93" t="s">
        <v>225</v>
      </c>
      <c r="Z38" s="140" t="s">
        <v>338</v>
      </c>
      <c r="AA38" s="269" t="s">
        <v>713</v>
      </c>
      <c r="AB38" s="93" t="s">
        <v>227</v>
      </c>
      <c r="AC38" s="140" t="s">
        <v>340</v>
      </c>
      <c r="AD38" s="93" t="s">
        <v>432</v>
      </c>
      <c r="AE38" s="140" t="s">
        <v>670</v>
      </c>
      <c r="AF38" s="93" t="s">
        <v>592</v>
      </c>
      <c r="AG38" s="140" t="s">
        <v>591</v>
      </c>
      <c r="AH38" s="95">
        <v>42487</v>
      </c>
      <c r="AI38" s="230" t="s">
        <v>542</v>
      </c>
      <c r="AJ38" s="223">
        <v>42332</v>
      </c>
    </row>
    <row r="39" spans="1:36" s="27" customFormat="1" ht="54.75" hidden="1" customHeight="1" x14ac:dyDescent="0.2">
      <c r="A39" s="219">
        <v>34</v>
      </c>
      <c r="B39" s="231" t="s">
        <v>6</v>
      </c>
      <c r="C39" s="37" t="s">
        <v>86</v>
      </c>
      <c r="D39" s="25" t="s">
        <v>7</v>
      </c>
      <c r="E39" s="26" t="s">
        <v>2</v>
      </c>
      <c r="F39" s="25" t="s">
        <v>5</v>
      </c>
      <c r="G39" s="80">
        <f t="shared" ref="G39:G50" si="8">H39+M39</f>
        <v>11759617</v>
      </c>
      <c r="H39" s="80">
        <f t="shared" si="1"/>
        <v>9995674</v>
      </c>
      <c r="I39" s="55">
        <v>0</v>
      </c>
      <c r="J39" s="55">
        <v>0</v>
      </c>
      <c r="K39" s="55">
        <v>9995674</v>
      </c>
      <c r="L39" s="53">
        <f t="shared" si="2"/>
        <v>0.84999996173344761</v>
      </c>
      <c r="M39" s="80">
        <f t="shared" si="3"/>
        <v>1763943</v>
      </c>
      <c r="N39" s="55">
        <v>1763943</v>
      </c>
      <c r="O39" s="53">
        <f t="shared" si="4"/>
        <v>0.15000003826655239</v>
      </c>
      <c r="P39" s="55">
        <v>0</v>
      </c>
      <c r="Q39" s="53">
        <f t="shared" si="5"/>
        <v>0</v>
      </c>
      <c r="R39" s="55">
        <v>0</v>
      </c>
      <c r="S39" s="53">
        <f t="shared" si="6"/>
        <v>0</v>
      </c>
      <c r="T39" s="64" t="s">
        <v>412</v>
      </c>
      <c r="U39" s="48" t="s">
        <v>221</v>
      </c>
      <c r="V39" s="132" t="s">
        <v>612</v>
      </c>
      <c r="W39" s="144" t="s">
        <v>229</v>
      </c>
      <c r="X39" s="140" t="s">
        <v>375</v>
      </c>
      <c r="Y39" s="144" t="s">
        <v>229</v>
      </c>
      <c r="Z39" s="140" t="s">
        <v>375</v>
      </c>
      <c r="AA39" s="269" t="s">
        <v>712</v>
      </c>
      <c r="AB39" s="144" t="s">
        <v>229</v>
      </c>
      <c r="AC39" s="140" t="s">
        <v>380</v>
      </c>
      <c r="AD39" s="144" t="s">
        <v>215</v>
      </c>
      <c r="AE39" s="140" t="s">
        <v>459</v>
      </c>
      <c r="AF39" s="144">
        <v>42437</v>
      </c>
      <c r="AG39" s="140" t="s">
        <v>647</v>
      </c>
      <c r="AH39" s="144">
        <v>42531</v>
      </c>
      <c r="AI39" s="233" t="s">
        <v>565</v>
      </c>
      <c r="AJ39" s="224">
        <v>42346</v>
      </c>
    </row>
    <row r="40" spans="1:36" s="27" customFormat="1" ht="39" hidden="1" customHeight="1" x14ac:dyDescent="0.2">
      <c r="A40" s="220">
        <v>47</v>
      </c>
      <c r="B40" s="229" t="s">
        <v>44</v>
      </c>
      <c r="C40" s="38" t="s">
        <v>92</v>
      </c>
      <c r="D40" s="30" t="s">
        <v>7</v>
      </c>
      <c r="E40" s="28" t="s">
        <v>10</v>
      </c>
      <c r="F40" s="30" t="s">
        <v>4</v>
      </c>
      <c r="G40" s="52">
        <f t="shared" si="8"/>
        <v>43390019</v>
      </c>
      <c r="H40" s="52">
        <f t="shared" si="1"/>
        <v>36881516</v>
      </c>
      <c r="I40" s="56">
        <v>0</v>
      </c>
      <c r="J40" s="57">
        <v>36881516</v>
      </c>
      <c r="K40" s="56">
        <v>0</v>
      </c>
      <c r="L40" s="79">
        <f t="shared" si="2"/>
        <v>0.84999999654298375</v>
      </c>
      <c r="M40" s="78">
        <f t="shared" si="3"/>
        <v>6508503</v>
      </c>
      <c r="N40" s="56">
        <v>6508503</v>
      </c>
      <c r="O40" s="79">
        <f t="shared" si="4"/>
        <v>0.15000000345701622</v>
      </c>
      <c r="P40" s="56">
        <v>0</v>
      </c>
      <c r="Q40" s="79">
        <f t="shared" si="5"/>
        <v>0</v>
      </c>
      <c r="R40" s="56">
        <v>0</v>
      </c>
      <c r="S40" s="79">
        <f t="shared" si="6"/>
        <v>0</v>
      </c>
      <c r="T40" s="12" t="s">
        <v>420</v>
      </c>
      <c r="U40" s="15" t="s">
        <v>223</v>
      </c>
      <c r="V40" s="136" t="s">
        <v>617</v>
      </c>
      <c r="W40" s="31" t="s">
        <v>215</v>
      </c>
      <c r="X40" s="140" t="s">
        <v>325</v>
      </c>
      <c r="Y40" s="93" t="s">
        <v>124</v>
      </c>
      <c r="Z40" s="140" t="s">
        <v>325</v>
      </c>
      <c r="AA40" s="154" t="s">
        <v>715</v>
      </c>
      <c r="AB40" s="93" t="s">
        <v>124</v>
      </c>
      <c r="AC40" s="140" t="s">
        <v>458</v>
      </c>
      <c r="AD40" s="93" t="s">
        <v>150</v>
      </c>
      <c r="AE40" s="140" t="s">
        <v>730</v>
      </c>
      <c r="AF40" s="95">
        <v>42468</v>
      </c>
      <c r="AG40" s="140" t="s">
        <v>686</v>
      </c>
      <c r="AH40" s="73" t="s">
        <v>693</v>
      </c>
      <c r="AI40" s="230" t="s">
        <v>547</v>
      </c>
      <c r="AJ40" s="223">
        <v>42374</v>
      </c>
    </row>
    <row r="41" spans="1:36" ht="57" hidden="1" customHeight="1" x14ac:dyDescent="0.2">
      <c r="A41" s="219">
        <v>8</v>
      </c>
      <c r="B41" s="231" t="s">
        <v>167</v>
      </c>
      <c r="C41" s="36" t="s">
        <v>703</v>
      </c>
      <c r="D41" s="24" t="s">
        <v>155</v>
      </c>
      <c r="E41" s="13" t="s">
        <v>11</v>
      </c>
      <c r="F41" s="24" t="s">
        <v>4</v>
      </c>
      <c r="G41" s="80">
        <f t="shared" si="8"/>
        <v>32062500</v>
      </c>
      <c r="H41" s="80">
        <f t="shared" si="1"/>
        <v>25650000</v>
      </c>
      <c r="I41" s="80">
        <v>0</v>
      </c>
      <c r="J41" s="80">
        <v>25650000</v>
      </c>
      <c r="K41" s="80">
        <v>0</v>
      </c>
      <c r="L41" s="53">
        <f t="shared" si="2"/>
        <v>0.8</v>
      </c>
      <c r="M41" s="80">
        <f t="shared" si="3"/>
        <v>6412500</v>
      </c>
      <c r="N41" s="80">
        <v>0</v>
      </c>
      <c r="O41" s="53">
        <f t="shared" si="4"/>
        <v>0</v>
      </c>
      <c r="P41" s="80">
        <v>0</v>
      </c>
      <c r="Q41" s="53">
        <f t="shared" si="5"/>
        <v>0</v>
      </c>
      <c r="R41" s="80">
        <v>6412500</v>
      </c>
      <c r="S41" s="53">
        <f t="shared" si="6"/>
        <v>0.2</v>
      </c>
      <c r="T41" s="63" t="s">
        <v>407</v>
      </c>
      <c r="U41" s="158"/>
      <c r="V41" s="159"/>
      <c r="W41" s="144" t="s">
        <v>283</v>
      </c>
      <c r="X41" s="140" t="s">
        <v>320</v>
      </c>
      <c r="Y41" s="144" t="s">
        <v>213</v>
      </c>
      <c r="Z41" s="140" t="s">
        <v>320</v>
      </c>
      <c r="AA41" s="95"/>
      <c r="AB41" s="144" t="s">
        <v>213</v>
      </c>
      <c r="AC41" s="140" t="s">
        <v>483</v>
      </c>
      <c r="AD41" s="144" t="s">
        <v>472</v>
      </c>
      <c r="AE41" s="140" t="s">
        <v>474</v>
      </c>
      <c r="AF41" s="144">
        <v>42443</v>
      </c>
      <c r="AG41" s="140" t="s">
        <v>709</v>
      </c>
      <c r="AH41" s="144">
        <v>42567</v>
      </c>
      <c r="AI41" s="233" t="s">
        <v>759</v>
      </c>
      <c r="AJ41" s="224">
        <v>42374</v>
      </c>
    </row>
    <row r="42" spans="1:36" ht="51.75" hidden="1" customHeight="1" x14ac:dyDescent="0.2">
      <c r="A42" s="220">
        <v>1</v>
      </c>
      <c r="B42" s="240" t="s">
        <v>158</v>
      </c>
      <c r="C42" s="96" t="s">
        <v>159</v>
      </c>
      <c r="D42" s="94" t="s">
        <v>155</v>
      </c>
      <c r="E42" s="19" t="s">
        <v>17</v>
      </c>
      <c r="F42" s="94" t="s">
        <v>4</v>
      </c>
      <c r="G42" s="52">
        <f t="shared" si="8"/>
        <v>76512873</v>
      </c>
      <c r="H42" s="52">
        <f t="shared" si="1"/>
        <v>65035942</v>
      </c>
      <c r="I42" s="78">
        <v>0</v>
      </c>
      <c r="J42" s="78">
        <v>65035942</v>
      </c>
      <c r="K42" s="78">
        <v>0</v>
      </c>
      <c r="L42" s="79">
        <f t="shared" si="2"/>
        <v>0.84999999934651516</v>
      </c>
      <c r="M42" s="78">
        <f t="shared" si="3"/>
        <v>11476931</v>
      </c>
      <c r="N42" s="78">
        <v>1851931</v>
      </c>
      <c r="O42" s="79">
        <f t="shared" si="4"/>
        <v>2.420417542025902E-2</v>
      </c>
      <c r="P42" s="78">
        <v>0</v>
      </c>
      <c r="Q42" s="79">
        <f t="shared" si="5"/>
        <v>0</v>
      </c>
      <c r="R42" s="52">
        <v>9625000</v>
      </c>
      <c r="S42" s="79">
        <f t="shared" si="6"/>
        <v>0.1257958252332258</v>
      </c>
      <c r="T42" s="62" t="s">
        <v>407</v>
      </c>
      <c r="U42" s="168" t="s">
        <v>579</v>
      </c>
      <c r="V42" s="181" t="s">
        <v>610</v>
      </c>
      <c r="W42" s="95" t="s">
        <v>312</v>
      </c>
      <c r="X42" s="140" t="s">
        <v>325</v>
      </c>
      <c r="Y42" s="95" t="s">
        <v>312</v>
      </c>
      <c r="Z42" s="140" t="s">
        <v>325</v>
      </c>
      <c r="AA42" s="153">
        <v>42332</v>
      </c>
      <c r="AB42" s="95" t="s">
        <v>228</v>
      </c>
      <c r="AC42" s="140" t="s">
        <v>326</v>
      </c>
      <c r="AD42" s="93" t="s">
        <v>464</v>
      </c>
      <c r="AE42" s="140" t="s">
        <v>489</v>
      </c>
      <c r="AF42" s="95">
        <v>42472</v>
      </c>
      <c r="AG42" s="140" t="s">
        <v>738</v>
      </c>
      <c r="AH42" s="95">
        <v>42589</v>
      </c>
      <c r="AI42" s="230" t="s">
        <v>759</v>
      </c>
      <c r="AJ42" s="223">
        <v>42381</v>
      </c>
    </row>
    <row r="43" spans="1:36" s="27" customFormat="1" ht="38.25" hidden="1" customHeight="1" x14ac:dyDescent="0.2">
      <c r="A43" s="220">
        <v>2</v>
      </c>
      <c r="B43" s="240" t="s">
        <v>161</v>
      </c>
      <c r="C43" s="96" t="s">
        <v>246</v>
      </c>
      <c r="D43" s="94" t="s">
        <v>7</v>
      </c>
      <c r="E43" s="19" t="s">
        <v>17</v>
      </c>
      <c r="F43" s="94" t="s">
        <v>4</v>
      </c>
      <c r="G43" s="52">
        <f t="shared" si="8"/>
        <v>64029231</v>
      </c>
      <c r="H43" s="52">
        <f t="shared" si="1"/>
        <v>54424846</v>
      </c>
      <c r="I43" s="78">
        <v>0</v>
      </c>
      <c r="J43" s="78">
        <v>54424846</v>
      </c>
      <c r="K43" s="78">
        <v>0</v>
      </c>
      <c r="L43" s="79">
        <f t="shared" si="2"/>
        <v>0.84999999453374664</v>
      </c>
      <c r="M43" s="78">
        <f t="shared" si="3"/>
        <v>9604385</v>
      </c>
      <c r="N43" s="78">
        <v>6404385</v>
      </c>
      <c r="O43" s="79">
        <f t="shared" si="4"/>
        <v>0.10002283175945062</v>
      </c>
      <c r="P43" s="78">
        <v>0</v>
      </c>
      <c r="Q43" s="79">
        <f t="shared" si="5"/>
        <v>0</v>
      </c>
      <c r="R43" s="52">
        <v>3200000</v>
      </c>
      <c r="S43" s="79">
        <f t="shared" si="6"/>
        <v>4.9977173706802755E-2</v>
      </c>
      <c r="T43" s="62" t="s">
        <v>407</v>
      </c>
      <c r="U43" s="168"/>
      <c r="V43" s="181"/>
      <c r="W43" s="95" t="s">
        <v>212</v>
      </c>
      <c r="X43" s="140" t="s">
        <v>337</v>
      </c>
      <c r="Y43" s="95" t="s">
        <v>212</v>
      </c>
      <c r="Z43" s="140" t="s">
        <v>337</v>
      </c>
      <c r="AA43" s="153">
        <v>42124</v>
      </c>
      <c r="AB43" s="95" t="s">
        <v>228</v>
      </c>
      <c r="AC43" s="140" t="s">
        <v>345</v>
      </c>
      <c r="AD43" s="93" t="s">
        <v>465</v>
      </c>
      <c r="AE43" s="140" t="s">
        <v>538</v>
      </c>
      <c r="AF43" s="95">
        <v>42479</v>
      </c>
      <c r="AG43" s="140" t="s">
        <v>685</v>
      </c>
      <c r="AH43" s="73" t="s">
        <v>688</v>
      </c>
      <c r="AI43" s="230" t="s">
        <v>760</v>
      </c>
      <c r="AJ43" s="223">
        <v>42388</v>
      </c>
    </row>
    <row r="44" spans="1:36" s="27" customFormat="1" ht="39.75" hidden="1" customHeight="1" x14ac:dyDescent="0.2">
      <c r="A44" s="219">
        <v>100</v>
      </c>
      <c r="B44" s="234" t="s">
        <v>256</v>
      </c>
      <c r="C44" s="205" t="s">
        <v>314</v>
      </c>
      <c r="D44" s="25" t="s">
        <v>7</v>
      </c>
      <c r="E44" s="26" t="s">
        <v>17</v>
      </c>
      <c r="F44" s="25" t="s">
        <v>5</v>
      </c>
      <c r="G44" s="55">
        <f t="shared" si="8"/>
        <v>6190000</v>
      </c>
      <c r="H44" s="80">
        <f t="shared" si="1"/>
        <v>5312500</v>
      </c>
      <c r="I44" s="55">
        <v>0</v>
      </c>
      <c r="J44" s="55">
        <v>0</v>
      </c>
      <c r="K44" s="55">
        <v>5312500</v>
      </c>
      <c r="L44" s="53">
        <f t="shared" si="2"/>
        <v>0.85823909531502418</v>
      </c>
      <c r="M44" s="80">
        <f t="shared" si="3"/>
        <v>877500</v>
      </c>
      <c r="N44" s="80">
        <v>877500</v>
      </c>
      <c r="O44" s="53">
        <f t="shared" si="4"/>
        <v>0.14176090468497576</v>
      </c>
      <c r="P44" s="55">
        <v>0</v>
      </c>
      <c r="Q44" s="53">
        <f t="shared" si="5"/>
        <v>0</v>
      </c>
      <c r="R44" s="55">
        <v>0</v>
      </c>
      <c r="S44" s="53">
        <f t="shared" si="6"/>
        <v>0</v>
      </c>
      <c r="T44" s="23" t="s">
        <v>129</v>
      </c>
      <c r="U44" s="23" t="s">
        <v>129</v>
      </c>
      <c r="V44" s="23" t="s">
        <v>129</v>
      </c>
      <c r="W44" s="141" t="s">
        <v>213</v>
      </c>
      <c r="X44" s="140" t="s">
        <v>342</v>
      </c>
      <c r="Y44" s="141" t="s">
        <v>213</v>
      </c>
      <c r="Z44" s="140" t="s">
        <v>343</v>
      </c>
      <c r="AA44" s="269" t="s">
        <v>712</v>
      </c>
      <c r="AB44" s="141" t="s">
        <v>228</v>
      </c>
      <c r="AC44" s="140" t="s">
        <v>488</v>
      </c>
      <c r="AD44" s="144" t="s">
        <v>471</v>
      </c>
      <c r="AE44" s="140" t="s">
        <v>669</v>
      </c>
      <c r="AF44" s="144">
        <v>42455</v>
      </c>
      <c r="AG44" s="140" t="s">
        <v>685</v>
      </c>
      <c r="AH44" s="144">
        <v>42569</v>
      </c>
      <c r="AI44" s="233">
        <v>42370</v>
      </c>
      <c r="AJ44" s="224">
        <v>42395</v>
      </c>
    </row>
    <row r="45" spans="1:36" ht="35.25" hidden="1" customHeight="1" x14ac:dyDescent="0.2">
      <c r="A45" s="220">
        <v>71</v>
      </c>
      <c r="B45" s="229" t="s">
        <v>52</v>
      </c>
      <c r="C45" s="38" t="s">
        <v>51</v>
      </c>
      <c r="D45" s="30" t="s">
        <v>7</v>
      </c>
      <c r="E45" s="28" t="s">
        <v>16</v>
      </c>
      <c r="F45" s="30" t="s">
        <v>4</v>
      </c>
      <c r="G45" s="52">
        <f t="shared" si="8"/>
        <v>281124633</v>
      </c>
      <c r="H45" s="52">
        <f t="shared" si="1"/>
        <v>239569768</v>
      </c>
      <c r="I45" s="56">
        <v>0</v>
      </c>
      <c r="J45" s="56">
        <v>235477563</v>
      </c>
      <c r="K45" s="55">
        <v>4092205</v>
      </c>
      <c r="L45" s="79">
        <f t="shared" si="2"/>
        <v>0.85218347977354225</v>
      </c>
      <c r="M45" s="78">
        <f t="shared" si="3"/>
        <v>41554865</v>
      </c>
      <c r="N45" s="56">
        <v>41554865</v>
      </c>
      <c r="O45" s="79">
        <f t="shared" si="4"/>
        <v>0.14781652022645772</v>
      </c>
      <c r="P45" s="56">
        <v>0</v>
      </c>
      <c r="Q45" s="79">
        <f t="shared" si="5"/>
        <v>0</v>
      </c>
      <c r="R45" s="56">
        <v>0</v>
      </c>
      <c r="S45" s="79">
        <f t="shared" si="6"/>
        <v>0</v>
      </c>
      <c r="T45" s="22" t="s">
        <v>425</v>
      </c>
      <c r="U45" s="29" t="s">
        <v>385</v>
      </c>
      <c r="V45" s="138" t="s">
        <v>609</v>
      </c>
      <c r="W45" s="93" t="s">
        <v>215</v>
      </c>
      <c r="X45" s="140" t="s">
        <v>458</v>
      </c>
      <c r="Y45" s="93" t="s">
        <v>147</v>
      </c>
      <c r="Z45" s="140" t="s">
        <v>322</v>
      </c>
      <c r="AA45" s="154" t="s">
        <v>714</v>
      </c>
      <c r="AB45" s="93">
        <v>42390</v>
      </c>
      <c r="AC45" s="140" t="s">
        <v>517</v>
      </c>
      <c r="AD45" s="93" t="s">
        <v>468</v>
      </c>
      <c r="AE45" s="140" t="s">
        <v>656</v>
      </c>
      <c r="AF45" s="95">
        <v>42469</v>
      </c>
      <c r="AG45" s="140" t="s">
        <v>679</v>
      </c>
      <c r="AH45" s="95">
        <v>42559</v>
      </c>
      <c r="AI45" s="230" t="s">
        <v>547</v>
      </c>
      <c r="AJ45" s="223">
        <v>42409</v>
      </c>
    </row>
    <row r="46" spans="1:36" ht="54" hidden="1" customHeight="1" x14ac:dyDescent="0.2">
      <c r="A46" s="219">
        <v>114</v>
      </c>
      <c r="B46" s="234" t="s">
        <v>254</v>
      </c>
      <c r="C46" s="36" t="s">
        <v>208</v>
      </c>
      <c r="D46" s="25" t="s">
        <v>7</v>
      </c>
      <c r="E46" s="26" t="s">
        <v>18</v>
      </c>
      <c r="F46" s="25" t="s">
        <v>5</v>
      </c>
      <c r="G46" s="80">
        <f t="shared" si="8"/>
        <v>6813045</v>
      </c>
      <c r="H46" s="80">
        <f t="shared" si="1"/>
        <v>5791088</v>
      </c>
      <c r="I46" s="55">
        <v>0</v>
      </c>
      <c r="J46" s="55">
        <v>0</v>
      </c>
      <c r="K46" s="55">
        <v>5791088</v>
      </c>
      <c r="L46" s="53">
        <f t="shared" si="2"/>
        <v>0.84999996330568783</v>
      </c>
      <c r="M46" s="80">
        <f t="shared" si="3"/>
        <v>1021957</v>
      </c>
      <c r="N46" s="55">
        <v>1021957</v>
      </c>
      <c r="O46" s="53">
        <f t="shared" si="4"/>
        <v>0.15000003669431217</v>
      </c>
      <c r="P46" s="55">
        <v>0</v>
      </c>
      <c r="Q46" s="53">
        <f t="shared" si="5"/>
        <v>0</v>
      </c>
      <c r="R46" s="55">
        <v>0</v>
      </c>
      <c r="S46" s="53">
        <f t="shared" si="6"/>
        <v>0</v>
      </c>
      <c r="T46" s="23" t="s">
        <v>129</v>
      </c>
      <c r="U46" s="23" t="s">
        <v>129</v>
      </c>
      <c r="V46" s="23" t="s">
        <v>129</v>
      </c>
      <c r="W46" s="144" t="s">
        <v>229</v>
      </c>
      <c r="X46" s="140" t="s">
        <v>447</v>
      </c>
      <c r="Y46" s="144" t="s">
        <v>229</v>
      </c>
      <c r="Z46" s="140" t="s">
        <v>447</v>
      </c>
      <c r="AA46" s="269" t="s">
        <v>716</v>
      </c>
      <c r="AB46" s="144" t="s">
        <v>229</v>
      </c>
      <c r="AC46" s="140" t="s">
        <v>457</v>
      </c>
      <c r="AD46" s="144" t="s">
        <v>468</v>
      </c>
      <c r="AE46" s="140" t="s">
        <v>654</v>
      </c>
      <c r="AF46" s="144">
        <v>42469</v>
      </c>
      <c r="AG46" s="140" t="s">
        <v>748</v>
      </c>
      <c r="AH46" s="75">
        <v>4</v>
      </c>
      <c r="AI46" s="233" t="s">
        <v>471</v>
      </c>
      <c r="AJ46" s="224">
        <v>42409</v>
      </c>
    </row>
    <row r="47" spans="1:36" s="27" customFormat="1" ht="42.75" hidden="1" customHeight="1" x14ac:dyDescent="0.2">
      <c r="A47" s="220">
        <v>119</v>
      </c>
      <c r="B47" s="234" t="s">
        <v>135</v>
      </c>
      <c r="C47" s="36" t="s">
        <v>262</v>
      </c>
      <c r="D47" s="25" t="s">
        <v>7</v>
      </c>
      <c r="E47" s="26" t="s">
        <v>18</v>
      </c>
      <c r="F47" s="25" t="s">
        <v>5</v>
      </c>
      <c r="G47" s="80">
        <f t="shared" si="8"/>
        <v>4727073</v>
      </c>
      <c r="H47" s="80">
        <f t="shared" si="1"/>
        <v>4018012</v>
      </c>
      <c r="I47" s="55">
        <v>0</v>
      </c>
      <c r="J47" s="55">
        <v>0</v>
      </c>
      <c r="K47" s="55">
        <v>4018012</v>
      </c>
      <c r="L47" s="53">
        <f t="shared" si="2"/>
        <v>0.84999998942263</v>
      </c>
      <c r="M47" s="80">
        <f t="shared" si="3"/>
        <v>709061</v>
      </c>
      <c r="N47" s="55">
        <v>709061</v>
      </c>
      <c r="O47" s="53">
        <f t="shared" si="4"/>
        <v>0.15000001057736997</v>
      </c>
      <c r="P47" s="55">
        <v>0</v>
      </c>
      <c r="Q47" s="53">
        <f t="shared" si="5"/>
        <v>0</v>
      </c>
      <c r="R47" s="55">
        <v>0</v>
      </c>
      <c r="S47" s="53">
        <f t="shared" si="6"/>
        <v>0</v>
      </c>
      <c r="T47" s="23" t="s">
        <v>129</v>
      </c>
      <c r="U47" s="23" t="s">
        <v>129</v>
      </c>
      <c r="V47" s="23" t="s">
        <v>129</v>
      </c>
      <c r="W47" s="144" t="s">
        <v>218</v>
      </c>
      <c r="X47" s="140" t="s">
        <v>445</v>
      </c>
      <c r="Y47" s="141" t="s">
        <v>218</v>
      </c>
      <c r="Z47" s="140" t="s">
        <v>445</v>
      </c>
      <c r="AA47" s="269" t="s">
        <v>717</v>
      </c>
      <c r="AB47" s="141" t="s">
        <v>218</v>
      </c>
      <c r="AC47" s="140" t="s">
        <v>446</v>
      </c>
      <c r="AD47" s="144" t="s">
        <v>468</v>
      </c>
      <c r="AE47" s="140" t="s">
        <v>655</v>
      </c>
      <c r="AF47" s="144">
        <v>42469</v>
      </c>
      <c r="AG47" s="140" t="s">
        <v>736</v>
      </c>
      <c r="AH47" s="144">
        <v>42586</v>
      </c>
      <c r="AI47" s="233" t="s">
        <v>537</v>
      </c>
      <c r="AJ47" s="224">
        <v>42409</v>
      </c>
    </row>
    <row r="48" spans="1:36" ht="32.25" hidden="1" customHeight="1" x14ac:dyDescent="0.2">
      <c r="A48" s="219">
        <v>74</v>
      </c>
      <c r="B48" s="232" t="s">
        <v>134</v>
      </c>
      <c r="C48" s="35" t="s">
        <v>1</v>
      </c>
      <c r="D48" s="30" t="s">
        <v>7</v>
      </c>
      <c r="E48" s="28" t="s">
        <v>18</v>
      </c>
      <c r="F48" s="30" t="s">
        <v>5</v>
      </c>
      <c r="G48" s="52">
        <f t="shared" si="8"/>
        <v>1487720</v>
      </c>
      <c r="H48" s="52">
        <f t="shared" si="1"/>
        <v>1264562</v>
      </c>
      <c r="I48" s="56">
        <v>0</v>
      </c>
      <c r="J48" s="56">
        <v>0</v>
      </c>
      <c r="K48" s="56">
        <v>1264562</v>
      </c>
      <c r="L48" s="79">
        <f t="shared" si="2"/>
        <v>0.85</v>
      </c>
      <c r="M48" s="78">
        <f t="shared" si="3"/>
        <v>223158</v>
      </c>
      <c r="N48" s="56">
        <v>223158</v>
      </c>
      <c r="O48" s="79">
        <f t="shared" si="4"/>
        <v>0.15</v>
      </c>
      <c r="P48" s="56">
        <v>0</v>
      </c>
      <c r="Q48" s="79">
        <f t="shared" si="5"/>
        <v>0</v>
      </c>
      <c r="R48" s="56">
        <v>0</v>
      </c>
      <c r="S48" s="79">
        <f t="shared" si="6"/>
        <v>0</v>
      </c>
      <c r="T48" s="15" t="s">
        <v>129</v>
      </c>
      <c r="U48" s="191" t="s">
        <v>129</v>
      </c>
      <c r="V48" s="191" t="s">
        <v>129</v>
      </c>
      <c r="W48" s="93" t="s">
        <v>218</v>
      </c>
      <c r="X48" s="140" t="s">
        <v>445</v>
      </c>
      <c r="Y48" s="93" t="s">
        <v>218</v>
      </c>
      <c r="Z48" s="140" t="s">
        <v>445</v>
      </c>
      <c r="AA48" s="269" t="s">
        <v>717</v>
      </c>
      <c r="AB48" s="93" t="s">
        <v>229</v>
      </c>
      <c r="AC48" s="140" t="s">
        <v>446</v>
      </c>
      <c r="AD48" s="93" t="s">
        <v>468</v>
      </c>
      <c r="AE48" s="140" t="s">
        <v>673</v>
      </c>
      <c r="AF48" s="95">
        <v>42491</v>
      </c>
      <c r="AG48" s="140" t="s">
        <v>749</v>
      </c>
      <c r="AH48" s="73">
        <v>4</v>
      </c>
      <c r="AI48" s="230" t="s">
        <v>537</v>
      </c>
      <c r="AJ48" s="223">
        <v>42426</v>
      </c>
    </row>
    <row r="49" spans="1:36" s="27" customFormat="1" ht="43.5" hidden="1" customHeight="1" x14ac:dyDescent="0.2">
      <c r="A49" s="219">
        <v>64</v>
      </c>
      <c r="B49" s="232" t="s">
        <v>151</v>
      </c>
      <c r="C49" s="40" t="s">
        <v>454</v>
      </c>
      <c r="D49" s="30" t="s">
        <v>7</v>
      </c>
      <c r="E49" s="28" t="s">
        <v>16</v>
      </c>
      <c r="F49" s="30" t="s">
        <v>3</v>
      </c>
      <c r="G49" s="52">
        <f t="shared" si="8"/>
        <v>88364076</v>
      </c>
      <c r="H49" s="52">
        <f t="shared" si="1"/>
        <v>75109464</v>
      </c>
      <c r="I49" s="56">
        <v>75109464</v>
      </c>
      <c r="J49" s="56">
        <v>0</v>
      </c>
      <c r="K49" s="56">
        <v>0</v>
      </c>
      <c r="L49" s="79">
        <f t="shared" si="2"/>
        <v>0.84999999320991038</v>
      </c>
      <c r="M49" s="78">
        <f t="shared" si="3"/>
        <v>13254612</v>
      </c>
      <c r="N49" s="56">
        <v>0</v>
      </c>
      <c r="O49" s="79">
        <f t="shared" si="4"/>
        <v>0</v>
      </c>
      <c r="P49" s="56">
        <v>13254612</v>
      </c>
      <c r="Q49" s="79">
        <f t="shared" si="5"/>
        <v>0.15000000679008968</v>
      </c>
      <c r="R49" s="56">
        <v>0</v>
      </c>
      <c r="S49" s="79">
        <f t="shared" si="6"/>
        <v>0</v>
      </c>
      <c r="T49" s="12" t="s">
        <v>423</v>
      </c>
      <c r="U49" s="177"/>
      <c r="V49" s="182"/>
      <c r="W49" s="93" t="s">
        <v>129</v>
      </c>
      <c r="X49" s="93" t="s">
        <v>129</v>
      </c>
      <c r="Y49" s="93" t="s">
        <v>147</v>
      </c>
      <c r="Z49" s="140" t="s">
        <v>322</v>
      </c>
      <c r="AA49" s="154" t="s">
        <v>714</v>
      </c>
      <c r="AB49" s="93" t="s">
        <v>214</v>
      </c>
      <c r="AC49" s="140" t="s">
        <v>453</v>
      </c>
      <c r="AD49" s="93" t="s">
        <v>573</v>
      </c>
      <c r="AE49" s="140" t="s">
        <v>682</v>
      </c>
      <c r="AF49" s="73" t="s">
        <v>691</v>
      </c>
      <c r="AG49" s="140" t="s">
        <v>755</v>
      </c>
      <c r="AH49" s="73">
        <v>4</v>
      </c>
      <c r="AI49" s="230" t="s">
        <v>547</v>
      </c>
      <c r="AJ49" s="223">
        <v>42426</v>
      </c>
    </row>
    <row r="50" spans="1:36" s="27" customFormat="1" ht="42.75" hidden="1" customHeight="1" x14ac:dyDescent="0.2">
      <c r="A50" s="219">
        <v>78</v>
      </c>
      <c r="B50" s="229" t="s">
        <v>37</v>
      </c>
      <c r="C50" s="38" t="s">
        <v>83</v>
      </c>
      <c r="D50" s="30" t="s">
        <v>7</v>
      </c>
      <c r="E50" s="28" t="s">
        <v>18</v>
      </c>
      <c r="F50" s="30" t="s">
        <v>5</v>
      </c>
      <c r="G50" s="52">
        <f t="shared" si="8"/>
        <v>12643472</v>
      </c>
      <c r="H50" s="52">
        <f t="shared" si="1"/>
        <v>10746951</v>
      </c>
      <c r="I50" s="56">
        <v>0</v>
      </c>
      <c r="J50" s="56">
        <v>0</v>
      </c>
      <c r="K50" s="56">
        <v>10746951</v>
      </c>
      <c r="L50" s="79">
        <f t="shared" si="2"/>
        <v>0.84999998418156031</v>
      </c>
      <c r="M50" s="78">
        <f t="shared" si="3"/>
        <v>1896521</v>
      </c>
      <c r="N50" s="56">
        <v>1896521</v>
      </c>
      <c r="O50" s="79">
        <f t="shared" si="4"/>
        <v>0.15000001581843975</v>
      </c>
      <c r="P50" s="56">
        <v>0</v>
      </c>
      <c r="Q50" s="79">
        <f t="shared" si="5"/>
        <v>0</v>
      </c>
      <c r="R50" s="56">
        <v>0</v>
      </c>
      <c r="S50" s="79">
        <f t="shared" si="6"/>
        <v>0</v>
      </c>
      <c r="T50" s="15" t="s">
        <v>129</v>
      </c>
      <c r="U50" s="15" t="s">
        <v>129</v>
      </c>
      <c r="V50" s="15" t="s">
        <v>129</v>
      </c>
      <c r="W50" s="31" t="s">
        <v>228</v>
      </c>
      <c r="X50" s="140" t="s">
        <v>326</v>
      </c>
      <c r="Y50" s="31" t="s">
        <v>228</v>
      </c>
      <c r="Z50" s="140" t="s">
        <v>377</v>
      </c>
      <c r="AA50" s="269" t="s">
        <v>712</v>
      </c>
      <c r="AB50" s="93" t="s">
        <v>217</v>
      </c>
      <c r="AC50" s="140" t="s">
        <v>367</v>
      </c>
      <c r="AD50" s="95" t="s">
        <v>468</v>
      </c>
      <c r="AE50" s="140" t="s">
        <v>673</v>
      </c>
      <c r="AF50" s="95">
        <v>42491</v>
      </c>
      <c r="AG50" s="140" t="s">
        <v>748</v>
      </c>
      <c r="AH50" s="73">
        <v>4</v>
      </c>
      <c r="AI50" s="230" t="s">
        <v>537</v>
      </c>
      <c r="AJ50" s="223">
        <v>42426</v>
      </c>
    </row>
    <row r="51" spans="1:36" ht="99.75" customHeight="1" x14ac:dyDescent="0.2">
      <c r="A51" s="220">
        <v>31</v>
      </c>
      <c r="B51" s="232" t="s">
        <v>9</v>
      </c>
      <c r="C51" s="35" t="s">
        <v>545</v>
      </c>
      <c r="D51" s="29" t="s">
        <v>7</v>
      </c>
      <c r="E51" s="14" t="s">
        <v>12</v>
      </c>
      <c r="F51" s="29" t="s">
        <v>4</v>
      </c>
      <c r="G51" s="52">
        <f t="shared" si="0"/>
        <v>12837216</v>
      </c>
      <c r="H51" s="52">
        <f t="shared" si="1"/>
        <v>10911633</v>
      </c>
      <c r="I51" s="78">
        <v>0</v>
      </c>
      <c r="J51" s="78">
        <v>10911633</v>
      </c>
      <c r="K51" s="78">
        <v>0</v>
      </c>
      <c r="L51" s="79">
        <f t="shared" si="2"/>
        <v>0.84999995326089395</v>
      </c>
      <c r="M51" s="78">
        <f t="shared" si="3"/>
        <v>1925583</v>
      </c>
      <c r="N51" s="78">
        <v>0</v>
      </c>
      <c r="O51" s="79">
        <f t="shared" si="4"/>
        <v>0</v>
      </c>
      <c r="P51" s="78">
        <v>1925583</v>
      </c>
      <c r="Q51" s="79">
        <f t="shared" si="5"/>
        <v>0.15000004673910605</v>
      </c>
      <c r="R51" s="78">
        <v>0</v>
      </c>
      <c r="S51" s="79">
        <f t="shared" si="6"/>
        <v>0</v>
      </c>
      <c r="T51" s="16" t="s">
        <v>129</v>
      </c>
      <c r="U51" s="196" t="s">
        <v>129</v>
      </c>
      <c r="V51" s="196" t="s">
        <v>129</v>
      </c>
      <c r="W51" s="95" t="s">
        <v>226</v>
      </c>
      <c r="X51" s="140" t="s">
        <v>357</v>
      </c>
      <c r="Y51" s="93" t="s">
        <v>226</v>
      </c>
      <c r="Z51" s="140" t="s">
        <v>357</v>
      </c>
      <c r="AA51" s="153">
        <v>42124</v>
      </c>
      <c r="AB51" s="93" t="s">
        <v>216</v>
      </c>
      <c r="AC51" s="140" t="s">
        <v>329</v>
      </c>
      <c r="AD51" s="93" t="s">
        <v>218</v>
      </c>
      <c r="AE51" s="140" t="s">
        <v>442</v>
      </c>
      <c r="AF51" s="143">
        <v>42473</v>
      </c>
      <c r="AG51" s="46" t="s">
        <v>317</v>
      </c>
      <c r="AH51" s="118">
        <v>4</v>
      </c>
      <c r="AI51" s="242" t="s">
        <v>547</v>
      </c>
      <c r="AJ51" s="227">
        <v>42290</v>
      </c>
    </row>
    <row r="52" spans="1:36" ht="91.5" customHeight="1" x14ac:dyDescent="0.2">
      <c r="A52" s="219">
        <v>32</v>
      </c>
      <c r="B52" s="232" t="s">
        <v>9</v>
      </c>
      <c r="C52" s="35" t="s">
        <v>546</v>
      </c>
      <c r="D52" s="29" t="s">
        <v>7</v>
      </c>
      <c r="E52" s="14" t="s">
        <v>12</v>
      </c>
      <c r="F52" s="29" t="s">
        <v>4</v>
      </c>
      <c r="G52" s="52">
        <f t="shared" si="0"/>
        <v>12837215</v>
      </c>
      <c r="H52" s="52">
        <f t="shared" si="1"/>
        <v>10911633</v>
      </c>
      <c r="I52" s="78">
        <v>0</v>
      </c>
      <c r="J52" s="78">
        <v>10911633</v>
      </c>
      <c r="K52" s="78">
        <v>0</v>
      </c>
      <c r="L52" s="79">
        <f t="shared" si="2"/>
        <v>0.850000019474629</v>
      </c>
      <c r="M52" s="78">
        <f t="shared" si="3"/>
        <v>1925582</v>
      </c>
      <c r="N52" s="78">
        <v>0</v>
      </c>
      <c r="O52" s="79">
        <f t="shared" si="4"/>
        <v>0</v>
      </c>
      <c r="P52" s="78">
        <v>1925582</v>
      </c>
      <c r="Q52" s="79">
        <f t="shared" si="5"/>
        <v>0.14999998052537097</v>
      </c>
      <c r="R52" s="78">
        <v>0</v>
      </c>
      <c r="S52" s="79">
        <f t="shared" si="6"/>
        <v>0</v>
      </c>
      <c r="T52" s="16" t="s">
        <v>129</v>
      </c>
      <c r="U52" s="16" t="s">
        <v>129</v>
      </c>
      <c r="V52" s="16" t="s">
        <v>129</v>
      </c>
      <c r="W52" s="95" t="s">
        <v>226</v>
      </c>
      <c r="X52" s="140" t="s">
        <v>357</v>
      </c>
      <c r="Y52" s="93" t="s">
        <v>226</v>
      </c>
      <c r="Z52" s="140" t="s">
        <v>357</v>
      </c>
      <c r="AA52" s="153">
        <v>42124</v>
      </c>
      <c r="AB52" s="93" t="s">
        <v>216</v>
      </c>
      <c r="AC52" s="140" t="s">
        <v>329</v>
      </c>
      <c r="AD52" s="93" t="s">
        <v>218</v>
      </c>
      <c r="AE52" s="140" t="s">
        <v>442</v>
      </c>
      <c r="AF52" s="143">
        <v>42503</v>
      </c>
      <c r="AG52" s="190" t="s">
        <v>316</v>
      </c>
      <c r="AH52" s="118">
        <v>4</v>
      </c>
      <c r="AI52" s="242" t="s">
        <v>547</v>
      </c>
      <c r="AJ52" s="227">
        <v>42290</v>
      </c>
    </row>
    <row r="53" spans="1:36" ht="90.75" customHeight="1" x14ac:dyDescent="0.2">
      <c r="A53" s="220">
        <v>33</v>
      </c>
      <c r="B53" s="229" t="s">
        <v>9</v>
      </c>
      <c r="C53" s="38" t="s">
        <v>594</v>
      </c>
      <c r="D53" s="29" t="s">
        <v>7</v>
      </c>
      <c r="E53" s="14" t="s">
        <v>12</v>
      </c>
      <c r="F53" s="29" t="s">
        <v>4</v>
      </c>
      <c r="G53" s="52">
        <f t="shared" si="0"/>
        <v>43757031</v>
      </c>
      <c r="H53" s="52">
        <f t="shared" si="1"/>
        <v>37193476</v>
      </c>
      <c r="I53" s="52">
        <v>0</v>
      </c>
      <c r="J53" s="52">
        <v>37193476</v>
      </c>
      <c r="K53" s="52">
        <v>0</v>
      </c>
      <c r="L53" s="79">
        <f t="shared" si="2"/>
        <v>0.84999999200128551</v>
      </c>
      <c r="M53" s="78">
        <f t="shared" si="3"/>
        <v>6563555</v>
      </c>
      <c r="N53" s="78">
        <v>0</v>
      </c>
      <c r="O53" s="79">
        <f t="shared" si="4"/>
        <v>0</v>
      </c>
      <c r="P53" s="78">
        <v>6563555</v>
      </c>
      <c r="Q53" s="79">
        <f t="shared" si="5"/>
        <v>0.15000000799871455</v>
      </c>
      <c r="R53" s="78">
        <v>0</v>
      </c>
      <c r="S53" s="79">
        <f t="shared" si="6"/>
        <v>0</v>
      </c>
      <c r="T53" s="16" t="s">
        <v>129</v>
      </c>
      <c r="U53" s="16" t="s">
        <v>129</v>
      </c>
      <c r="V53" s="16" t="s">
        <v>129</v>
      </c>
      <c r="W53" s="95" t="s">
        <v>226</v>
      </c>
      <c r="X53" s="140" t="s">
        <v>357</v>
      </c>
      <c r="Y53" s="93" t="s">
        <v>226</v>
      </c>
      <c r="Z53" s="140" t="s">
        <v>357</v>
      </c>
      <c r="AA53" s="153">
        <v>42124</v>
      </c>
      <c r="AB53" s="93" t="s">
        <v>216</v>
      </c>
      <c r="AC53" s="140" t="s">
        <v>329</v>
      </c>
      <c r="AD53" s="93" t="s">
        <v>218</v>
      </c>
      <c r="AE53" s="140" t="s">
        <v>442</v>
      </c>
      <c r="AF53" s="143">
        <v>42503</v>
      </c>
      <c r="AG53" s="190" t="s">
        <v>316</v>
      </c>
      <c r="AH53" s="118">
        <v>4</v>
      </c>
      <c r="AI53" s="242" t="s">
        <v>547</v>
      </c>
      <c r="AJ53" s="227">
        <v>42290</v>
      </c>
    </row>
    <row r="54" spans="1:36" s="17" customFormat="1" ht="52.5" customHeight="1" x14ac:dyDescent="0.2">
      <c r="A54" s="220">
        <v>59</v>
      </c>
      <c r="B54" s="229" t="s">
        <v>70</v>
      </c>
      <c r="C54" s="38" t="s">
        <v>292</v>
      </c>
      <c r="D54" s="30" t="s">
        <v>7</v>
      </c>
      <c r="E54" s="28" t="s">
        <v>12</v>
      </c>
      <c r="F54" s="30" t="s">
        <v>4</v>
      </c>
      <c r="G54" s="52">
        <f t="shared" si="0"/>
        <v>108398439</v>
      </c>
      <c r="H54" s="52">
        <f t="shared" si="1"/>
        <v>92138673</v>
      </c>
      <c r="I54" s="55">
        <v>0</v>
      </c>
      <c r="J54" s="55">
        <v>92138673</v>
      </c>
      <c r="K54" s="55">
        <v>0</v>
      </c>
      <c r="L54" s="53">
        <f t="shared" si="2"/>
        <v>0.84999999861621622</v>
      </c>
      <c r="M54" s="80">
        <f t="shared" si="3"/>
        <v>16259766</v>
      </c>
      <c r="N54" s="55">
        <v>0</v>
      </c>
      <c r="O54" s="53">
        <f t="shared" si="4"/>
        <v>0</v>
      </c>
      <c r="P54" s="55">
        <v>16259766</v>
      </c>
      <c r="Q54" s="53">
        <f t="shared" si="5"/>
        <v>0.15000000138378378</v>
      </c>
      <c r="R54" s="55">
        <v>0</v>
      </c>
      <c r="S54" s="53">
        <f t="shared" si="6"/>
        <v>0</v>
      </c>
      <c r="T54" s="23" t="s">
        <v>129</v>
      </c>
      <c r="U54" s="23" t="s">
        <v>129</v>
      </c>
      <c r="V54" s="23"/>
      <c r="W54" s="141" t="s">
        <v>226</v>
      </c>
      <c r="X54" s="140" t="s">
        <v>653</v>
      </c>
      <c r="Y54" s="31" t="s">
        <v>226</v>
      </c>
      <c r="Z54" s="140" t="s">
        <v>653</v>
      </c>
      <c r="AA54" s="153">
        <v>42124</v>
      </c>
      <c r="AB54" s="31" t="s">
        <v>216</v>
      </c>
      <c r="AC54" s="140" t="s">
        <v>324</v>
      </c>
      <c r="AD54" s="93" t="s">
        <v>368</v>
      </c>
      <c r="AE54" s="140" t="s">
        <v>448</v>
      </c>
      <c r="AF54" s="93">
        <v>42470</v>
      </c>
      <c r="AG54" s="46" t="s">
        <v>317</v>
      </c>
      <c r="AH54" s="279">
        <v>4</v>
      </c>
      <c r="AI54" s="280" t="s">
        <v>547</v>
      </c>
      <c r="AJ54" s="224">
        <v>42318</v>
      </c>
    </row>
    <row r="55" spans="1:36" s="17" customFormat="1" ht="46.5" customHeight="1" x14ac:dyDescent="0.2">
      <c r="A55" s="219">
        <v>60</v>
      </c>
      <c r="B55" s="229" t="s">
        <v>70</v>
      </c>
      <c r="C55" s="38" t="s">
        <v>293</v>
      </c>
      <c r="D55" s="30" t="s">
        <v>7</v>
      </c>
      <c r="E55" s="28" t="s">
        <v>12</v>
      </c>
      <c r="F55" s="30" t="s">
        <v>4</v>
      </c>
      <c r="G55" s="52">
        <f t="shared" si="0"/>
        <v>108398439</v>
      </c>
      <c r="H55" s="52">
        <f t="shared" si="1"/>
        <v>92138673</v>
      </c>
      <c r="I55" s="55">
        <v>0</v>
      </c>
      <c r="J55" s="55">
        <v>92138673</v>
      </c>
      <c r="K55" s="55">
        <v>0</v>
      </c>
      <c r="L55" s="53">
        <f t="shared" si="2"/>
        <v>0.84999999861621622</v>
      </c>
      <c r="M55" s="80">
        <f t="shared" si="3"/>
        <v>16259766</v>
      </c>
      <c r="N55" s="55">
        <v>0</v>
      </c>
      <c r="O55" s="53">
        <f t="shared" si="4"/>
        <v>0</v>
      </c>
      <c r="P55" s="55">
        <v>16259766</v>
      </c>
      <c r="Q55" s="53">
        <f t="shared" si="5"/>
        <v>0.15000000138378378</v>
      </c>
      <c r="R55" s="55">
        <v>0</v>
      </c>
      <c r="S55" s="53">
        <f t="shared" si="6"/>
        <v>0</v>
      </c>
      <c r="T55" s="55" t="s">
        <v>129</v>
      </c>
      <c r="U55" s="23" t="s">
        <v>129</v>
      </c>
      <c r="V55" s="23" t="s">
        <v>129</v>
      </c>
      <c r="W55" s="141" t="s">
        <v>226</v>
      </c>
      <c r="X55" s="140" t="s">
        <v>653</v>
      </c>
      <c r="Y55" s="31" t="s">
        <v>226</v>
      </c>
      <c r="Z55" s="140" t="s">
        <v>653</v>
      </c>
      <c r="AA55" s="153">
        <v>42124</v>
      </c>
      <c r="AB55" s="31" t="s">
        <v>216</v>
      </c>
      <c r="AC55" s="140" t="s">
        <v>324</v>
      </c>
      <c r="AD55" s="93" t="s">
        <v>368</v>
      </c>
      <c r="AE55" s="140" t="s">
        <v>448</v>
      </c>
      <c r="AF55" s="93">
        <v>42500</v>
      </c>
      <c r="AG55" s="97" t="s">
        <v>316</v>
      </c>
      <c r="AH55" s="279">
        <v>4</v>
      </c>
      <c r="AI55" s="303" t="s">
        <v>547</v>
      </c>
      <c r="AJ55" s="228">
        <v>42318</v>
      </c>
    </row>
    <row r="56" spans="1:36" s="17" customFormat="1" ht="39.75" customHeight="1" x14ac:dyDescent="0.2">
      <c r="A56" s="220">
        <v>61</v>
      </c>
      <c r="B56" s="229" t="s">
        <v>70</v>
      </c>
      <c r="C56" s="38" t="s">
        <v>294</v>
      </c>
      <c r="D56" s="30" t="s">
        <v>7</v>
      </c>
      <c r="E56" s="28" t="s">
        <v>12</v>
      </c>
      <c r="F56" s="30" t="s">
        <v>4</v>
      </c>
      <c r="G56" s="52">
        <f t="shared" si="0"/>
        <v>61467090</v>
      </c>
      <c r="H56" s="52">
        <f t="shared" si="1"/>
        <v>52247026</v>
      </c>
      <c r="I56" s="55">
        <v>0</v>
      </c>
      <c r="J56" s="55">
        <v>52247026</v>
      </c>
      <c r="K56" s="55">
        <v>0</v>
      </c>
      <c r="L56" s="53">
        <f t="shared" si="2"/>
        <v>0.84999999186556574</v>
      </c>
      <c r="M56" s="80">
        <f t="shared" si="3"/>
        <v>9220064</v>
      </c>
      <c r="N56" s="55">
        <v>0</v>
      </c>
      <c r="O56" s="53">
        <f t="shared" si="4"/>
        <v>0</v>
      </c>
      <c r="P56" s="55">
        <v>9220064</v>
      </c>
      <c r="Q56" s="53">
        <f t="shared" si="5"/>
        <v>0.1500000081344342</v>
      </c>
      <c r="R56" s="55">
        <v>0</v>
      </c>
      <c r="S56" s="53">
        <f t="shared" si="6"/>
        <v>0</v>
      </c>
      <c r="T56" s="55" t="s">
        <v>129</v>
      </c>
      <c r="U56" s="23" t="s">
        <v>129</v>
      </c>
      <c r="V56" s="23" t="s">
        <v>129</v>
      </c>
      <c r="W56" s="141" t="s">
        <v>226</v>
      </c>
      <c r="X56" s="140" t="s">
        <v>653</v>
      </c>
      <c r="Y56" s="31" t="s">
        <v>226</v>
      </c>
      <c r="Z56" s="140" t="s">
        <v>653</v>
      </c>
      <c r="AA56" s="153">
        <v>42124</v>
      </c>
      <c r="AB56" s="31" t="s">
        <v>216</v>
      </c>
      <c r="AC56" s="140" t="s">
        <v>324</v>
      </c>
      <c r="AD56" s="93" t="s">
        <v>368</v>
      </c>
      <c r="AE56" s="140" t="s">
        <v>448</v>
      </c>
      <c r="AF56" s="93">
        <v>42500</v>
      </c>
      <c r="AG56" s="97" t="s">
        <v>316</v>
      </c>
      <c r="AH56" s="279">
        <v>4</v>
      </c>
      <c r="AI56" s="304" t="s">
        <v>547</v>
      </c>
      <c r="AJ56" s="228">
        <v>42318</v>
      </c>
    </row>
    <row r="57" spans="1:36" s="27" customFormat="1" ht="57" hidden="1" customHeight="1" x14ac:dyDescent="0.2">
      <c r="A57" s="219">
        <v>10</v>
      </c>
      <c r="B57" s="231" t="s">
        <v>167</v>
      </c>
      <c r="C57" s="36" t="s">
        <v>704</v>
      </c>
      <c r="D57" s="24" t="s">
        <v>155</v>
      </c>
      <c r="E57" s="13" t="s">
        <v>11</v>
      </c>
      <c r="F57" s="24" t="s">
        <v>4</v>
      </c>
      <c r="G57" s="80">
        <f t="shared" si="0"/>
        <v>32062500</v>
      </c>
      <c r="H57" s="80">
        <f t="shared" si="1"/>
        <v>25650000</v>
      </c>
      <c r="I57" s="80">
        <v>0</v>
      </c>
      <c r="J57" s="80">
        <v>25650000</v>
      </c>
      <c r="K57" s="80">
        <v>0</v>
      </c>
      <c r="L57" s="53">
        <f t="shared" si="2"/>
        <v>0.8</v>
      </c>
      <c r="M57" s="80">
        <f t="shared" si="3"/>
        <v>6412500</v>
      </c>
      <c r="N57" s="80">
        <v>0</v>
      </c>
      <c r="O57" s="53">
        <f t="shared" si="4"/>
        <v>0</v>
      </c>
      <c r="P57" s="80">
        <v>0</v>
      </c>
      <c r="Q57" s="53">
        <f t="shared" si="5"/>
        <v>0</v>
      </c>
      <c r="R57" s="80">
        <v>6412500</v>
      </c>
      <c r="S57" s="53">
        <f t="shared" si="6"/>
        <v>0.2</v>
      </c>
      <c r="T57" s="63" t="s">
        <v>407</v>
      </c>
      <c r="U57" s="168"/>
      <c r="V57" s="181"/>
      <c r="W57" s="144" t="s">
        <v>283</v>
      </c>
      <c r="X57" s="140" t="s">
        <v>320</v>
      </c>
      <c r="Y57" s="144" t="s">
        <v>213</v>
      </c>
      <c r="Z57" s="140" t="s">
        <v>320</v>
      </c>
      <c r="AA57" s="95"/>
      <c r="AB57" s="144" t="s">
        <v>213</v>
      </c>
      <c r="AC57" s="140" t="s">
        <v>483</v>
      </c>
      <c r="AD57" s="144" t="s">
        <v>472</v>
      </c>
      <c r="AE57" s="140" t="s">
        <v>474</v>
      </c>
      <c r="AF57" s="144" t="s">
        <v>710</v>
      </c>
      <c r="AG57" s="97" t="s">
        <v>316</v>
      </c>
      <c r="AH57" s="75">
        <v>4</v>
      </c>
      <c r="AI57" s="233" t="s">
        <v>706</v>
      </c>
      <c r="AJ57" s="224">
        <v>42374</v>
      </c>
    </row>
    <row r="58" spans="1:36" ht="41.25" customHeight="1" x14ac:dyDescent="0.2">
      <c r="A58" s="220">
        <v>19</v>
      </c>
      <c r="B58" s="239" t="s">
        <v>29</v>
      </c>
      <c r="C58" s="38" t="s">
        <v>263</v>
      </c>
      <c r="D58" s="29" t="s">
        <v>7</v>
      </c>
      <c r="E58" s="14" t="s">
        <v>12</v>
      </c>
      <c r="F58" s="29" t="s">
        <v>4</v>
      </c>
      <c r="G58" s="52">
        <f t="shared" si="0"/>
        <v>14000000</v>
      </c>
      <c r="H58" s="52">
        <f t="shared" si="1"/>
        <v>11900000</v>
      </c>
      <c r="I58" s="52">
        <v>0</v>
      </c>
      <c r="J58" s="52">
        <v>11900000</v>
      </c>
      <c r="K58" s="52">
        <v>0</v>
      </c>
      <c r="L58" s="79">
        <f t="shared" si="2"/>
        <v>0.85</v>
      </c>
      <c r="M58" s="78">
        <f t="shared" si="3"/>
        <v>2100000</v>
      </c>
      <c r="N58" s="52">
        <v>2100000</v>
      </c>
      <c r="O58" s="79">
        <f t="shared" si="4"/>
        <v>0.15</v>
      </c>
      <c r="P58" s="52">
        <v>0</v>
      </c>
      <c r="Q58" s="79">
        <f t="shared" si="5"/>
        <v>0</v>
      </c>
      <c r="R58" s="52">
        <v>0</v>
      </c>
      <c r="S58" s="79">
        <f t="shared" si="6"/>
        <v>0</v>
      </c>
      <c r="T58" s="15" t="s">
        <v>409</v>
      </c>
      <c r="U58" s="172" t="s">
        <v>233</v>
      </c>
      <c r="V58" s="194" t="s">
        <v>641</v>
      </c>
      <c r="W58" s="95" t="s">
        <v>229</v>
      </c>
      <c r="X58" s="140" t="s">
        <v>452</v>
      </c>
      <c r="Y58" s="93" t="s">
        <v>229</v>
      </c>
      <c r="Z58" s="140" t="s">
        <v>452</v>
      </c>
      <c r="AA58" s="153">
        <v>42396</v>
      </c>
      <c r="AB58" s="93" t="s">
        <v>215</v>
      </c>
      <c r="AC58" s="140" t="s">
        <v>482</v>
      </c>
      <c r="AD58" s="93" t="s">
        <v>470</v>
      </c>
      <c r="AE58" s="140" t="s">
        <v>674</v>
      </c>
      <c r="AF58" s="93">
        <v>42498</v>
      </c>
      <c r="AG58" s="97" t="s">
        <v>316</v>
      </c>
      <c r="AH58" s="279">
        <v>4</v>
      </c>
      <c r="AI58" s="280" t="s">
        <v>541</v>
      </c>
      <c r="AJ58" s="223">
        <v>42426</v>
      </c>
    </row>
    <row r="59" spans="1:36" ht="51" customHeight="1" x14ac:dyDescent="0.2">
      <c r="A59" s="220">
        <v>39</v>
      </c>
      <c r="B59" s="229" t="s">
        <v>39</v>
      </c>
      <c r="C59" s="38" t="s">
        <v>286</v>
      </c>
      <c r="D59" s="30" t="s">
        <v>7</v>
      </c>
      <c r="E59" s="28" t="s">
        <v>12</v>
      </c>
      <c r="F59" s="30" t="s">
        <v>4</v>
      </c>
      <c r="G59" s="52">
        <f t="shared" si="0"/>
        <v>18466858</v>
      </c>
      <c r="H59" s="52">
        <f t="shared" si="1"/>
        <v>15696829</v>
      </c>
      <c r="I59" s="55">
        <v>0</v>
      </c>
      <c r="J59" s="55">
        <v>15696829</v>
      </c>
      <c r="K59" s="55">
        <v>0</v>
      </c>
      <c r="L59" s="53">
        <f t="shared" si="2"/>
        <v>0.849999983754681</v>
      </c>
      <c r="M59" s="80">
        <f t="shared" si="3"/>
        <v>2770029</v>
      </c>
      <c r="N59" s="55">
        <v>0</v>
      </c>
      <c r="O59" s="53">
        <f t="shared" si="4"/>
        <v>0</v>
      </c>
      <c r="P59" s="55">
        <v>2770029</v>
      </c>
      <c r="Q59" s="53">
        <f t="shared" si="5"/>
        <v>0.15000001624531906</v>
      </c>
      <c r="R59" s="55">
        <v>0</v>
      </c>
      <c r="S59" s="53">
        <f t="shared" si="6"/>
        <v>0</v>
      </c>
      <c r="T59" s="34" t="s">
        <v>417</v>
      </c>
      <c r="U59" s="163" t="s">
        <v>578</v>
      </c>
      <c r="V59" s="164" t="s">
        <v>680</v>
      </c>
      <c r="W59" s="144" t="s">
        <v>215</v>
      </c>
      <c r="X59" s="140" t="s">
        <v>473</v>
      </c>
      <c r="Y59" s="93" t="s">
        <v>215</v>
      </c>
      <c r="Z59" s="140" t="s">
        <v>473</v>
      </c>
      <c r="AA59" s="140" t="s">
        <v>725</v>
      </c>
      <c r="AB59" s="93" t="s">
        <v>215</v>
      </c>
      <c r="AC59" s="140" t="s">
        <v>491</v>
      </c>
      <c r="AD59" s="93" t="s">
        <v>468</v>
      </c>
      <c r="AE59" s="140" t="s">
        <v>676</v>
      </c>
      <c r="AF59" s="279" t="s">
        <v>690</v>
      </c>
      <c r="AG59" s="97" t="s">
        <v>316</v>
      </c>
      <c r="AH59" s="279">
        <v>4</v>
      </c>
      <c r="AI59" s="280" t="s">
        <v>547</v>
      </c>
      <c r="AJ59" s="224">
        <v>42426</v>
      </c>
    </row>
    <row r="60" spans="1:36" ht="63" customHeight="1" x14ac:dyDescent="0.2">
      <c r="A60" s="219">
        <v>40</v>
      </c>
      <c r="B60" s="229" t="s">
        <v>39</v>
      </c>
      <c r="C60" s="38" t="s">
        <v>287</v>
      </c>
      <c r="D60" s="30" t="s">
        <v>7</v>
      </c>
      <c r="E60" s="28" t="s">
        <v>12</v>
      </c>
      <c r="F60" s="30" t="s">
        <v>4</v>
      </c>
      <c r="G60" s="52">
        <f t="shared" si="0"/>
        <v>18466858</v>
      </c>
      <c r="H60" s="52">
        <f t="shared" si="1"/>
        <v>15696829</v>
      </c>
      <c r="I60" s="55">
        <v>0</v>
      </c>
      <c r="J60" s="55">
        <v>15696829</v>
      </c>
      <c r="K60" s="55">
        <v>0</v>
      </c>
      <c r="L60" s="53">
        <f t="shared" si="2"/>
        <v>0.849999983754681</v>
      </c>
      <c r="M60" s="80">
        <f t="shared" si="3"/>
        <v>2770029</v>
      </c>
      <c r="N60" s="55">
        <v>0</v>
      </c>
      <c r="O60" s="53">
        <f t="shared" si="4"/>
        <v>0</v>
      </c>
      <c r="P60" s="55">
        <v>2770029</v>
      </c>
      <c r="Q60" s="53">
        <f t="shared" si="5"/>
        <v>0.15000001624531906</v>
      </c>
      <c r="R60" s="55">
        <v>0</v>
      </c>
      <c r="S60" s="53">
        <f t="shared" si="6"/>
        <v>0</v>
      </c>
      <c r="T60" s="34" t="s">
        <v>417</v>
      </c>
      <c r="U60" s="161"/>
      <c r="V60" s="162"/>
      <c r="W60" s="144" t="s">
        <v>215</v>
      </c>
      <c r="X60" s="140" t="s">
        <v>473</v>
      </c>
      <c r="Y60" s="93" t="s">
        <v>215</v>
      </c>
      <c r="Z60" s="140" t="s">
        <v>473</v>
      </c>
      <c r="AA60" s="140" t="s">
        <v>725</v>
      </c>
      <c r="AB60" s="93" t="s">
        <v>215</v>
      </c>
      <c r="AC60" s="140" t="s">
        <v>491</v>
      </c>
      <c r="AD60" s="93" t="s">
        <v>468</v>
      </c>
      <c r="AE60" s="140" t="s">
        <v>676</v>
      </c>
      <c r="AF60" s="93">
        <v>42682</v>
      </c>
      <c r="AG60" s="97" t="s">
        <v>316</v>
      </c>
      <c r="AH60" s="279">
        <v>4</v>
      </c>
      <c r="AI60" s="280" t="s">
        <v>547</v>
      </c>
      <c r="AJ60" s="224">
        <v>42426</v>
      </c>
    </row>
    <row r="61" spans="1:36" ht="47.25" customHeight="1" x14ac:dyDescent="0.2">
      <c r="A61" s="219">
        <v>54</v>
      </c>
      <c r="B61" s="232" t="s">
        <v>187</v>
      </c>
      <c r="C61" s="35" t="s">
        <v>188</v>
      </c>
      <c r="D61" s="30" t="s">
        <v>7</v>
      </c>
      <c r="E61" s="28" t="s">
        <v>12</v>
      </c>
      <c r="F61" s="30" t="s">
        <v>3</v>
      </c>
      <c r="G61" s="52">
        <f t="shared" si="0"/>
        <v>9500000</v>
      </c>
      <c r="H61" s="52">
        <f t="shared" si="1"/>
        <v>8075000</v>
      </c>
      <c r="I61" s="56">
        <v>8075000</v>
      </c>
      <c r="J61" s="56">
        <v>0</v>
      </c>
      <c r="K61" s="56">
        <v>0</v>
      </c>
      <c r="L61" s="79">
        <f t="shared" si="2"/>
        <v>0.85</v>
      </c>
      <c r="M61" s="78">
        <f t="shared" si="3"/>
        <v>1425000</v>
      </c>
      <c r="N61" s="56">
        <v>1425000</v>
      </c>
      <c r="O61" s="79">
        <f t="shared" si="4"/>
        <v>0.15</v>
      </c>
      <c r="P61" s="56">
        <v>0</v>
      </c>
      <c r="Q61" s="79">
        <f t="shared" si="5"/>
        <v>0</v>
      </c>
      <c r="R61" s="56">
        <v>0</v>
      </c>
      <c r="S61" s="79">
        <f t="shared" si="6"/>
        <v>0</v>
      </c>
      <c r="T61" s="15" t="s">
        <v>129</v>
      </c>
      <c r="U61" s="15" t="s">
        <v>129</v>
      </c>
      <c r="V61" s="15" t="s">
        <v>129</v>
      </c>
      <c r="W61" s="93" t="s">
        <v>226</v>
      </c>
      <c r="X61" s="140" t="s">
        <v>335</v>
      </c>
      <c r="Y61" s="93" t="s">
        <v>226</v>
      </c>
      <c r="Z61" s="140" t="s">
        <v>335</v>
      </c>
      <c r="AA61" s="154" t="s">
        <v>715</v>
      </c>
      <c r="AB61" s="31" t="s">
        <v>212</v>
      </c>
      <c r="AC61" s="140" t="s">
        <v>331</v>
      </c>
      <c r="AD61" s="93" t="s">
        <v>470</v>
      </c>
      <c r="AE61" s="140" t="s">
        <v>675</v>
      </c>
      <c r="AF61" s="93">
        <v>42498</v>
      </c>
      <c r="AG61" s="97" t="s">
        <v>316</v>
      </c>
      <c r="AH61" s="279">
        <v>4</v>
      </c>
      <c r="AI61" s="280" t="s">
        <v>537</v>
      </c>
      <c r="AJ61" s="223">
        <v>42426</v>
      </c>
    </row>
    <row r="62" spans="1:36" ht="43.5" hidden="1" customHeight="1" x14ac:dyDescent="0.2">
      <c r="A62" s="220">
        <v>37</v>
      </c>
      <c r="B62" s="232" t="s">
        <v>192</v>
      </c>
      <c r="C62" s="35" t="s">
        <v>193</v>
      </c>
      <c r="D62" s="30" t="s">
        <v>7</v>
      </c>
      <c r="E62" s="28" t="s">
        <v>11</v>
      </c>
      <c r="F62" s="30" t="s">
        <v>4</v>
      </c>
      <c r="G62" s="52">
        <f t="shared" si="0"/>
        <v>176470588</v>
      </c>
      <c r="H62" s="52">
        <f t="shared" si="1"/>
        <v>150000000</v>
      </c>
      <c r="I62" s="56">
        <v>0</v>
      </c>
      <c r="J62" s="56">
        <v>150000000</v>
      </c>
      <c r="K62" s="56">
        <v>0</v>
      </c>
      <c r="L62" s="79">
        <f t="shared" si="2"/>
        <v>0.85000000113333329</v>
      </c>
      <c r="M62" s="78">
        <f t="shared" si="3"/>
        <v>26470588</v>
      </c>
      <c r="N62" s="56">
        <v>26470588</v>
      </c>
      <c r="O62" s="79">
        <f t="shared" si="4"/>
        <v>0.14999999886666668</v>
      </c>
      <c r="P62" s="56">
        <v>0</v>
      </c>
      <c r="Q62" s="79">
        <f t="shared" si="5"/>
        <v>0</v>
      </c>
      <c r="R62" s="56">
        <v>0</v>
      </c>
      <c r="S62" s="79">
        <f t="shared" si="6"/>
        <v>0</v>
      </c>
      <c r="T62" s="12" t="s">
        <v>415</v>
      </c>
      <c r="U62" s="16" t="s">
        <v>250</v>
      </c>
      <c r="V62" s="133" t="s">
        <v>611</v>
      </c>
      <c r="W62" s="93" t="s">
        <v>226</v>
      </c>
      <c r="X62" s="140" t="s">
        <v>330</v>
      </c>
      <c r="Y62" s="93" t="s">
        <v>226</v>
      </c>
      <c r="Z62" s="140" t="s">
        <v>330</v>
      </c>
      <c r="AA62" s="153">
        <v>42124</v>
      </c>
      <c r="AB62" s="93" t="s">
        <v>212</v>
      </c>
      <c r="AC62" s="140" t="s">
        <v>331</v>
      </c>
      <c r="AD62" s="93" t="s">
        <v>468</v>
      </c>
      <c r="AE62" s="140" t="s">
        <v>687</v>
      </c>
      <c r="AF62" s="95">
        <v>42505</v>
      </c>
      <c r="AG62" s="97" t="s">
        <v>316</v>
      </c>
      <c r="AH62" s="73">
        <v>4</v>
      </c>
      <c r="AI62" s="230" t="s">
        <v>544</v>
      </c>
      <c r="AJ62" s="223">
        <v>42426</v>
      </c>
    </row>
    <row r="63" spans="1:36" s="27" customFormat="1" ht="36" hidden="1" customHeight="1" x14ac:dyDescent="0.2">
      <c r="A63" s="219">
        <v>66</v>
      </c>
      <c r="B63" s="234" t="s">
        <v>199</v>
      </c>
      <c r="C63" s="36" t="s">
        <v>200</v>
      </c>
      <c r="D63" s="25" t="s">
        <v>7</v>
      </c>
      <c r="E63" s="26" t="s">
        <v>16</v>
      </c>
      <c r="F63" s="25" t="s">
        <v>3</v>
      </c>
      <c r="G63" s="80">
        <f t="shared" si="0"/>
        <v>54603887</v>
      </c>
      <c r="H63" s="80">
        <f t="shared" si="1"/>
        <v>46413304</v>
      </c>
      <c r="I63" s="55">
        <v>46413304</v>
      </c>
      <c r="J63" s="55">
        <v>0</v>
      </c>
      <c r="K63" s="55">
        <v>0</v>
      </c>
      <c r="L63" s="53">
        <f t="shared" si="2"/>
        <v>0.85000000091568573</v>
      </c>
      <c r="M63" s="80">
        <f t="shared" si="3"/>
        <v>8190583</v>
      </c>
      <c r="N63" s="55">
        <v>0</v>
      </c>
      <c r="O63" s="53">
        <f t="shared" si="4"/>
        <v>0</v>
      </c>
      <c r="P63" s="55">
        <v>8190583</v>
      </c>
      <c r="Q63" s="53">
        <f t="shared" si="5"/>
        <v>0.14999999908431427</v>
      </c>
      <c r="R63" s="55">
        <v>0</v>
      </c>
      <c r="S63" s="53">
        <f t="shared" si="6"/>
        <v>0</v>
      </c>
      <c r="T63" s="20" t="s">
        <v>423</v>
      </c>
      <c r="U63" s="177"/>
      <c r="V63" s="182"/>
      <c r="W63" s="144" t="s">
        <v>218</v>
      </c>
      <c r="X63" s="140" t="s">
        <v>376</v>
      </c>
      <c r="Y63" s="144" t="s">
        <v>218</v>
      </c>
      <c r="Z63" s="140" t="s">
        <v>376</v>
      </c>
      <c r="AA63" s="154" t="s">
        <v>712</v>
      </c>
      <c r="AB63" s="144" t="s">
        <v>272</v>
      </c>
      <c r="AC63" s="140" t="s">
        <v>570</v>
      </c>
      <c r="AD63" s="144" t="s">
        <v>573</v>
      </c>
      <c r="AE63" s="140" t="s">
        <v>683</v>
      </c>
      <c r="AF63" s="75" t="s">
        <v>692</v>
      </c>
      <c r="AG63" s="97" t="s">
        <v>316</v>
      </c>
      <c r="AH63" s="75">
        <v>4</v>
      </c>
      <c r="AI63" s="233" t="s">
        <v>547</v>
      </c>
      <c r="AJ63" s="224">
        <v>42426</v>
      </c>
    </row>
    <row r="64" spans="1:36" ht="43.5" hidden="1" customHeight="1" x14ac:dyDescent="0.2">
      <c r="A64" s="219">
        <v>58</v>
      </c>
      <c r="B64" s="229" t="s">
        <v>47</v>
      </c>
      <c r="C64" s="38" t="s">
        <v>112</v>
      </c>
      <c r="D64" s="30" t="s">
        <v>7</v>
      </c>
      <c r="E64" s="28" t="s">
        <v>14</v>
      </c>
      <c r="F64" s="30" t="s">
        <v>4</v>
      </c>
      <c r="G64" s="52">
        <f t="shared" si="0"/>
        <v>94567990</v>
      </c>
      <c r="H64" s="52">
        <f t="shared" si="1"/>
        <v>80382791</v>
      </c>
      <c r="I64" s="56">
        <v>0</v>
      </c>
      <c r="J64" s="52">
        <v>80382791</v>
      </c>
      <c r="K64" s="56">
        <v>0</v>
      </c>
      <c r="L64" s="79">
        <f t="shared" si="2"/>
        <v>0.84999999471279875</v>
      </c>
      <c r="M64" s="78">
        <f t="shared" si="3"/>
        <v>14185199</v>
      </c>
      <c r="N64" s="56">
        <v>14185199</v>
      </c>
      <c r="O64" s="79">
        <f t="shared" si="4"/>
        <v>0.15000000528720131</v>
      </c>
      <c r="P64" s="56">
        <v>0</v>
      </c>
      <c r="Q64" s="79">
        <f t="shared" si="5"/>
        <v>0</v>
      </c>
      <c r="R64" s="56">
        <v>0</v>
      </c>
      <c r="S64" s="79">
        <f t="shared" si="6"/>
        <v>0</v>
      </c>
      <c r="T64" s="15" t="s">
        <v>422</v>
      </c>
      <c r="U64" s="191" t="s">
        <v>234</v>
      </c>
      <c r="V64" s="184" t="s">
        <v>633</v>
      </c>
      <c r="W64" s="93" t="s">
        <v>218</v>
      </c>
      <c r="X64" s="140" t="s">
        <v>448</v>
      </c>
      <c r="Y64" s="93" t="s">
        <v>229</v>
      </c>
      <c r="Z64" s="140" t="s">
        <v>448</v>
      </c>
      <c r="AA64" s="77"/>
      <c r="AB64" s="93" t="s">
        <v>215</v>
      </c>
      <c r="AC64" s="140" t="s">
        <v>449</v>
      </c>
      <c r="AD64" s="93" t="s">
        <v>468</v>
      </c>
      <c r="AE64" s="140" t="s">
        <v>684</v>
      </c>
      <c r="AF64" s="95">
        <v>42519</v>
      </c>
      <c r="AG64" s="97" t="s">
        <v>316</v>
      </c>
      <c r="AH64" s="73">
        <v>4</v>
      </c>
      <c r="AI64" s="230" t="s">
        <v>547</v>
      </c>
      <c r="AJ64" s="223">
        <v>42426</v>
      </c>
    </row>
    <row r="65" spans="1:36" ht="46.5" hidden="1" customHeight="1" x14ac:dyDescent="0.2">
      <c r="A65" s="220">
        <v>29</v>
      </c>
      <c r="B65" s="234" t="s">
        <v>590</v>
      </c>
      <c r="C65" s="36" t="s">
        <v>191</v>
      </c>
      <c r="D65" s="24" t="s">
        <v>7</v>
      </c>
      <c r="E65" s="13" t="s">
        <v>11</v>
      </c>
      <c r="F65" s="24" t="s">
        <v>4</v>
      </c>
      <c r="G65" s="80">
        <f t="shared" si="0"/>
        <v>7294119</v>
      </c>
      <c r="H65" s="80">
        <f t="shared" si="1"/>
        <v>6200001</v>
      </c>
      <c r="I65" s="80">
        <v>0</v>
      </c>
      <c r="J65" s="80">
        <v>6200001</v>
      </c>
      <c r="K65" s="80">
        <v>0</v>
      </c>
      <c r="L65" s="53">
        <f t="shared" si="2"/>
        <v>0.84999997943548766</v>
      </c>
      <c r="M65" s="80">
        <f t="shared" si="3"/>
        <v>1094118</v>
      </c>
      <c r="N65" s="80">
        <v>0</v>
      </c>
      <c r="O65" s="53">
        <f t="shared" si="4"/>
        <v>0</v>
      </c>
      <c r="P65" s="80">
        <v>0</v>
      </c>
      <c r="Q65" s="53">
        <f t="shared" si="5"/>
        <v>0</v>
      </c>
      <c r="R65" s="80">
        <v>1094118</v>
      </c>
      <c r="S65" s="53">
        <f t="shared" si="6"/>
        <v>0.15000002056451231</v>
      </c>
      <c r="T65" s="25" t="s">
        <v>129</v>
      </c>
      <c r="U65" s="192" t="s">
        <v>129</v>
      </c>
      <c r="V65" s="192" t="s">
        <v>129</v>
      </c>
      <c r="W65" s="144" t="s">
        <v>228</v>
      </c>
      <c r="X65" s="140" t="s">
        <v>375</v>
      </c>
      <c r="Y65" s="144" t="s">
        <v>228</v>
      </c>
      <c r="Z65" s="140" t="s">
        <v>375</v>
      </c>
      <c r="AA65" s="140">
        <v>42298</v>
      </c>
      <c r="AB65" s="144" t="s">
        <v>228</v>
      </c>
      <c r="AC65" s="140" t="s">
        <v>441</v>
      </c>
      <c r="AD65" s="144" t="s">
        <v>468</v>
      </c>
      <c r="AE65" s="140" t="s">
        <v>708</v>
      </c>
      <c r="AF65" s="91" t="s">
        <v>740</v>
      </c>
      <c r="AG65" s="97" t="s">
        <v>316</v>
      </c>
      <c r="AH65" s="75">
        <v>4</v>
      </c>
      <c r="AI65" s="233">
        <v>42370</v>
      </c>
      <c r="AJ65" s="224">
        <v>42426</v>
      </c>
    </row>
    <row r="66" spans="1:36" ht="45.75" hidden="1" customHeight="1" x14ac:dyDescent="0.2">
      <c r="A66" s="219">
        <v>102</v>
      </c>
      <c r="B66" s="234" t="s">
        <v>238</v>
      </c>
      <c r="C66" s="36" t="s">
        <v>239</v>
      </c>
      <c r="D66" s="24" t="s">
        <v>155</v>
      </c>
      <c r="E66" s="13" t="s">
        <v>11</v>
      </c>
      <c r="F66" s="24" t="s">
        <v>4</v>
      </c>
      <c r="G66" s="80">
        <f t="shared" si="0"/>
        <v>29241343</v>
      </c>
      <c r="H66" s="80">
        <f t="shared" si="1"/>
        <v>24855142</v>
      </c>
      <c r="I66" s="80">
        <v>0</v>
      </c>
      <c r="J66" s="80">
        <v>24855142</v>
      </c>
      <c r="K66" s="80">
        <v>0</v>
      </c>
      <c r="L66" s="53">
        <f t="shared" si="2"/>
        <v>0.85000001538917003</v>
      </c>
      <c r="M66" s="80">
        <f t="shared" si="3"/>
        <v>4386201</v>
      </c>
      <c r="N66" s="80">
        <v>0</v>
      </c>
      <c r="O66" s="53">
        <f t="shared" si="4"/>
        <v>0</v>
      </c>
      <c r="P66" s="80">
        <v>0</v>
      </c>
      <c r="Q66" s="53">
        <f t="shared" si="5"/>
        <v>0</v>
      </c>
      <c r="R66" s="80">
        <v>4386201</v>
      </c>
      <c r="S66" s="53">
        <f t="shared" si="6"/>
        <v>0.14999998461082995</v>
      </c>
      <c r="T66" s="25" t="s">
        <v>129</v>
      </c>
      <c r="U66" s="25" t="s">
        <v>129</v>
      </c>
      <c r="V66" s="25" t="s">
        <v>129</v>
      </c>
      <c r="W66" s="144" t="s">
        <v>217</v>
      </c>
      <c r="X66" s="140" t="s">
        <v>393</v>
      </c>
      <c r="Y66" s="144" t="s">
        <v>214</v>
      </c>
      <c r="Z66" s="140" t="s">
        <v>393</v>
      </c>
      <c r="AA66" s="153">
        <v>42396</v>
      </c>
      <c r="AB66" s="144" t="s">
        <v>214</v>
      </c>
      <c r="AC66" s="140" t="s">
        <v>394</v>
      </c>
      <c r="AD66" s="144" t="s">
        <v>583</v>
      </c>
      <c r="AE66" s="140" t="s">
        <v>739</v>
      </c>
      <c r="AF66" s="144">
        <v>42521</v>
      </c>
      <c r="AG66" s="97" t="s">
        <v>316</v>
      </c>
      <c r="AH66" s="75">
        <v>4</v>
      </c>
      <c r="AI66" s="233" t="s">
        <v>542</v>
      </c>
      <c r="AJ66" s="224">
        <v>42426</v>
      </c>
    </row>
    <row r="67" spans="1:36" ht="58.5" hidden="1" customHeight="1" x14ac:dyDescent="0.2">
      <c r="A67" s="220">
        <v>49</v>
      </c>
      <c r="B67" s="241" t="s">
        <v>241</v>
      </c>
      <c r="C67" s="96" t="s">
        <v>242</v>
      </c>
      <c r="D67" s="94" t="s">
        <v>7</v>
      </c>
      <c r="E67" s="19" t="s">
        <v>11</v>
      </c>
      <c r="F67" s="94" t="s">
        <v>4</v>
      </c>
      <c r="G67" s="78">
        <f t="shared" si="0"/>
        <v>17647059</v>
      </c>
      <c r="H67" s="78">
        <v>15000000</v>
      </c>
      <c r="I67" s="78">
        <v>0</v>
      </c>
      <c r="J67" s="78">
        <v>15000000</v>
      </c>
      <c r="K67" s="52">
        <v>0</v>
      </c>
      <c r="L67" s="54">
        <f t="shared" si="2"/>
        <v>0.84999999150000005</v>
      </c>
      <c r="M67" s="52">
        <f t="shared" si="3"/>
        <v>2647059</v>
      </c>
      <c r="N67" s="52">
        <v>0</v>
      </c>
      <c r="O67" s="54">
        <f t="shared" si="4"/>
        <v>0</v>
      </c>
      <c r="P67" s="52">
        <v>0</v>
      </c>
      <c r="Q67" s="54">
        <f t="shared" si="5"/>
        <v>0</v>
      </c>
      <c r="R67" s="52">
        <v>2647059</v>
      </c>
      <c r="S67" s="54">
        <f t="shared" si="6"/>
        <v>0.15000000849999992</v>
      </c>
      <c r="T67" s="196" t="s">
        <v>411</v>
      </c>
      <c r="U67" s="168"/>
      <c r="V67" s="181"/>
      <c r="W67" s="95" t="s">
        <v>216</v>
      </c>
      <c r="X67" s="140" t="s">
        <v>328</v>
      </c>
      <c r="Y67" s="95" t="s">
        <v>65</v>
      </c>
      <c r="Z67" s="95" t="s">
        <v>65</v>
      </c>
      <c r="AA67" s="95" t="s">
        <v>65</v>
      </c>
      <c r="AB67" s="95" t="s">
        <v>213</v>
      </c>
      <c r="AC67" s="140" t="s">
        <v>478</v>
      </c>
      <c r="AD67" s="93" t="s">
        <v>470</v>
      </c>
      <c r="AE67" s="140" t="s">
        <v>750</v>
      </c>
      <c r="AF67" s="73">
        <v>2</v>
      </c>
      <c r="AG67" s="97" t="s">
        <v>316</v>
      </c>
      <c r="AH67" s="73">
        <v>10</v>
      </c>
      <c r="AI67" s="230" t="s">
        <v>668</v>
      </c>
      <c r="AJ67" s="223">
        <v>42427</v>
      </c>
    </row>
    <row r="68" spans="1:36" ht="41.25" hidden="1" customHeight="1" x14ac:dyDescent="0.2">
      <c r="A68" s="219">
        <v>94</v>
      </c>
      <c r="B68" s="229" t="s">
        <v>35</v>
      </c>
      <c r="C68" s="38" t="s">
        <v>519</v>
      </c>
      <c r="D68" s="30" t="s">
        <v>7</v>
      </c>
      <c r="E68" s="28" t="s">
        <v>17</v>
      </c>
      <c r="F68" s="30" t="s">
        <v>4</v>
      </c>
      <c r="G68" s="52">
        <f t="shared" si="0"/>
        <v>104786645</v>
      </c>
      <c r="H68" s="52">
        <f t="shared" ref="H68:H70" si="9">I68+J68+K68</f>
        <v>89068648</v>
      </c>
      <c r="I68" s="56">
        <v>0</v>
      </c>
      <c r="J68" s="56">
        <v>89068648</v>
      </c>
      <c r="K68" s="56">
        <v>0</v>
      </c>
      <c r="L68" s="79">
        <f t="shared" si="2"/>
        <v>0.84999999761419975</v>
      </c>
      <c r="M68" s="78">
        <f t="shared" si="3"/>
        <v>15717997</v>
      </c>
      <c r="N68" s="52">
        <v>15717997</v>
      </c>
      <c r="O68" s="79">
        <f t="shared" si="4"/>
        <v>0.15000000238580022</v>
      </c>
      <c r="P68" s="56">
        <v>0</v>
      </c>
      <c r="Q68" s="79">
        <f t="shared" si="5"/>
        <v>0</v>
      </c>
      <c r="R68" s="56">
        <v>0</v>
      </c>
      <c r="S68" s="79">
        <f t="shared" si="6"/>
        <v>0</v>
      </c>
      <c r="T68" s="67" t="s">
        <v>428</v>
      </c>
      <c r="U68" s="15" t="s">
        <v>270</v>
      </c>
      <c r="V68" s="136" t="s">
        <v>623</v>
      </c>
      <c r="W68" s="11" t="s">
        <v>214</v>
      </c>
      <c r="X68" s="51" t="s">
        <v>624</v>
      </c>
      <c r="Y68" s="93" t="s">
        <v>214</v>
      </c>
      <c r="Z68" s="51" t="s">
        <v>624</v>
      </c>
      <c r="AA68" s="270">
        <v>42331</v>
      </c>
      <c r="AB68" s="11" t="s">
        <v>218</v>
      </c>
      <c r="AC68" s="51" t="s">
        <v>444</v>
      </c>
      <c r="AD68" s="95" t="s">
        <v>543</v>
      </c>
      <c r="AE68" s="51" t="s">
        <v>751</v>
      </c>
      <c r="AF68" s="73">
        <v>2</v>
      </c>
      <c r="AG68" s="98" t="s">
        <v>316</v>
      </c>
      <c r="AH68" s="73">
        <v>4</v>
      </c>
      <c r="AI68" s="230" t="s">
        <v>537</v>
      </c>
      <c r="AJ68" s="223">
        <v>42427</v>
      </c>
    </row>
    <row r="69" spans="1:36" s="27" customFormat="1" ht="51" hidden="1" customHeight="1" x14ac:dyDescent="0.2">
      <c r="A69" s="220">
        <v>83</v>
      </c>
      <c r="B69" s="229" t="s">
        <v>69</v>
      </c>
      <c r="C69" s="38" t="s">
        <v>109</v>
      </c>
      <c r="D69" s="30" t="s">
        <v>7</v>
      </c>
      <c r="E69" s="28" t="s">
        <v>17</v>
      </c>
      <c r="F69" s="30" t="s">
        <v>5</v>
      </c>
      <c r="G69" s="52">
        <f t="shared" si="0"/>
        <v>12936510</v>
      </c>
      <c r="H69" s="52">
        <f t="shared" si="9"/>
        <v>10996033</v>
      </c>
      <c r="I69" s="56">
        <v>0</v>
      </c>
      <c r="J69" s="56">
        <v>0</v>
      </c>
      <c r="K69" s="56">
        <v>10996033</v>
      </c>
      <c r="L69" s="79">
        <f t="shared" si="2"/>
        <v>0.84999996134969946</v>
      </c>
      <c r="M69" s="78">
        <f t="shared" si="3"/>
        <v>1940477</v>
      </c>
      <c r="N69" s="56">
        <v>1940477</v>
      </c>
      <c r="O69" s="79">
        <f t="shared" si="4"/>
        <v>0.15000003865030059</v>
      </c>
      <c r="P69" s="56">
        <v>0</v>
      </c>
      <c r="Q69" s="79">
        <f t="shared" si="5"/>
        <v>0</v>
      </c>
      <c r="R69" s="56">
        <v>0</v>
      </c>
      <c r="S69" s="79">
        <f t="shared" si="6"/>
        <v>0</v>
      </c>
      <c r="T69" s="32" t="s">
        <v>129</v>
      </c>
      <c r="U69" s="169" t="s">
        <v>129</v>
      </c>
      <c r="V69" s="169" t="s">
        <v>129</v>
      </c>
      <c r="W69" s="93" t="s">
        <v>227</v>
      </c>
      <c r="X69" s="140" t="s">
        <v>323</v>
      </c>
      <c r="Y69" s="93" t="s">
        <v>227</v>
      </c>
      <c r="Z69" s="140" t="s">
        <v>323</v>
      </c>
      <c r="AA69" s="187"/>
      <c r="AB69" s="93" t="s">
        <v>228</v>
      </c>
      <c r="AC69" s="140" t="s">
        <v>344</v>
      </c>
      <c r="AD69" s="95" t="s">
        <v>470</v>
      </c>
      <c r="AE69" s="140" t="s">
        <v>754</v>
      </c>
      <c r="AF69" s="73">
        <v>2</v>
      </c>
      <c r="AG69" s="98" t="s">
        <v>316</v>
      </c>
      <c r="AH69" s="73">
        <v>4</v>
      </c>
      <c r="AI69" s="230" t="s">
        <v>537</v>
      </c>
      <c r="AJ69" s="223">
        <v>42427</v>
      </c>
    </row>
    <row r="70" spans="1:36" s="27" customFormat="1" ht="40.5" hidden="1" customHeight="1" x14ac:dyDescent="0.2">
      <c r="A70" s="220">
        <v>95</v>
      </c>
      <c r="B70" s="229" t="s">
        <v>98</v>
      </c>
      <c r="C70" s="38" t="s">
        <v>110</v>
      </c>
      <c r="D70" s="30" t="s">
        <v>7</v>
      </c>
      <c r="E70" s="28" t="s">
        <v>2</v>
      </c>
      <c r="F70" s="30" t="s">
        <v>5</v>
      </c>
      <c r="G70" s="52">
        <f t="shared" si="0"/>
        <v>4232693</v>
      </c>
      <c r="H70" s="52">
        <f t="shared" si="9"/>
        <v>3597789</v>
      </c>
      <c r="I70" s="56">
        <v>0</v>
      </c>
      <c r="J70" s="56">
        <v>0</v>
      </c>
      <c r="K70" s="56">
        <v>3597789</v>
      </c>
      <c r="L70" s="79">
        <f t="shared" si="2"/>
        <v>0.84999998818718958</v>
      </c>
      <c r="M70" s="78">
        <f t="shared" si="3"/>
        <v>634904</v>
      </c>
      <c r="N70" s="56">
        <v>634904</v>
      </c>
      <c r="O70" s="79">
        <f t="shared" si="4"/>
        <v>0.15000001181281042</v>
      </c>
      <c r="P70" s="56">
        <v>0</v>
      </c>
      <c r="Q70" s="79">
        <f t="shared" si="5"/>
        <v>0</v>
      </c>
      <c r="R70" s="56">
        <v>0</v>
      </c>
      <c r="S70" s="79">
        <f t="shared" si="6"/>
        <v>0</v>
      </c>
      <c r="T70" s="12" t="s">
        <v>429</v>
      </c>
      <c r="U70" s="170"/>
      <c r="V70" s="182"/>
      <c r="W70" s="31" t="s">
        <v>589</v>
      </c>
      <c r="X70" s="140" t="s">
        <v>642</v>
      </c>
      <c r="Y70" s="31" t="s">
        <v>468</v>
      </c>
      <c r="Z70" s="140" t="s">
        <v>642</v>
      </c>
      <c r="AA70" s="187"/>
      <c r="AB70" s="31" t="s">
        <v>468</v>
      </c>
      <c r="AC70" s="140" t="s">
        <v>643</v>
      </c>
      <c r="AD70" s="93" t="s">
        <v>469</v>
      </c>
      <c r="AE70" s="140" t="s">
        <v>754</v>
      </c>
      <c r="AF70" s="120">
        <v>2</v>
      </c>
      <c r="AG70" s="97" t="s">
        <v>316</v>
      </c>
      <c r="AH70" s="73">
        <v>4</v>
      </c>
      <c r="AI70" s="230" t="s">
        <v>542</v>
      </c>
      <c r="AJ70" s="223">
        <v>42427</v>
      </c>
    </row>
    <row r="71" spans="1:36" ht="54" hidden="1" customHeight="1" x14ac:dyDescent="0.2">
      <c r="A71" s="219">
        <v>48</v>
      </c>
      <c r="B71" s="234" t="s">
        <v>240</v>
      </c>
      <c r="C71" s="36" t="s">
        <v>658</v>
      </c>
      <c r="D71" s="24" t="s">
        <v>7</v>
      </c>
      <c r="E71" s="13" t="s">
        <v>11</v>
      </c>
      <c r="F71" s="24" t="s">
        <v>4</v>
      </c>
      <c r="G71" s="80">
        <f t="shared" si="0"/>
        <v>32823530</v>
      </c>
      <c r="H71" s="80">
        <f t="shared" si="1"/>
        <v>27900000</v>
      </c>
      <c r="I71" s="80">
        <v>0</v>
      </c>
      <c r="J71" s="80">
        <v>27900000</v>
      </c>
      <c r="K71" s="80">
        <v>0</v>
      </c>
      <c r="L71" s="53">
        <f t="shared" si="2"/>
        <v>0.84999998476702532</v>
      </c>
      <c r="M71" s="80">
        <f t="shared" si="3"/>
        <v>4923530</v>
      </c>
      <c r="N71" s="80">
        <v>4923530</v>
      </c>
      <c r="O71" s="53">
        <f t="shared" si="4"/>
        <v>0.15000001523297463</v>
      </c>
      <c r="P71" s="80">
        <v>0</v>
      </c>
      <c r="Q71" s="53">
        <f t="shared" si="5"/>
        <v>0</v>
      </c>
      <c r="R71" s="80">
        <v>0</v>
      </c>
      <c r="S71" s="53">
        <f t="shared" si="6"/>
        <v>0</v>
      </c>
      <c r="T71" s="192" t="s">
        <v>129</v>
      </c>
      <c r="U71" s="25" t="s">
        <v>129</v>
      </c>
      <c r="V71" s="25" t="s">
        <v>129</v>
      </c>
      <c r="W71" s="144" t="s">
        <v>213</v>
      </c>
      <c r="X71" s="140" t="s">
        <v>393</v>
      </c>
      <c r="Y71" s="144" t="s">
        <v>217</v>
      </c>
      <c r="Z71" s="140" t="s">
        <v>393</v>
      </c>
      <c r="AA71" s="153">
        <v>42382</v>
      </c>
      <c r="AB71" s="144" t="s">
        <v>217</v>
      </c>
      <c r="AC71" s="140" t="s">
        <v>455</v>
      </c>
      <c r="AD71" s="144" t="s">
        <v>470</v>
      </c>
      <c r="AE71" s="137" t="s">
        <v>317</v>
      </c>
      <c r="AF71" s="75">
        <v>2</v>
      </c>
      <c r="AG71" s="97" t="s">
        <v>316</v>
      </c>
      <c r="AH71" s="75">
        <v>4</v>
      </c>
      <c r="AI71" s="233" t="s">
        <v>536</v>
      </c>
      <c r="AJ71" s="224">
        <v>42427</v>
      </c>
    </row>
    <row r="72" spans="1:36" s="27" customFormat="1" ht="53.25" hidden="1" customHeight="1" x14ac:dyDescent="0.2">
      <c r="A72" s="220">
        <v>103</v>
      </c>
      <c r="B72" s="232" t="s">
        <v>203</v>
      </c>
      <c r="C72" s="35" t="s">
        <v>204</v>
      </c>
      <c r="D72" s="30" t="s">
        <v>7</v>
      </c>
      <c r="E72" s="28" t="s">
        <v>16</v>
      </c>
      <c r="F72" s="30" t="s">
        <v>3</v>
      </c>
      <c r="G72" s="52">
        <f t="shared" ref="G72:G85" si="10">H72+M72</f>
        <v>112941177</v>
      </c>
      <c r="H72" s="52">
        <f t="shared" ref="H72:H85" si="11">I72+J72+K72</f>
        <v>96000000</v>
      </c>
      <c r="I72" s="56">
        <v>96000000</v>
      </c>
      <c r="J72" s="56">
        <v>0</v>
      </c>
      <c r="K72" s="56">
        <v>0</v>
      </c>
      <c r="L72" s="79">
        <f t="shared" ref="L72:L129" si="12">H72/G72</f>
        <v>0.84999999601562504</v>
      </c>
      <c r="M72" s="78">
        <f t="shared" ref="M72:M85" si="13">N72+P72+R72</f>
        <v>16941177</v>
      </c>
      <c r="N72" s="56">
        <v>0</v>
      </c>
      <c r="O72" s="79">
        <f t="shared" ref="O72:O80" si="14">N72/G72</f>
        <v>0</v>
      </c>
      <c r="P72" s="56">
        <v>16941177</v>
      </c>
      <c r="Q72" s="79">
        <f t="shared" ref="Q72:Q129" si="15">P72/G72</f>
        <v>0.15000000398437499</v>
      </c>
      <c r="R72" s="56">
        <v>0</v>
      </c>
      <c r="S72" s="79">
        <f t="shared" ref="S72:S129" si="16">R72/G72</f>
        <v>0</v>
      </c>
      <c r="T72" s="15" t="s">
        <v>129</v>
      </c>
      <c r="U72" s="191" t="s">
        <v>129</v>
      </c>
      <c r="V72" s="191" t="s">
        <v>129</v>
      </c>
      <c r="W72" s="93" t="s">
        <v>213</v>
      </c>
      <c r="X72" s="140" t="s">
        <v>320</v>
      </c>
      <c r="Y72" s="93" t="s">
        <v>213</v>
      </c>
      <c r="Z72" s="140" t="s">
        <v>320</v>
      </c>
      <c r="AA72" s="154" t="s">
        <v>712</v>
      </c>
      <c r="AB72" s="93" t="s">
        <v>573</v>
      </c>
      <c r="AC72" s="140" t="s">
        <v>640</v>
      </c>
      <c r="AD72" s="93" t="s">
        <v>571</v>
      </c>
      <c r="AE72" s="137" t="s">
        <v>317</v>
      </c>
      <c r="AF72" s="73">
        <v>2</v>
      </c>
      <c r="AG72" s="97" t="s">
        <v>316</v>
      </c>
      <c r="AH72" s="73" t="s">
        <v>630</v>
      </c>
      <c r="AI72" s="230" t="s">
        <v>547</v>
      </c>
      <c r="AJ72" s="223">
        <v>42427</v>
      </c>
    </row>
    <row r="73" spans="1:36" s="27" customFormat="1" ht="48.75" hidden="1" customHeight="1" x14ac:dyDescent="0.2">
      <c r="A73" s="220">
        <v>4</v>
      </c>
      <c r="B73" s="231" t="s">
        <v>108</v>
      </c>
      <c r="C73" s="37" t="s">
        <v>118</v>
      </c>
      <c r="D73" s="25" t="s">
        <v>7</v>
      </c>
      <c r="E73" s="26" t="s">
        <v>17</v>
      </c>
      <c r="F73" s="25" t="s">
        <v>5</v>
      </c>
      <c r="G73" s="80">
        <f t="shared" si="10"/>
        <v>6490095</v>
      </c>
      <c r="H73" s="80">
        <f t="shared" si="11"/>
        <v>5516580</v>
      </c>
      <c r="I73" s="55">
        <v>0</v>
      </c>
      <c r="J73" s="55">
        <v>0</v>
      </c>
      <c r="K73" s="55">
        <v>5516580</v>
      </c>
      <c r="L73" s="53">
        <f t="shared" si="12"/>
        <v>0.84999988443928787</v>
      </c>
      <c r="M73" s="80">
        <f t="shared" si="13"/>
        <v>973515</v>
      </c>
      <c r="N73" s="55">
        <v>973515</v>
      </c>
      <c r="O73" s="53">
        <f t="shared" si="14"/>
        <v>0.15000011556071213</v>
      </c>
      <c r="P73" s="55">
        <v>0</v>
      </c>
      <c r="Q73" s="53">
        <f t="shared" si="15"/>
        <v>0</v>
      </c>
      <c r="R73" s="55">
        <v>0</v>
      </c>
      <c r="S73" s="53">
        <f t="shared" si="16"/>
        <v>0</v>
      </c>
      <c r="T73" s="23" t="s">
        <v>129</v>
      </c>
      <c r="U73" s="176" t="s">
        <v>129</v>
      </c>
      <c r="V73" s="176" t="s">
        <v>129</v>
      </c>
      <c r="W73" s="144" t="s">
        <v>228</v>
      </c>
      <c r="X73" s="140" t="s">
        <v>320</v>
      </c>
      <c r="Y73" s="144" t="s">
        <v>228</v>
      </c>
      <c r="Z73" s="140" t="s">
        <v>320</v>
      </c>
      <c r="AA73" s="269" t="s">
        <v>716</v>
      </c>
      <c r="AB73" s="141" t="s">
        <v>217</v>
      </c>
      <c r="AC73" s="140" t="s">
        <v>379</v>
      </c>
      <c r="AD73" s="144" t="s">
        <v>470</v>
      </c>
      <c r="AE73" s="137" t="s">
        <v>317</v>
      </c>
      <c r="AF73" s="75">
        <v>2</v>
      </c>
      <c r="AG73" s="98" t="s">
        <v>316</v>
      </c>
      <c r="AH73" s="75">
        <v>4</v>
      </c>
      <c r="AI73" s="233" t="s">
        <v>537</v>
      </c>
      <c r="AJ73" s="224">
        <v>42427</v>
      </c>
    </row>
    <row r="74" spans="1:36" ht="38.25" hidden="1" customHeight="1" x14ac:dyDescent="0.2">
      <c r="A74" s="219">
        <v>80</v>
      </c>
      <c r="B74" s="232" t="s">
        <v>174</v>
      </c>
      <c r="C74" s="35" t="s">
        <v>175</v>
      </c>
      <c r="D74" s="29" t="s">
        <v>7</v>
      </c>
      <c r="E74" s="19" t="s">
        <v>11</v>
      </c>
      <c r="F74" s="29" t="s">
        <v>4</v>
      </c>
      <c r="G74" s="52">
        <f t="shared" si="10"/>
        <v>5648462</v>
      </c>
      <c r="H74" s="52">
        <f t="shared" si="11"/>
        <v>4801192</v>
      </c>
      <c r="I74" s="52">
        <v>0</v>
      </c>
      <c r="J74" s="78">
        <v>4801192</v>
      </c>
      <c r="K74" s="78">
        <v>0</v>
      </c>
      <c r="L74" s="79">
        <f t="shared" si="12"/>
        <v>0.84999987607246008</v>
      </c>
      <c r="M74" s="78">
        <f t="shared" si="13"/>
        <v>847270</v>
      </c>
      <c r="N74" s="78">
        <v>847270</v>
      </c>
      <c r="O74" s="79">
        <f t="shared" si="14"/>
        <v>0.15000012392753992</v>
      </c>
      <c r="P74" s="78">
        <v>0</v>
      </c>
      <c r="Q74" s="79">
        <f t="shared" si="15"/>
        <v>0</v>
      </c>
      <c r="R74" s="78">
        <v>0</v>
      </c>
      <c r="S74" s="79">
        <f t="shared" si="16"/>
        <v>0</v>
      </c>
      <c r="T74" s="16" t="s">
        <v>407</v>
      </c>
      <c r="U74" s="158"/>
      <c r="V74" s="159"/>
      <c r="W74" s="93" t="s">
        <v>213</v>
      </c>
      <c r="X74" s="140" t="s">
        <v>445</v>
      </c>
      <c r="Y74" s="93" t="s">
        <v>213</v>
      </c>
      <c r="Z74" s="140" t="s">
        <v>445</v>
      </c>
      <c r="AA74" s="187"/>
      <c r="AB74" s="93" t="s">
        <v>214</v>
      </c>
      <c r="AC74" s="140" t="s">
        <v>515</v>
      </c>
      <c r="AD74" s="95" t="s">
        <v>469</v>
      </c>
      <c r="AE74" s="137" t="s">
        <v>317</v>
      </c>
      <c r="AF74" s="73">
        <v>2</v>
      </c>
      <c r="AG74" s="97" t="s">
        <v>316</v>
      </c>
      <c r="AH74" s="73">
        <v>4</v>
      </c>
      <c r="AI74" s="230">
        <v>42461</v>
      </c>
      <c r="AJ74" s="223">
        <v>42427</v>
      </c>
    </row>
    <row r="75" spans="1:36" s="27" customFormat="1" ht="43.5" hidden="1" customHeight="1" x14ac:dyDescent="0.2">
      <c r="A75" s="220">
        <v>105</v>
      </c>
      <c r="B75" s="241" t="s">
        <v>648</v>
      </c>
      <c r="C75" s="35" t="s">
        <v>116</v>
      </c>
      <c r="D75" s="30" t="s">
        <v>7</v>
      </c>
      <c r="E75" s="28" t="s">
        <v>17</v>
      </c>
      <c r="F75" s="30" t="s">
        <v>5</v>
      </c>
      <c r="G75" s="78">
        <f t="shared" si="10"/>
        <v>27034565</v>
      </c>
      <c r="H75" s="78">
        <f t="shared" si="11"/>
        <v>22979380</v>
      </c>
      <c r="I75" s="81">
        <v>0</v>
      </c>
      <c r="J75" s="81">
        <v>0</v>
      </c>
      <c r="K75" s="81">
        <v>22979380</v>
      </c>
      <c r="L75" s="79">
        <f t="shared" si="12"/>
        <v>0.84999999075257915</v>
      </c>
      <c r="M75" s="78">
        <f>N75+P75+R75</f>
        <v>4055185</v>
      </c>
      <c r="N75" s="81">
        <v>4055185</v>
      </c>
      <c r="O75" s="79">
        <f t="shared" si="14"/>
        <v>0.15000000924742085</v>
      </c>
      <c r="P75" s="81">
        <v>0</v>
      </c>
      <c r="Q75" s="79">
        <f t="shared" si="15"/>
        <v>0</v>
      </c>
      <c r="R75" s="81">
        <v>0</v>
      </c>
      <c r="S75" s="79">
        <f t="shared" si="16"/>
        <v>0</v>
      </c>
      <c r="T75" s="273" t="s">
        <v>468</v>
      </c>
      <c r="U75" s="193" t="s">
        <v>651</v>
      </c>
      <c r="V75" s="22" t="s">
        <v>650</v>
      </c>
      <c r="W75" s="95" t="s">
        <v>468</v>
      </c>
      <c r="X75" s="46" t="s">
        <v>317</v>
      </c>
      <c r="Y75" s="95" t="s">
        <v>468</v>
      </c>
      <c r="Z75" s="140" t="s">
        <v>731</v>
      </c>
      <c r="AA75" s="187"/>
      <c r="AB75" s="95" t="s">
        <v>468</v>
      </c>
      <c r="AC75" s="140" t="s">
        <v>747</v>
      </c>
      <c r="AD75" s="95" t="s">
        <v>469</v>
      </c>
      <c r="AE75" s="137" t="s">
        <v>317</v>
      </c>
      <c r="AF75" s="73">
        <v>2</v>
      </c>
      <c r="AG75" s="98" t="s">
        <v>316</v>
      </c>
      <c r="AH75" s="73">
        <v>4</v>
      </c>
      <c r="AI75" s="230" t="s">
        <v>543</v>
      </c>
      <c r="AJ75" s="223">
        <v>42428</v>
      </c>
    </row>
    <row r="76" spans="1:36" ht="36" hidden="1" customHeight="1" x14ac:dyDescent="0.2">
      <c r="A76" s="220">
        <v>5</v>
      </c>
      <c r="B76" s="234" t="s">
        <v>267</v>
      </c>
      <c r="C76" s="36" t="s">
        <v>268</v>
      </c>
      <c r="D76" s="25" t="s">
        <v>7</v>
      </c>
      <c r="E76" s="26" t="s">
        <v>17</v>
      </c>
      <c r="F76" s="25" t="s">
        <v>5</v>
      </c>
      <c r="G76" s="80">
        <f t="shared" si="10"/>
        <v>3287350</v>
      </c>
      <c r="H76" s="80">
        <f t="shared" si="11"/>
        <v>2794247</v>
      </c>
      <c r="I76" s="55">
        <v>0</v>
      </c>
      <c r="J76" s="55">
        <v>0</v>
      </c>
      <c r="K76" s="55">
        <v>2794247</v>
      </c>
      <c r="L76" s="53">
        <f t="shared" si="12"/>
        <v>0.84999984790180538</v>
      </c>
      <c r="M76" s="80">
        <f t="shared" si="13"/>
        <v>493103</v>
      </c>
      <c r="N76" s="55">
        <v>493103</v>
      </c>
      <c r="O76" s="53">
        <f t="shared" si="14"/>
        <v>0.15000015209819459</v>
      </c>
      <c r="P76" s="55">
        <v>0</v>
      </c>
      <c r="Q76" s="53">
        <f t="shared" si="15"/>
        <v>0</v>
      </c>
      <c r="R76" s="55">
        <v>0</v>
      </c>
      <c r="S76" s="53">
        <f t="shared" si="16"/>
        <v>0</v>
      </c>
      <c r="T76" s="23" t="s">
        <v>129</v>
      </c>
      <c r="U76" s="176" t="s">
        <v>129</v>
      </c>
      <c r="V76" s="176" t="s">
        <v>129</v>
      </c>
      <c r="W76" s="141" t="s">
        <v>218</v>
      </c>
      <c r="X76" s="140" t="s">
        <v>486</v>
      </c>
      <c r="Y76" s="141" t="s">
        <v>218</v>
      </c>
      <c r="Z76" s="140" t="s">
        <v>486</v>
      </c>
      <c r="AA76" s="140" t="s">
        <v>727</v>
      </c>
      <c r="AB76" s="141" t="s">
        <v>229</v>
      </c>
      <c r="AC76" s="140" t="s">
        <v>487</v>
      </c>
      <c r="AD76" s="144" t="s">
        <v>470</v>
      </c>
      <c r="AE76" s="137" t="s">
        <v>745</v>
      </c>
      <c r="AF76" s="75">
        <v>2</v>
      </c>
      <c r="AG76" s="98" t="s">
        <v>316</v>
      </c>
      <c r="AH76" s="75">
        <v>4</v>
      </c>
      <c r="AI76" s="233" t="s">
        <v>542</v>
      </c>
      <c r="AJ76" s="224">
        <v>42427</v>
      </c>
    </row>
    <row r="77" spans="1:36" ht="51" hidden="1" customHeight="1" x14ac:dyDescent="0.2">
      <c r="A77" s="219">
        <v>36</v>
      </c>
      <c r="B77" s="244" t="s">
        <v>257</v>
      </c>
      <c r="C77" s="37" t="s">
        <v>258</v>
      </c>
      <c r="D77" s="25" t="s">
        <v>7</v>
      </c>
      <c r="E77" s="26" t="s">
        <v>19</v>
      </c>
      <c r="F77" s="25" t="s">
        <v>5</v>
      </c>
      <c r="G77" s="80">
        <f t="shared" si="10"/>
        <v>16692798</v>
      </c>
      <c r="H77" s="80">
        <f t="shared" si="11"/>
        <v>14188878</v>
      </c>
      <c r="I77" s="55">
        <v>0</v>
      </c>
      <c r="J77" s="55">
        <v>0</v>
      </c>
      <c r="K77" s="55">
        <v>14188878</v>
      </c>
      <c r="L77" s="53">
        <f t="shared" si="12"/>
        <v>0.84999998202817761</v>
      </c>
      <c r="M77" s="80">
        <f t="shared" si="13"/>
        <v>2503920</v>
      </c>
      <c r="N77" s="55">
        <v>2503920</v>
      </c>
      <c r="O77" s="53">
        <f t="shared" si="14"/>
        <v>0.15000001797182233</v>
      </c>
      <c r="P77" s="55">
        <v>0</v>
      </c>
      <c r="Q77" s="53">
        <f t="shared" si="15"/>
        <v>0</v>
      </c>
      <c r="R77" s="55">
        <v>0</v>
      </c>
      <c r="S77" s="53">
        <f t="shared" si="16"/>
        <v>0</v>
      </c>
      <c r="T77" s="20" t="s">
        <v>129</v>
      </c>
      <c r="U77" s="203" t="s">
        <v>129</v>
      </c>
      <c r="V77" s="203" t="s">
        <v>129</v>
      </c>
      <c r="W77" s="144" t="s">
        <v>218</v>
      </c>
      <c r="X77" s="140" t="s">
        <v>447</v>
      </c>
      <c r="Y77" s="144" t="s">
        <v>218</v>
      </c>
      <c r="Z77" s="140" t="s">
        <v>447</v>
      </c>
      <c r="AA77" s="30"/>
      <c r="AB77" s="144" t="s">
        <v>229</v>
      </c>
      <c r="AC77" s="140" t="s">
        <v>451</v>
      </c>
      <c r="AD77" s="144" t="s">
        <v>470</v>
      </c>
      <c r="AE77" s="137" t="s">
        <v>745</v>
      </c>
      <c r="AF77" s="75">
        <v>2</v>
      </c>
      <c r="AG77" s="97" t="s">
        <v>316</v>
      </c>
      <c r="AH77" s="75">
        <v>4</v>
      </c>
      <c r="AI77" s="233" t="s">
        <v>542</v>
      </c>
      <c r="AJ77" s="224">
        <v>42427</v>
      </c>
    </row>
    <row r="78" spans="1:36" ht="42.75" hidden="1" customHeight="1" x14ac:dyDescent="0.2">
      <c r="A78" s="219">
        <v>46</v>
      </c>
      <c r="B78" s="244" t="s">
        <v>259</v>
      </c>
      <c r="C78" s="37" t="s">
        <v>260</v>
      </c>
      <c r="D78" s="25" t="s">
        <v>7</v>
      </c>
      <c r="E78" s="26" t="s">
        <v>19</v>
      </c>
      <c r="F78" s="25" t="s">
        <v>5</v>
      </c>
      <c r="G78" s="80">
        <f t="shared" si="10"/>
        <v>38692398</v>
      </c>
      <c r="H78" s="80">
        <v>32888538</v>
      </c>
      <c r="I78" s="55">
        <v>0</v>
      </c>
      <c r="J78" s="55">
        <v>0</v>
      </c>
      <c r="K78" s="55">
        <v>33107381</v>
      </c>
      <c r="L78" s="53">
        <f t="shared" si="12"/>
        <v>0.84999999224653899</v>
      </c>
      <c r="M78" s="80">
        <f t="shared" si="13"/>
        <v>5803860</v>
      </c>
      <c r="N78" s="55">
        <v>5803860</v>
      </c>
      <c r="O78" s="53">
        <f t="shared" si="14"/>
        <v>0.15000000775346103</v>
      </c>
      <c r="P78" s="55">
        <v>0</v>
      </c>
      <c r="Q78" s="53">
        <f t="shared" si="15"/>
        <v>0</v>
      </c>
      <c r="R78" s="55">
        <v>0</v>
      </c>
      <c r="S78" s="53">
        <f t="shared" si="16"/>
        <v>0</v>
      </c>
      <c r="T78" s="20" t="s">
        <v>129</v>
      </c>
      <c r="U78" s="20" t="s">
        <v>129</v>
      </c>
      <c r="V78" s="20" t="s">
        <v>129</v>
      </c>
      <c r="W78" s="144" t="s">
        <v>218</v>
      </c>
      <c r="X78" s="140" t="s">
        <v>447</v>
      </c>
      <c r="Y78" s="144" t="s">
        <v>218</v>
      </c>
      <c r="Z78" s="140" t="s">
        <v>447</v>
      </c>
      <c r="AA78" s="30"/>
      <c r="AB78" s="144" t="s">
        <v>229</v>
      </c>
      <c r="AC78" s="140" t="s">
        <v>451</v>
      </c>
      <c r="AD78" s="144" t="s">
        <v>470</v>
      </c>
      <c r="AE78" s="137" t="s">
        <v>745</v>
      </c>
      <c r="AF78" s="75">
        <v>3</v>
      </c>
      <c r="AG78" s="97" t="s">
        <v>316</v>
      </c>
      <c r="AH78" s="75">
        <v>4</v>
      </c>
      <c r="AI78" s="233" t="s">
        <v>542</v>
      </c>
      <c r="AJ78" s="224">
        <v>42427</v>
      </c>
    </row>
    <row r="79" spans="1:36" s="27" customFormat="1" ht="42" hidden="1" customHeight="1" x14ac:dyDescent="0.2">
      <c r="A79" s="219">
        <v>52</v>
      </c>
      <c r="B79" s="231" t="s">
        <v>46</v>
      </c>
      <c r="C79" s="37" t="s">
        <v>290</v>
      </c>
      <c r="D79" s="25" t="s">
        <v>7</v>
      </c>
      <c r="E79" s="26" t="s">
        <v>14</v>
      </c>
      <c r="F79" s="25" t="s">
        <v>4</v>
      </c>
      <c r="G79" s="80">
        <f t="shared" si="10"/>
        <v>23753594</v>
      </c>
      <c r="H79" s="80">
        <f t="shared" si="11"/>
        <v>20190555</v>
      </c>
      <c r="I79" s="55">
        <v>0</v>
      </c>
      <c r="J79" s="55">
        <v>20190555</v>
      </c>
      <c r="K79" s="55">
        <v>0</v>
      </c>
      <c r="L79" s="53">
        <f t="shared" si="12"/>
        <v>0.8500000042098893</v>
      </c>
      <c r="M79" s="80">
        <f t="shared" si="13"/>
        <v>3563039</v>
      </c>
      <c r="N79" s="55">
        <v>3563039</v>
      </c>
      <c r="O79" s="53">
        <f t="shared" si="14"/>
        <v>0.14999999579011075</v>
      </c>
      <c r="P79" s="55">
        <v>0</v>
      </c>
      <c r="Q79" s="53">
        <f t="shared" si="15"/>
        <v>0</v>
      </c>
      <c r="R79" s="55">
        <v>0</v>
      </c>
      <c r="S79" s="53">
        <f t="shared" si="16"/>
        <v>0</v>
      </c>
      <c r="T79" s="141">
        <v>42173</v>
      </c>
      <c r="U79" s="161" t="s">
        <v>620</v>
      </c>
      <c r="V79" s="212" t="s">
        <v>621</v>
      </c>
      <c r="W79" s="144" t="s">
        <v>229</v>
      </c>
      <c r="X79" s="142" t="s">
        <v>445</v>
      </c>
      <c r="Y79" s="144" t="s">
        <v>229</v>
      </c>
      <c r="Z79" s="140" t="s">
        <v>445</v>
      </c>
      <c r="AA79" s="77"/>
      <c r="AB79" s="144" t="s">
        <v>215</v>
      </c>
      <c r="AC79" s="140" t="s">
        <v>453</v>
      </c>
      <c r="AD79" s="144" t="s">
        <v>468</v>
      </c>
      <c r="AE79" s="137" t="s">
        <v>745</v>
      </c>
      <c r="AF79" s="75">
        <v>3</v>
      </c>
      <c r="AG79" s="97" t="s">
        <v>316</v>
      </c>
      <c r="AH79" s="75">
        <v>4</v>
      </c>
      <c r="AI79" s="233" t="s">
        <v>547</v>
      </c>
      <c r="AJ79" s="224">
        <v>42427</v>
      </c>
    </row>
    <row r="80" spans="1:36" ht="43.5" hidden="1" customHeight="1" x14ac:dyDescent="0.2">
      <c r="A80" s="220">
        <v>65</v>
      </c>
      <c r="B80" s="231" t="s">
        <v>46</v>
      </c>
      <c r="C80" s="37" t="s">
        <v>291</v>
      </c>
      <c r="D80" s="25" t="s">
        <v>7</v>
      </c>
      <c r="E80" s="26" t="s">
        <v>14</v>
      </c>
      <c r="F80" s="25" t="s">
        <v>4</v>
      </c>
      <c r="G80" s="80">
        <f t="shared" si="10"/>
        <v>17647059</v>
      </c>
      <c r="H80" s="80">
        <f t="shared" si="11"/>
        <v>15000000</v>
      </c>
      <c r="I80" s="55">
        <v>0</v>
      </c>
      <c r="J80" s="55">
        <v>15000000</v>
      </c>
      <c r="K80" s="55">
        <v>0</v>
      </c>
      <c r="L80" s="53">
        <f t="shared" si="12"/>
        <v>0.84999999150000005</v>
      </c>
      <c r="M80" s="80">
        <f t="shared" si="13"/>
        <v>2647059</v>
      </c>
      <c r="N80" s="55">
        <v>2647059</v>
      </c>
      <c r="O80" s="53">
        <f t="shared" si="14"/>
        <v>0.15000000849999992</v>
      </c>
      <c r="P80" s="55">
        <v>0</v>
      </c>
      <c r="Q80" s="53">
        <f t="shared" si="15"/>
        <v>0</v>
      </c>
      <c r="R80" s="55">
        <v>0</v>
      </c>
      <c r="S80" s="53">
        <f t="shared" si="16"/>
        <v>0</v>
      </c>
      <c r="T80" s="141">
        <v>42173</v>
      </c>
      <c r="U80" s="211"/>
      <c r="V80" s="213"/>
      <c r="W80" s="144" t="s">
        <v>229</v>
      </c>
      <c r="X80" s="142" t="s">
        <v>445</v>
      </c>
      <c r="Y80" s="144" t="s">
        <v>229</v>
      </c>
      <c r="Z80" s="140" t="s">
        <v>445</v>
      </c>
      <c r="AA80" s="77"/>
      <c r="AB80" s="144" t="s">
        <v>215</v>
      </c>
      <c r="AC80" s="140" t="s">
        <v>453</v>
      </c>
      <c r="AD80" s="144" t="s">
        <v>468</v>
      </c>
      <c r="AE80" s="137" t="s">
        <v>745</v>
      </c>
      <c r="AF80" s="75">
        <v>3</v>
      </c>
      <c r="AG80" s="97" t="s">
        <v>316</v>
      </c>
      <c r="AH80" s="75">
        <v>4</v>
      </c>
      <c r="AI80" s="233" t="s">
        <v>547</v>
      </c>
      <c r="AJ80" s="224">
        <v>42427</v>
      </c>
    </row>
    <row r="81" spans="1:36" ht="38.25" hidden="1" customHeight="1" x14ac:dyDescent="0.2">
      <c r="A81" s="219">
        <v>98</v>
      </c>
      <c r="B81" s="231" t="s">
        <v>170</v>
      </c>
      <c r="C81" s="36" t="s">
        <v>172</v>
      </c>
      <c r="D81" s="24" t="s">
        <v>155</v>
      </c>
      <c r="E81" s="13" t="s">
        <v>11</v>
      </c>
      <c r="F81" s="24" t="s">
        <v>4</v>
      </c>
      <c r="G81" s="80">
        <f t="shared" si="10"/>
        <v>171428571</v>
      </c>
      <c r="H81" s="80">
        <f t="shared" si="11"/>
        <v>60000000</v>
      </c>
      <c r="I81" s="80">
        <v>0</v>
      </c>
      <c r="J81" s="80">
        <v>60000000</v>
      </c>
      <c r="K81" s="80">
        <v>0</v>
      </c>
      <c r="L81" s="53">
        <f t="shared" si="12"/>
        <v>0.35000000087499999</v>
      </c>
      <c r="M81" s="80">
        <f t="shared" si="13"/>
        <v>111428571</v>
      </c>
      <c r="N81" s="80">
        <v>0</v>
      </c>
      <c r="O81" s="53">
        <v>0</v>
      </c>
      <c r="P81" s="80">
        <v>0</v>
      </c>
      <c r="Q81" s="53">
        <f t="shared" si="15"/>
        <v>0</v>
      </c>
      <c r="R81" s="80">
        <v>111428571</v>
      </c>
      <c r="S81" s="53">
        <f t="shared" si="16"/>
        <v>0.64999999912499995</v>
      </c>
      <c r="T81" s="63" t="s">
        <v>407</v>
      </c>
      <c r="U81" s="168"/>
      <c r="V81" s="181"/>
      <c r="W81" s="144" t="s">
        <v>216</v>
      </c>
      <c r="X81" s="140" t="s">
        <v>323</v>
      </c>
      <c r="Y81" s="144" t="s">
        <v>216</v>
      </c>
      <c r="Z81" s="140" t="s">
        <v>327</v>
      </c>
      <c r="AA81" s="153">
        <v>42356</v>
      </c>
      <c r="AB81" s="144" t="s">
        <v>468</v>
      </c>
      <c r="AC81" s="140" t="s">
        <v>671</v>
      </c>
      <c r="AD81" s="144" t="s">
        <v>543</v>
      </c>
      <c r="AE81" s="137" t="s">
        <v>744</v>
      </c>
      <c r="AF81" s="75">
        <v>2</v>
      </c>
      <c r="AG81" s="97" t="s">
        <v>316</v>
      </c>
      <c r="AH81" s="75">
        <v>4</v>
      </c>
      <c r="AI81" s="233" t="s">
        <v>758</v>
      </c>
      <c r="AJ81" s="224">
        <v>42427</v>
      </c>
    </row>
    <row r="82" spans="1:36" s="27" customFormat="1" ht="48" hidden="1" customHeight="1" x14ac:dyDescent="0.2">
      <c r="A82" s="220">
        <v>51</v>
      </c>
      <c r="B82" s="234" t="s">
        <v>177</v>
      </c>
      <c r="C82" s="36" t="s">
        <v>248</v>
      </c>
      <c r="D82" s="24" t="s">
        <v>7</v>
      </c>
      <c r="E82" s="13" t="s">
        <v>11</v>
      </c>
      <c r="F82" s="24" t="s">
        <v>4</v>
      </c>
      <c r="G82" s="80">
        <f t="shared" si="10"/>
        <v>30000000</v>
      </c>
      <c r="H82" s="80">
        <f t="shared" si="11"/>
        <v>5000000</v>
      </c>
      <c r="I82" s="80">
        <v>0</v>
      </c>
      <c r="J82" s="80">
        <v>5000000</v>
      </c>
      <c r="K82" s="80">
        <v>0</v>
      </c>
      <c r="L82" s="53">
        <f t="shared" si="12"/>
        <v>0.16666666666666666</v>
      </c>
      <c r="M82" s="80">
        <f t="shared" si="13"/>
        <v>25000000</v>
      </c>
      <c r="N82" s="80">
        <v>3000000</v>
      </c>
      <c r="O82" s="53">
        <f t="shared" ref="O82:O129" si="17">N82/G82</f>
        <v>0.1</v>
      </c>
      <c r="P82" s="80">
        <v>0</v>
      </c>
      <c r="Q82" s="53">
        <f t="shared" si="15"/>
        <v>0</v>
      </c>
      <c r="R82" s="80">
        <v>22000000</v>
      </c>
      <c r="S82" s="53">
        <f t="shared" si="16"/>
        <v>0.73333333333333328</v>
      </c>
      <c r="T82" s="25" t="s">
        <v>410</v>
      </c>
      <c r="U82" s="174"/>
      <c r="V82" s="183"/>
      <c r="W82" s="144" t="s">
        <v>216</v>
      </c>
      <c r="X82" s="140" t="s">
        <v>328</v>
      </c>
      <c r="Y82" s="144" t="s">
        <v>65</v>
      </c>
      <c r="Z82" s="144" t="s">
        <v>65</v>
      </c>
      <c r="AA82" s="144" t="s">
        <v>65</v>
      </c>
      <c r="AB82" s="144" t="s">
        <v>569</v>
      </c>
      <c r="AC82" s="140" t="s">
        <v>568</v>
      </c>
      <c r="AD82" s="144" t="s">
        <v>543</v>
      </c>
      <c r="AE82" s="137" t="s">
        <v>744</v>
      </c>
      <c r="AF82" s="75">
        <v>0</v>
      </c>
      <c r="AG82" s="97" t="s">
        <v>316</v>
      </c>
      <c r="AH82" s="75">
        <v>1</v>
      </c>
      <c r="AI82" s="233" t="s">
        <v>544</v>
      </c>
      <c r="AJ82" s="224">
        <v>42427</v>
      </c>
    </row>
    <row r="83" spans="1:36" s="27" customFormat="1" ht="35.25" hidden="1" customHeight="1" x14ac:dyDescent="0.2">
      <c r="A83" s="220">
        <v>25</v>
      </c>
      <c r="B83" s="234" t="s">
        <v>236</v>
      </c>
      <c r="C83" s="36" t="s">
        <v>237</v>
      </c>
      <c r="D83" s="24" t="s">
        <v>7</v>
      </c>
      <c r="E83" s="13" t="s">
        <v>11</v>
      </c>
      <c r="F83" s="24" t="s">
        <v>4</v>
      </c>
      <c r="G83" s="80">
        <f t="shared" si="10"/>
        <v>30000000</v>
      </c>
      <c r="H83" s="80">
        <f t="shared" si="11"/>
        <v>13000000</v>
      </c>
      <c r="I83" s="80">
        <v>0</v>
      </c>
      <c r="J83" s="80">
        <v>13000000</v>
      </c>
      <c r="K83" s="80">
        <v>0</v>
      </c>
      <c r="L83" s="53">
        <f t="shared" si="12"/>
        <v>0.43333333333333335</v>
      </c>
      <c r="M83" s="80">
        <f t="shared" si="13"/>
        <v>17000000</v>
      </c>
      <c r="N83" s="80">
        <v>0</v>
      </c>
      <c r="O83" s="53">
        <f t="shared" si="17"/>
        <v>0</v>
      </c>
      <c r="P83" s="80">
        <v>0</v>
      </c>
      <c r="Q83" s="53">
        <f t="shared" si="15"/>
        <v>0</v>
      </c>
      <c r="R83" s="80">
        <v>17000000</v>
      </c>
      <c r="S83" s="53">
        <f t="shared" si="16"/>
        <v>0.56666666666666665</v>
      </c>
      <c r="T83" s="25" t="s">
        <v>410</v>
      </c>
      <c r="U83" s="174"/>
      <c r="V83" s="183"/>
      <c r="W83" s="144" t="s">
        <v>216</v>
      </c>
      <c r="X83" s="140" t="s">
        <v>328</v>
      </c>
      <c r="Y83" s="144" t="s">
        <v>65</v>
      </c>
      <c r="Z83" s="144" t="s">
        <v>65</v>
      </c>
      <c r="AA83" s="144" t="s">
        <v>65</v>
      </c>
      <c r="AB83" s="144" t="s">
        <v>217</v>
      </c>
      <c r="AC83" s="140" t="s">
        <v>479</v>
      </c>
      <c r="AD83" s="144" t="s">
        <v>543</v>
      </c>
      <c r="AE83" s="137" t="s">
        <v>744</v>
      </c>
      <c r="AF83" s="75">
        <v>0</v>
      </c>
      <c r="AG83" s="97" t="s">
        <v>316</v>
      </c>
      <c r="AH83" s="75">
        <v>1</v>
      </c>
      <c r="AI83" s="233" t="s">
        <v>544</v>
      </c>
      <c r="AJ83" s="224">
        <v>42427</v>
      </c>
    </row>
    <row r="84" spans="1:36" ht="46.5" hidden="1" customHeight="1" x14ac:dyDescent="0.2">
      <c r="A84" s="219">
        <v>28</v>
      </c>
      <c r="B84" s="241" t="s">
        <v>189</v>
      </c>
      <c r="C84" s="96" t="s">
        <v>699</v>
      </c>
      <c r="D84" s="94" t="s">
        <v>7</v>
      </c>
      <c r="E84" s="19" t="s">
        <v>11</v>
      </c>
      <c r="F84" s="94" t="s">
        <v>4</v>
      </c>
      <c r="G84" s="78">
        <f t="shared" si="10"/>
        <v>35294118</v>
      </c>
      <c r="H84" s="78">
        <f t="shared" si="11"/>
        <v>30000000</v>
      </c>
      <c r="I84" s="78">
        <v>0</v>
      </c>
      <c r="J84" s="78">
        <v>30000000</v>
      </c>
      <c r="K84" s="52">
        <v>0</v>
      </c>
      <c r="L84" s="54">
        <f t="shared" si="12"/>
        <v>0.84999999150000005</v>
      </c>
      <c r="M84" s="52">
        <f t="shared" si="13"/>
        <v>5294118</v>
      </c>
      <c r="N84" s="52">
        <v>0</v>
      </c>
      <c r="O84" s="54">
        <f t="shared" si="17"/>
        <v>0</v>
      </c>
      <c r="P84" s="52">
        <v>0</v>
      </c>
      <c r="Q84" s="54">
        <f t="shared" si="15"/>
        <v>0</v>
      </c>
      <c r="R84" s="52">
        <v>5294118</v>
      </c>
      <c r="S84" s="54">
        <f t="shared" si="16"/>
        <v>0.15000000849999992</v>
      </c>
      <c r="T84" s="16" t="s">
        <v>411</v>
      </c>
      <c r="U84" s="168" t="s">
        <v>224</v>
      </c>
      <c r="V84" s="181" t="s">
        <v>611</v>
      </c>
      <c r="W84" s="95" t="s">
        <v>701</v>
      </c>
      <c r="X84" s="140" t="s">
        <v>328</v>
      </c>
      <c r="Y84" s="95" t="s">
        <v>65</v>
      </c>
      <c r="Z84" s="95" t="s">
        <v>65</v>
      </c>
      <c r="AA84" s="95" t="s">
        <v>65</v>
      </c>
      <c r="AB84" s="95" t="s">
        <v>468</v>
      </c>
      <c r="AC84" s="140" t="s">
        <v>477</v>
      </c>
      <c r="AD84" s="93" t="s">
        <v>543</v>
      </c>
      <c r="AE84" s="137" t="s">
        <v>744</v>
      </c>
      <c r="AF84" s="73">
        <v>2</v>
      </c>
      <c r="AG84" s="97" t="s">
        <v>316</v>
      </c>
      <c r="AH84" s="73">
        <v>10</v>
      </c>
      <c r="AI84" s="230" t="s">
        <v>666</v>
      </c>
      <c r="AJ84" s="223">
        <v>42427</v>
      </c>
    </row>
    <row r="85" spans="1:36" ht="54.75" hidden="1" customHeight="1" x14ac:dyDescent="0.2">
      <c r="A85" s="220">
        <v>43</v>
      </c>
      <c r="B85" s="241" t="s">
        <v>189</v>
      </c>
      <c r="C85" s="96" t="s">
        <v>700</v>
      </c>
      <c r="D85" s="94" t="s">
        <v>7</v>
      </c>
      <c r="E85" s="19" t="s">
        <v>11</v>
      </c>
      <c r="F85" s="94" t="s">
        <v>4</v>
      </c>
      <c r="G85" s="78">
        <f t="shared" si="10"/>
        <v>35294118</v>
      </c>
      <c r="H85" s="78">
        <f t="shared" si="11"/>
        <v>30000000</v>
      </c>
      <c r="I85" s="78">
        <v>0</v>
      </c>
      <c r="J85" s="78">
        <v>30000000</v>
      </c>
      <c r="K85" s="52">
        <v>0</v>
      </c>
      <c r="L85" s="54">
        <f t="shared" si="12"/>
        <v>0.84999999150000005</v>
      </c>
      <c r="M85" s="52">
        <f t="shared" si="13"/>
        <v>5294118</v>
      </c>
      <c r="N85" s="52">
        <v>0</v>
      </c>
      <c r="O85" s="54">
        <f t="shared" si="17"/>
        <v>0</v>
      </c>
      <c r="P85" s="52">
        <v>0</v>
      </c>
      <c r="Q85" s="54">
        <f t="shared" si="15"/>
        <v>0</v>
      </c>
      <c r="R85" s="52">
        <v>5294118</v>
      </c>
      <c r="S85" s="54">
        <f t="shared" si="16"/>
        <v>0.15000000849999992</v>
      </c>
      <c r="T85" s="16" t="s">
        <v>411</v>
      </c>
      <c r="U85" s="168"/>
      <c r="V85" s="181"/>
      <c r="W85" s="95" t="s">
        <v>216</v>
      </c>
      <c r="X85" s="140" t="s">
        <v>328</v>
      </c>
      <c r="Y85" s="95" t="s">
        <v>65</v>
      </c>
      <c r="Z85" s="95" t="s">
        <v>65</v>
      </c>
      <c r="AA85" s="95" t="s">
        <v>65</v>
      </c>
      <c r="AB85" s="95" t="s">
        <v>468</v>
      </c>
      <c r="AC85" s="140" t="s">
        <v>477</v>
      </c>
      <c r="AD85" s="93" t="s">
        <v>543</v>
      </c>
      <c r="AE85" s="137" t="s">
        <v>744</v>
      </c>
      <c r="AF85" s="73">
        <v>2</v>
      </c>
      <c r="AG85" s="97" t="s">
        <v>316</v>
      </c>
      <c r="AH85" s="73">
        <v>10</v>
      </c>
      <c r="AI85" s="230" t="s">
        <v>666</v>
      </c>
      <c r="AJ85" s="223">
        <v>42427</v>
      </c>
    </row>
    <row r="86" spans="1:36" ht="35.25" hidden="1" customHeight="1" x14ac:dyDescent="0.2">
      <c r="A86" s="219">
        <v>104</v>
      </c>
      <c r="B86" s="229" t="s">
        <v>735</v>
      </c>
      <c r="C86" s="38" t="s">
        <v>534</v>
      </c>
      <c r="D86" s="30" t="s">
        <v>7</v>
      </c>
      <c r="E86" s="28" t="s">
        <v>17</v>
      </c>
      <c r="F86" s="30" t="s">
        <v>4</v>
      </c>
      <c r="G86" s="52">
        <v>162810957</v>
      </c>
      <c r="H86" s="52">
        <v>138389313</v>
      </c>
      <c r="I86" s="52">
        <v>0</v>
      </c>
      <c r="J86" s="52">
        <v>138389313</v>
      </c>
      <c r="K86" s="52">
        <v>0</v>
      </c>
      <c r="L86" s="79">
        <f t="shared" si="12"/>
        <v>0.84999999723605824</v>
      </c>
      <c r="M86" s="52">
        <v>24421644</v>
      </c>
      <c r="N86" s="52">
        <v>0</v>
      </c>
      <c r="O86" s="79">
        <f t="shared" si="17"/>
        <v>0</v>
      </c>
      <c r="P86" s="52">
        <v>24421644</v>
      </c>
      <c r="Q86" s="79">
        <f t="shared" si="15"/>
        <v>0.15000000276394174</v>
      </c>
      <c r="R86" s="52">
        <v>0</v>
      </c>
      <c r="S86" s="79">
        <f t="shared" si="16"/>
        <v>0</v>
      </c>
      <c r="T86" s="101" t="s">
        <v>427</v>
      </c>
      <c r="U86" s="206" t="s">
        <v>277</v>
      </c>
      <c r="V86" s="136" t="s">
        <v>622</v>
      </c>
      <c r="W86" s="102" t="s">
        <v>229</v>
      </c>
      <c r="X86" s="140" t="s">
        <v>456</v>
      </c>
      <c r="Y86" s="102" t="s">
        <v>215</v>
      </c>
      <c r="Z86" s="140" t="s">
        <v>743</v>
      </c>
      <c r="AA86" s="187"/>
      <c r="AB86" s="102" t="s">
        <v>470</v>
      </c>
      <c r="AC86" s="51" t="s">
        <v>742</v>
      </c>
      <c r="AD86" s="95" t="s">
        <v>544</v>
      </c>
      <c r="AE86" s="137" t="s">
        <v>744</v>
      </c>
      <c r="AF86" s="74">
        <v>2</v>
      </c>
      <c r="AG86" s="98" t="s">
        <v>316</v>
      </c>
      <c r="AH86" s="73">
        <v>4</v>
      </c>
      <c r="AI86" s="230" t="s">
        <v>646</v>
      </c>
      <c r="AJ86" s="223">
        <v>42427</v>
      </c>
    </row>
    <row r="87" spans="1:36" s="27" customFormat="1" ht="36.75" hidden="1" customHeight="1" x14ac:dyDescent="0.2">
      <c r="A87" s="220">
        <v>13</v>
      </c>
      <c r="B87" s="229" t="s">
        <v>48</v>
      </c>
      <c r="C87" s="38" t="s">
        <v>93</v>
      </c>
      <c r="D87" s="30" t="s">
        <v>7</v>
      </c>
      <c r="E87" s="28" t="s">
        <v>16</v>
      </c>
      <c r="F87" s="30" t="s">
        <v>3</v>
      </c>
      <c r="G87" s="52">
        <f t="shared" ref="G87:G121" si="18">H87+M87</f>
        <v>87191324</v>
      </c>
      <c r="H87" s="52">
        <f t="shared" ref="H87:H112" si="19">I87+J87+K87</f>
        <v>74112625</v>
      </c>
      <c r="I87" s="56">
        <v>74112625</v>
      </c>
      <c r="J87" s="56">
        <v>0</v>
      </c>
      <c r="K87" s="56">
        <v>0</v>
      </c>
      <c r="L87" s="79">
        <f t="shared" si="12"/>
        <v>0.84999999541238758</v>
      </c>
      <c r="M87" s="78">
        <f t="shared" ref="M87:M95" si="20">N87+P87+R87</f>
        <v>13078699</v>
      </c>
      <c r="N87" s="56">
        <v>0</v>
      </c>
      <c r="O87" s="79">
        <f t="shared" si="17"/>
        <v>0</v>
      </c>
      <c r="P87" s="56">
        <v>0</v>
      </c>
      <c r="Q87" s="79">
        <f t="shared" si="15"/>
        <v>0</v>
      </c>
      <c r="R87" s="56">
        <v>13078699</v>
      </c>
      <c r="S87" s="79">
        <f t="shared" si="16"/>
        <v>0.15000000458761242</v>
      </c>
      <c r="T87" s="12" t="s">
        <v>423</v>
      </c>
      <c r="U87" s="177" t="s">
        <v>219</v>
      </c>
      <c r="V87" s="182" t="s">
        <v>386</v>
      </c>
      <c r="W87" s="93" t="s">
        <v>218</v>
      </c>
      <c r="X87" s="140" t="s">
        <v>326</v>
      </c>
      <c r="Y87" s="31" t="s">
        <v>218</v>
      </c>
      <c r="Z87" s="140" t="s">
        <v>326</v>
      </c>
      <c r="AA87" s="154" t="s">
        <v>726</v>
      </c>
      <c r="AB87" s="93" t="s">
        <v>470</v>
      </c>
      <c r="AC87" s="140" t="s">
        <v>671</v>
      </c>
      <c r="AD87" s="93" t="s">
        <v>543</v>
      </c>
      <c r="AE87" s="137" t="s">
        <v>744</v>
      </c>
      <c r="AF87" s="73">
        <v>2</v>
      </c>
      <c r="AG87" s="97" t="s">
        <v>316</v>
      </c>
      <c r="AH87" s="73">
        <v>4</v>
      </c>
      <c r="AI87" s="230" t="s">
        <v>547</v>
      </c>
      <c r="AJ87" s="223">
        <v>42521</v>
      </c>
    </row>
    <row r="88" spans="1:36" s="27" customFormat="1" ht="36.75" hidden="1" customHeight="1" x14ac:dyDescent="0.2">
      <c r="A88" s="220">
        <v>21</v>
      </c>
      <c r="B88" s="234" t="s">
        <v>198</v>
      </c>
      <c r="C88" s="36" t="s">
        <v>247</v>
      </c>
      <c r="D88" s="25" t="s">
        <v>7</v>
      </c>
      <c r="E88" s="26" t="s">
        <v>16</v>
      </c>
      <c r="F88" s="25" t="s">
        <v>3</v>
      </c>
      <c r="G88" s="80">
        <f t="shared" si="18"/>
        <v>126221197</v>
      </c>
      <c r="H88" s="80">
        <f t="shared" si="19"/>
        <v>107288018</v>
      </c>
      <c r="I88" s="55">
        <v>107288018</v>
      </c>
      <c r="J88" s="55">
        <v>0</v>
      </c>
      <c r="K88" s="55">
        <v>0</v>
      </c>
      <c r="L88" s="53">
        <f t="shared" si="12"/>
        <v>0.85000000435742973</v>
      </c>
      <c r="M88" s="80">
        <f t="shared" si="20"/>
        <v>18933179</v>
      </c>
      <c r="N88" s="55">
        <v>0</v>
      </c>
      <c r="O88" s="53">
        <f t="shared" si="17"/>
        <v>0</v>
      </c>
      <c r="P88" s="55">
        <v>0</v>
      </c>
      <c r="Q88" s="53">
        <f t="shared" si="15"/>
        <v>0</v>
      </c>
      <c r="R88" s="55">
        <v>18933179</v>
      </c>
      <c r="S88" s="53">
        <f t="shared" si="16"/>
        <v>0.14999999564257024</v>
      </c>
      <c r="T88" s="20" t="s">
        <v>423</v>
      </c>
      <c r="U88" s="177"/>
      <c r="V88" s="183"/>
      <c r="W88" s="144" t="s">
        <v>217</v>
      </c>
      <c r="X88" s="140" t="s">
        <v>326</v>
      </c>
      <c r="Y88" s="144" t="s">
        <v>217</v>
      </c>
      <c r="Z88" s="140" t="s">
        <v>326</v>
      </c>
      <c r="AA88" s="140" t="s">
        <v>754</v>
      </c>
      <c r="AB88" s="144" t="s">
        <v>470</v>
      </c>
      <c r="AC88" s="140" t="s">
        <v>672</v>
      </c>
      <c r="AD88" s="144" t="s">
        <v>543</v>
      </c>
      <c r="AE88" s="137" t="s">
        <v>744</v>
      </c>
      <c r="AF88" s="75">
        <v>2</v>
      </c>
      <c r="AG88" s="97" t="s">
        <v>317</v>
      </c>
      <c r="AH88" s="75">
        <v>4</v>
      </c>
      <c r="AI88" s="233" t="s">
        <v>547</v>
      </c>
      <c r="AJ88" s="224">
        <v>42521</v>
      </c>
    </row>
    <row r="89" spans="1:36" ht="33.75" hidden="1" customHeight="1" x14ac:dyDescent="0.2">
      <c r="A89" s="220">
        <v>23</v>
      </c>
      <c r="B89" s="231" t="s">
        <v>97</v>
      </c>
      <c r="C89" s="37" t="s">
        <v>119</v>
      </c>
      <c r="D89" s="25" t="s">
        <v>7</v>
      </c>
      <c r="E89" s="26" t="s">
        <v>2</v>
      </c>
      <c r="F89" s="25" t="s">
        <v>5</v>
      </c>
      <c r="G89" s="80">
        <f t="shared" si="18"/>
        <v>5175000</v>
      </c>
      <c r="H89" s="80">
        <f t="shared" si="19"/>
        <v>4398750</v>
      </c>
      <c r="I89" s="55">
        <v>0</v>
      </c>
      <c r="J89" s="55">
        <v>0</v>
      </c>
      <c r="K89" s="55">
        <v>4398750</v>
      </c>
      <c r="L89" s="53">
        <f t="shared" si="12"/>
        <v>0.85</v>
      </c>
      <c r="M89" s="80">
        <f t="shared" si="20"/>
        <v>776250</v>
      </c>
      <c r="N89" s="55">
        <v>776250</v>
      </c>
      <c r="O89" s="53">
        <f t="shared" si="17"/>
        <v>0.15</v>
      </c>
      <c r="P89" s="55">
        <v>0</v>
      </c>
      <c r="Q89" s="53">
        <f t="shared" si="15"/>
        <v>0</v>
      </c>
      <c r="R89" s="55">
        <v>0</v>
      </c>
      <c r="S89" s="53">
        <f t="shared" si="16"/>
        <v>0</v>
      </c>
      <c r="T89" s="20" t="s">
        <v>429</v>
      </c>
      <c r="U89" s="170" t="s">
        <v>230</v>
      </c>
      <c r="V89" s="182" t="s">
        <v>634</v>
      </c>
      <c r="W89" s="144" t="s">
        <v>556</v>
      </c>
      <c r="X89" s="140" t="s">
        <v>677</v>
      </c>
      <c r="Y89" s="144" t="s">
        <v>470</v>
      </c>
      <c r="Z89" s="140" t="s">
        <v>677</v>
      </c>
      <c r="AA89" s="30"/>
      <c r="AB89" s="144" t="s">
        <v>556</v>
      </c>
      <c r="AC89" s="140" t="s">
        <v>672</v>
      </c>
      <c r="AD89" s="144" t="s">
        <v>588</v>
      </c>
      <c r="AE89" s="137" t="s">
        <v>744</v>
      </c>
      <c r="AF89" s="75">
        <v>2</v>
      </c>
      <c r="AG89" s="97" t="s">
        <v>316</v>
      </c>
      <c r="AH89" s="75">
        <v>4</v>
      </c>
      <c r="AI89" s="233" t="s">
        <v>542</v>
      </c>
      <c r="AJ89" s="224">
        <v>42521</v>
      </c>
    </row>
    <row r="90" spans="1:36" s="27" customFormat="1" ht="44.25" hidden="1" customHeight="1" x14ac:dyDescent="0.2">
      <c r="A90" s="221">
        <v>26</v>
      </c>
      <c r="B90" s="234" t="s">
        <v>142</v>
      </c>
      <c r="C90" s="36" t="s">
        <v>261</v>
      </c>
      <c r="D90" s="25" t="s">
        <v>7</v>
      </c>
      <c r="E90" s="26" t="s">
        <v>18</v>
      </c>
      <c r="F90" s="25" t="s">
        <v>5</v>
      </c>
      <c r="G90" s="80">
        <f t="shared" si="18"/>
        <v>318054</v>
      </c>
      <c r="H90" s="80">
        <f t="shared" si="19"/>
        <v>270346</v>
      </c>
      <c r="I90" s="55">
        <v>0</v>
      </c>
      <c r="J90" s="55">
        <v>0</v>
      </c>
      <c r="K90" s="55">
        <v>270346</v>
      </c>
      <c r="L90" s="53">
        <f t="shared" si="12"/>
        <v>0.85000031441201807</v>
      </c>
      <c r="M90" s="80">
        <f t="shared" si="20"/>
        <v>47708</v>
      </c>
      <c r="N90" s="55">
        <v>47708</v>
      </c>
      <c r="O90" s="53">
        <f t="shared" si="17"/>
        <v>0.14999968558798191</v>
      </c>
      <c r="P90" s="55">
        <v>0</v>
      </c>
      <c r="Q90" s="53">
        <f t="shared" si="15"/>
        <v>0</v>
      </c>
      <c r="R90" s="55">
        <v>0</v>
      </c>
      <c r="S90" s="53">
        <f t="shared" si="16"/>
        <v>0</v>
      </c>
      <c r="T90" s="23" t="s">
        <v>129</v>
      </c>
      <c r="U90" s="23" t="s">
        <v>129</v>
      </c>
      <c r="V90" s="23" t="s">
        <v>129</v>
      </c>
      <c r="W90" s="144" t="s">
        <v>468</v>
      </c>
      <c r="X90" s="140" t="s">
        <v>677</v>
      </c>
      <c r="Y90" s="144" t="s">
        <v>468</v>
      </c>
      <c r="Z90" s="140" t="s">
        <v>677</v>
      </c>
      <c r="AA90" s="30"/>
      <c r="AB90" s="144" t="s">
        <v>470</v>
      </c>
      <c r="AC90" s="140" t="s">
        <v>672</v>
      </c>
      <c r="AD90" s="144" t="s">
        <v>543</v>
      </c>
      <c r="AE90" s="137" t="s">
        <v>744</v>
      </c>
      <c r="AF90" s="75">
        <v>2</v>
      </c>
      <c r="AG90" s="97" t="s">
        <v>316</v>
      </c>
      <c r="AH90" s="75">
        <v>4</v>
      </c>
      <c r="AI90" s="233" t="s">
        <v>543</v>
      </c>
      <c r="AJ90" s="224">
        <v>42521</v>
      </c>
    </row>
    <row r="91" spans="1:36" ht="64.5" hidden="1" customHeight="1" x14ac:dyDescent="0.2">
      <c r="A91" s="220">
        <v>127</v>
      </c>
      <c r="B91" s="231" t="s">
        <v>56</v>
      </c>
      <c r="C91" s="37" t="s">
        <v>117</v>
      </c>
      <c r="D91" s="25" t="s">
        <v>7</v>
      </c>
      <c r="E91" s="26" t="s">
        <v>17</v>
      </c>
      <c r="F91" s="25" t="s">
        <v>5</v>
      </c>
      <c r="G91" s="80">
        <f t="shared" si="18"/>
        <v>21937153</v>
      </c>
      <c r="H91" s="80">
        <f t="shared" si="19"/>
        <v>18646580</v>
      </c>
      <c r="I91" s="55">
        <v>0</v>
      </c>
      <c r="J91" s="55">
        <v>0</v>
      </c>
      <c r="K91" s="55">
        <v>18646580</v>
      </c>
      <c r="L91" s="53">
        <f t="shared" si="12"/>
        <v>0.84999999772076162</v>
      </c>
      <c r="M91" s="80">
        <f t="shared" si="20"/>
        <v>3290573</v>
      </c>
      <c r="N91" s="55">
        <v>3290573</v>
      </c>
      <c r="O91" s="53">
        <f t="shared" si="17"/>
        <v>0.15000000227923832</v>
      </c>
      <c r="P91" s="55">
        <v>0</v>
      </c>
      <c r="Q91" s="53">
        <f t="shared" si="15"/>
        <v>0</v>
      </c>
      <c r="R91" s="55">
        <v>0</v>
      </c>
      <c r="S91" s="53">
        <f t="shared" si="16"/>
        <v>0</v>
      </c>
      <c r="T91" s="23" t="s">
        <v>129</v>
      </c>
      <c r="U91" s="23" t="s">
        <v>649</v>
      </c>
      <c r="V91" s="23" t="s">
        <v>129</v>
      </c>
      <c r="W91" s="144" t="s">
        <v>468</v>
      </c>
      <c r="X91" s="46" t="s">
        <v>317</v>
      </c>
      <c r="Y91" s="144" t="s">
        <v>468</v>
      </c>
      <c r="Z91" s="140" t="s">
        <v>757</v>
      </c>
      <c r="AA91" s="30"/>
      <c r="AB91" s="144" t="s">
        <v>470</v>
      </c>
      <c r="AC91" s="140" t="s">
        <v>671</v>
      </c>
      <c r="AD91" s="144" t="s">
        <v>543</v>
      </c>
      <c r="AE91" s="137" t="s">
        <v>744</v>
      </c>
      <c r="AF91" s="75">
        <v>2</v>
      </c>
      <c r="AG91" s="98" t="s">
        <v>316</v>
      </c>
      <c r="AH91" s="75">
        <v>4</v>
      </c>
      <c r="AI91" s="233" t="s">
        <v>544</v>
      </c>
      <c r="AJ91" s="224">
        <v>42429</v>
      </c>
    </row>
    <row r="92" spans="1:36" s="27" customFormat="1" ht="51" hidden="1" customHeight="1" x14ac:dyDescent="0.2">
      <c r="A92" s="219">
        <v>82</v>
      </c>
      <c r="B92" s="229" t="s">
        <v>107</v>
      </c>
      <c r="C92" s="38" t="s">
        <v>586</v>
      </c>
      <c r="D92" s="30" t="s">
        <v>7</v>
      </c>
      <c r="E92" s="28" t="s">
        <v>17</v>
      </c>
      <c r="F92" s="30" t="s">
        <v>5</v>
      </c>
      <c r="G92" s="52">
        <f t="shared" si="18"/>
        <v>23080688</v>
      </c>
      <c r="H92" s="52">
        <f t="shared" si="19"/>
        <v>19618584</v>
      </c>
      <c r="I92" s="56">
        <v>0</v>
      </c>
      <c r="J92" s="56">
        <v>0</v>
      </c>
      <c r="K92" s="56">
        <v>19618584</v>
      </c>
      <c r="L92" s="79">
        <f t="shared" si="12"/>
        <v>0.84999996533898814</v>
      </c>
      <c r="M92" s="78">
        <f t="shared" si="20"/>
        <v>3462104</v>
      </c>
      <c r="N92" s="56">
        <v>3462104</v>
      </c>
      <c r="O92" s="79">
        <f t="shared" si="17"/>
        <v>0.15000003466101183</v>
      </c>
      <c r="P92" s="56">
        <v>0</v>
      </c>
      <c r="Q92" s="79">
        <f t="shared" si="15"/>
        <v>0</v>
      </c>
      <c r="R92" s="56">
        <v>0</v>
      </c>
      <c r="S92" s="79">
        <f t="shared" si="16"/>
        <v>0</v>
      </c>
      <c r="T92" s="33" t="s">
        <v>418</v>
      </c>
      <c r="U92" s="33" t="s">
        <v>625</v>
      </c>
      <c r="V92" s="135" t="s">
        <v>660</v>
      </c>
      <c r="W92" s="95" t="s">
        <v>587</v>
      </c>
      <c r="X92" s="140" t="s">
        <v>677</v>
      </c>
      <c r="Y92" s="95" t="s">
        <v>587</v>
      </c>
      <c r="Z92" s="140" t="s">
        <v>677</v>
      </c>
      <c r="AA92" s="187"/>
      <c r="AB92" s="95" t="s">
        <v>587</v>
      </c>
      <c r="AC92" s="140" t="s">
        <v>672</v>
      </c>
      <c r="AD92" s="95" t="s">
        <v>544</v>
      </c>
      <c r="AE92" s="137" t="s">
        <v>744</v>
      </c>
      <c r="AF92" s="73">
        <v>2</v>
      </c>
      <c r="AG92" s="98" t="s">
        <v>316</v>
      </c>
      <c r="AH92" s="73">
        <v>4</v>
      </c>
      <c r="AI92" s="230" t="s">
        <v>537</v>
      </c>
      <c r="AJ92" s="223">
        <v>42551</v>
      </c>
    </row>
    <row r="93" spans="1:36" ht="57.75" hidden="1" customHeight="1" x14ac:dyDescent="0.2">
      <c r="A93" s="220">
        <v>113</v>
      </c>
      <c r="B93" s="245" t="s">
        <v>529</v>
      </c>
      <c r="C93" s="96" t="s">
        <v>530</v>
      </c>
      <c r="D93" s="94" t="s">
        <v>7</v>
      </c>
      <c r="E93" s="19" t="s">
        <v>11</v>
      </c>
      <c r="F93" s="94" t="s">
        <v>4</v>
      </c>
      <c r="G93" s="52">
        <f t="shared" si="18"/>
        <v>8127343</v>
      </c>
      <c r="H93" s="52">
        <f t="shared" si="19"/>
        <v>6908242</v>
      </c>
      <c r="I93" s="149">
        <v>0</v>
      </c>
      <c r="J93" s="149">
        <v>6908242</v>
      </c>
      <c r="K93" s="149">
        <v>0</v>
      </c>
      <c r="L93" s="150">
        <v>0.85</v>
      </c>
      <c r="M93" s="78">
        <f t="shared" si="20"/>
        <v>1219101</v>
      </c>
      <c r="N93" s="149">
        <v>0</v>
      </c>
      <c r="O93" s="79">
        <f t="shared" si="17"/>
        <v>0</v>
      </c>
      <c r="P93" s="149">
        <v>0</v>
      </c>
      <c r="Q93" s="79">
        <f t="shared" si="15"/>
        <v>0</v>
      </c>
      <c r="R93" s="149">
        <v>1219101</v>
      </c>
      <c r="S93" s="79">
        <f t="shared" si="16"/>
        <v>0.14999994463135122</v>
      </c>
      <c r="T93" s="16" t="s">
        <v>540</v>
      </c>
      <c r="U93" s="168"/>
      <c r="V93" s="181"/>
      <c r="W93" s="95" t="s">
        <v>471</v>
      </c>
      <c r="X93" s="140" t="s">
        <v>531</v>
      </c>
      <c r="Y93" s="95" t="s">
        <v>471</v>
      </c>
      <c r="Z93" s="140" t="s">
        <v>531</v>
      </c>
      <c r="AA93" s="153">
        <v>42459</v>
      </c>
      <c r="AB93" s="95" t="s">
        <v>468</v>
      </c>
      <c r="AC93" s="140" t="s">
        <v>672</v>
      </c>
      <c r="AD93" s="95" t="s">
        <v>528</v>
      </c>
      <c r="AE93" s="137" t="s">
        <v>744</v>
      </c>
      <c r="AF93" s="73">
        <v>3</v>
      </c>
      <c r="AG93" s="97" t="s">
        <v>316</v>
      </c>
      <c r="AH93" s="73">
        <v>4</v>
      </c>
      <c r="AI93" s="230" t="s">
        <v>537</v>
      </c>
      <c r="AJ93" s="223">
        <v>42582</v>
      </c>
    </row>
    <row r="94" spans="1:36" s="27" customFormat="1" ht="45.75" hidden="1" customHeight="1" x14ac:dyDescent="0.2">
      <c r="A94" s="219">
        <v>110</v>
      </c>
      <c r="B94" s="232" t="s">
        <v>194</v>
      </c>
      <c r="C94" s="35" t="s">
        <v>195</v>
      </c>
      <c r="D94" s="30" t="s">
        <v>7</v>
      </c>
      <c r="E94" s="28" t="s">
        <v>11</v>
      </c>
      <c r="F94" s="30" t="s">
        <v>4</v>
      </c>
      <c r="G94" s="52">
        <f t="shared" si="18"/>
        <v>115127027</v>
      </c>
      <c r="H94" s="52">
        <f t="shared" si="19"/>
        <v>97857972</v>
      </c>
      <c r="I94" s="56">
        <v>0</v>
      </c>
      <c r="J94" s="56">
        <v>97857972</v>
      </c>
      <c r="K94" s="56">
        <v>0</v>
      </c>
      <c r="L94" s="79">
        <f t="shared" ref="L94:L98" si="21">H94/G94</f>
        <v>0.84999999174824514</v>
      </c>
      <c r="M94" s="78">
        <f t="shared" si="20"/>
        <v>17269055</v>
      </c>
      <c r="N94" s="56">
        <v>17269055</v>
      </c>
      <c r="O94" s="79">
        <f t="shared" si="17"/>
        <v>0.15000000825175483</v>
      </c>
      <c r="P94" s="56">
        <v>0</v>
      </c>
      <c r="Q94" s="79">
        <f t="shared" si="15"/>
        <v>0</v>
      </c>
      <c r="R94" s="56">
        <v>0</v>
      </c>
      <c r="S94" s="79">
        <f t="shared" si="16"/>
        <v>0</v>
      </c>
      <c r="T94" s="15" t="s">
        <v>416</v>
      </c>
      <c r="U94" s="15" t="s">
        <v>251</v>
      </c>
      <c r="V94" s="140" t="s">
        <v>629</v>
      </c>
      <c r="W94" s="93" t="s">
        <v>217</v>
      </c>
      <c r="X94" s="140" t="s">
        <v>445</v>
      </c>
      <c r="Y94" s="93" t="s">
        <v>214</v>
      </c>
      <c r="Z94" s="140" t="s">
        <v>445</v>
      </c>
      <c r="AA94" s="155"/>
      <c r="AB94" s="95" t="s">
        <v>470</v>
      </c>
      <c r="AC94" s="140" t="s">
        <v>741</v>
      </c>
      <c r="AD94" s="95" t="s">
        <v>543</v>
      </c>
      <c r="AE94" s="97" t="s">
        <v>316</v>
      </c>
      <c r="AF94" s="73">
        <v>2</v>
      </c>
      <c r="AG94" s="97" t="s">
        <v>316</v>
      </c>
      <c r="AH94" s="73">
        <v>4</v>
      </c>
      <c r="AI94" s="230" t="s">
        <v>547</v>
      </c>
      <c r="AJ94" s="223">
        <v>42521</v>
      </c>
    </row>
    <row r="95" spans="1:36" s="27" customFormat="1" ht="48" customHeight="1" x14ac:dyDescent="0.2">
      <c r="A95" s="220">
        <v>57</v>
      </c>
      <c r="B95" s="232" t="s">
        <v>45</v>
      </c>
      <c r="C95" s="35" t="s">
        <v>522</v>
      </c>
      <c r="D95" s="30" t="s">
        <v>7</v>
      </c>
      <c r="E95" s="28" t="s">
        <v>12</v>
      </c>
      <c r="F95" s="30" t="s">
        <v>3</v>
      </c>
      <c r="G95" s="52">
        <f t="shared" si="18"/>
        <v>148910808</v>
      </c>
      <c r="H95" s="52">
        <f t="shared" si="19"/>
        <v>126574186</v>
      </c>
      <c r="I95" s="78">
        <v>126574186</v>
      </c>
      <c r="J95" s="81">
        <v>0</v>
      </c>
      <c r="K95" s="81">
        <v>0</v>
      </c>
      <c r="L95" s="79">
        <f t="shared" si="21"/>
        <v>0.84999999462765663</v>
      </c>
      <c r="M95" s="78">
        <f t="shared" si="20"/>
        <v>22336622</v>
      </c>
      <c r="N95" s="81">
        <v>0</v>
      </c>
      <c r="O95" s="79">
        <f t="shared" si="17"/>
        <v>0</v>
      </c>
      <c r="P95" s="81">
        <v>0</v>
      </c>
      <c r="Q95" s="79">
        <f t="shared" si="15"/>
        <v>0</v>
      </c>
      <c r="R95" s="78">
        <v>22336622</v>
      </c>
      <c r="S95" s="79">
        <f t="shared" si="16"/>
        <v>0.15000000537234343</v>
      </c>
      <c r="T95" s="76" t="s">
        <v>523</v>
      </c>
      <c r="U95" s="178" t="s">
        <v>313</v>
      </c>
      <c r="V95" s="185" t="s">
        <v>619</v>
      </c>
      <c r="W95" s="95" t="s">
        <v>470</v>
      </c>
      <c r="X95" s="140" t="s">
        <v>659</v>
      </c>
      <c r="Y95" s="93" t="s">
        <v>470</v>
      </c>
      <c r="Z95" s="140" t="s">
        <v>659</v>
      </c>
      <c r="AA95" s="95"/>
      <c r="AB95" s="93" t="s">
        <v>470</v>
      </c>
      <c r="AC95" s="140" t="s">
        <v>747</v>
      </c>
      <c r="AD95" s="93" t="s">
        <v>543</v>
      </c>
      <c r="AE95" s="97" t="s">
        <v>316</v>
      </c>
      <c r="AF95" s="279">
        <v>2</v>
      </c>
      <c r="AG95" s="97" t="s">
        <v>316</v>
      </c>
      <c r="AH95" s="279">
        <v>4</v>
      </c>
      <c r="AI95" s="280" t="s">
        <v>549</v>
      </c>
      <c r="AJ95" s="223">
        <v>42428</v>
      </c>
    </row>
    <row r="96" spans="1:36" ht="46.5" hidden="1" customHeight="1" x14ac:dyDescent="0.2">
      <c r="A96" s="219">
        <v>56</v>
      </c>
      <c r="B96" s="231" t="s">
        <v>81</v>
      </c>
      <c r="C96" s="37" t="s">
        <v>115</v>
      </c>
      <c r="D96" s="25" t="s">
        <v>7</v>
      </c>
      <c r="E96" s="26" t="s">
        <v>17</v>
      </c>
      <c r="F96" s="25" t="s">
        <v>5</v>
      </c>
      <c r="G96" s="55">
        <f t="shared" si="18"/>
        <v>39812375</v>
      </c>
      <c r="H96" s="55">
        <v>33840519</v>
      </c>
      <c r="I96" s="55">
        <v>0</v>
      </c>
      <c r="J96" s="55">
        <v>0</v>
      </c>
      <c r="K96" s="55">
        <v>41588653</v>
      </c>
      <c r="L96" s="53">
        <f t="shared" si="21"/>
        <v>0.8500000062794546</v>
      </c>
      <c r="M96" s="80">
        <f>N96</f>
        <v>5971856</v>
      </c>
      <c r="N96" s="55">
        <v>5971856</v>
      </c>
      <c r="O96" s="53">
        <f t="shared" si="17"/>
        <v>0.14999999372054543</v>
      </c>
      <c r="P96" s="55">
        <v>0</v>
      </c>
      <c r="Q96" s="53">
        <f t="shared" si="15"/>
        <v>0</v>
      </c>
      <c r="R96" s="55">
        <v>0</v>
      </c>
      <c r="S96" s="53">
        <f t="shared" si="16"/>
        <v>0</v>
      </c>
      <c r="T96" s="20" t="s">
        <v>408</v>
      </c>
      <c r="U96" s="21" t="s">
        <v>318</v>
      </c>
      <c r="V96" s="139" t="s">
        <v>652</v>
      </c>
      <c r="W96" s="144" t="s">
        <v>470</v>
      </c>
      <c r="X96" s="46" t="s">
        <v>317</v>
      </c>
      <c r="Y96" s="144" t="s">
        <v>470</v>
      </c>
      <c r="Z96" s="140" t="s">
        <v>731</v>
      </c>
      <c r="AA96" s="30"/>
      <c r="AB96" s="144" t="s">
        <v>470</v>
      </c>
      <c r="AC96" s="140" t="s">
        <v>747</v>
      </c>
      <c r="AD96" s="144" t="s">
        <v>544</v>
      </c>
      <c r="AE96" s="97" t="s">
        <v>316</v>
      </c>
      <c r="AF96" s="116">
        <v>2</v>
      </c>
      <c r="AG96" s="98" t="s">
        <v>316</v>
      </c>
      <c r="AH96" s="75">
        <v>4</v>
      </c>
      <c r="AI96" s="233" t="s">
        <v>542</v>
      </c>
      <c r="AJ96" s="224">
        <v>42428</v>
      </c>
    </row>
    <row r="97" spans="1:36" s="27" customFormat="1" ht="51.75" hidden="1" customHeight="1" x14ac:dyDescent="0.2">
      <c r="A97" s="220">
        <v>41</v>
      </c>
      <c r="B97" s="231" t="s">
        <v>55</v>
      </c>
      <c r="C97" s="37" t="s">
        <v>96</v>
      </c>
      <c r="D97" s="25" t="s">
        <v>7</v>
      </c>
      <c r="E97" s="26" t="s">
        <v>17</v>
      </c>
      <c r="F97" s="25" t="s">
        <v>4</v>
      </c>
      <c r="G97" s="80">
        <f t="shared" si="18"/>
        <v>14185198</v>
      </c>
      <c r="H97" s="80">
        <f t="shared" ref="H97:H98" si="22">I97+J97+K97</f>
        <v>12057418</v>
      </c>
      <c r="I97" s="55">
        <v>0</v>
      </c>
      <c r="J97" s="55">
        <v>12057418</v>
      </c>
      <c r="K97" s="55">
        <v>0</v>
      </c>
      <c r="L97" s="53">
        <f t="shared" si="21"/>
        <v>0.84999997885119405</v>
      </c>
      <c r="M97" s="80">
        <f t="shared" ref="M97:M98" si="23">N97+P97+R97</f>
        <v>2127780</v>
      </c>
      <c r="N97" s="55">
        <v>2127780</v>
      </c>
      <c r="O97" s="53">
        <f t="shared" si="17"/>
        <v>0.15000002114880595</v>
      </c>
      <c r="P97" s="55">
        <v>0</v>
      </c>
      <c r="Q97" s="53">
        <f t="shared" si="15"/>
        <v>0</v>
      </c>
      <c r="R97" s="55">
        <v>0</v>
      </c>
      <c r="S97" s="53">
        <f t="shared" si="16"/>
        <v>0</v>
      </c>
      <c r="T97" s="68" t="s">
        <v>428</v>
      </c>
      <c r="U97" s="210" t="s">
        <v>281</v>
      </c>
      <c r="V97" s="137" t="s">
        <v>638</v>
      </c>
      <c r="W97" s="144" t="s">
        <v>468</v>
      </c>
      <c r="X97" s="46" t="s">
        <v>317</v>
      </c>
      <c r="Y97" s="144" t="s">
        <v>468</v>
      </c>
      <c r="Z97" s="51" t="s">
        <v>752</v>
      </c>
      <c r="AA97" s="30"/>
      <c r="AB97" s="144" t="s">
        <v>470</v>
      </c>
      <c r="AC97" s="51" t="s">
        <v>752</v>
      </c>
      <c r="AD97" s="69" t="s">
        <v>528</v>
      </c>
      <c r="AE97" s="97" t="s">
        <v>316</v>
      </c>
      <c r="AF97" s="75">
        <v>3</v>
      </c>
      <c r="AG97" s="98" t="s">
        <v>316</v>
      </c>
      <c r="AH97" s="75">
        <v>4</v>
      </c>
      <c r="AI97" s="233" t="s">
        <v>537</v>
      </c>
      <c r="AJ97" s="224">
        <v>42429</v>
      </c>
    </row>
    <row r="98" spans="1:36" ht="51.75" hidden="1" customHeight="1" x14ac:dyDescent="0.2">
      <c r="A98" s="219">
        <v>70</v>
      </c>
      <c r="B98" s="234" t="s">
        <v>176</v>
      </c>
      <c r="C98" s="36" t="s">
        <v>235</v>
      </c>
      <c r="D98" s="24" t="s">
        <v>7</v>
      </c>
      <c r="E98" s="13" t="s">
        <v>11</v>
      </c>
      <c r="F98" s="24" t="s">
        <v>4</v>
      </c>
      <c r="G98" s="80">
        <f t="shared" si="18"/>
        <v>23529411</v>
      </c>
      <c r="H98" s="80">
        <f t="shared" si="22"/>
        <v>20000000</v>
      </c>
      <c r="I98" s="80">
        <v>0</v>
      </c>
      <c r="J98" s="80">
        <v>20000000</v>
      </c>
      <c r="K98" s="80">
        <v>0</v>
      </c>
      <c r="L98" s="53">
        <f t="shared" si="21"/>
        <v>0.85000002762500093</v>
      </c>
      <c r="M98" s="80">
        <f t="shared" si="23"/>
        <v>3529411</v>
      </c>
      <c r="N98" s="80">
        <v>3529411</v>
      </c>
      <c r="O98" s="53">
        <f t="shared" si="17"/>
        <v>0.1499999723749991</v>
      </c>
      <c r="P98" s="80">
        <v>0</v>
      </c>
      <c r="Q98" s="53">
        <f t="shared" si="15"/>
        <v>0</v>
      </c>
      <c r="R98" s="80">
        <v>0</v>
      </c>
      <c r="S98" s="53">
        <f t="shared" si="16"/>
        <v>0</v>
      </c>
      <c r="T98" s="25" t="s">
        <v>410</v>
      </c>
      <c r="U98" s="208" t="s">
        <v>224</v>
      </c>
      <c r="V98" s="183" t="s">
        <v>611</v>
      </c>
      <c r="W98" s="144" t="s">
        <v>216</v>
      </c>
      <c r="X98" s="140" t="s">
        <v>328</v>
      </c>
      <c r="Y98" s="144" t="s">
        <v>606</v>
      </c>
      <c r="Z98" s="144" t="s">
        <v>65</v>
      </c>
      <c r="AA98" s="144" t="s">
        <v>65</v>
      </c>
      <c r="AB98" s="144" t="s">
        <v>468</v>
      </c>
      <c r="AC98" s="140" t="s">
        <v>696</v>
      </c>
      <c r="AD98" s="144" t="s">
        <v>544</v>
      </c>
      <c r="AE98" s="97" t="s">
        <v>316</v>
      </c>
      <c r="AF98" s="75">
        <v>0</v>
      </c>
      <c r="AG98" s="97" t="s">
        <v>316</v>
      </c>
      <c r="AH98" s="117">
        <v>1</v>
      </c>
      <c r="AI98" s="233" t="s">
        <v>528</v>
      </c>
      <c r="AJ98" s="224">
        <v>42551</v>
      </c>
    </row>
    <row r="99" spans="1:36" ht="41.25" customHeight="1" x14ac:dyDescent="0.2">
      <c r="A99" s="220">
        <v>121</v>
      </c>
      <c r="B99" s="232" t="s">
        <v>179</v>
      </c>
      <c r="C99" s="35" t="s">
        <v>180</v>
      </c>
      <c r="D99" s="30" t="s">
        <v>155</v>
      </c>
      <c r="E99" s="28" t="s">
        <v>12</v>
      </c>
      <c r="F99" s="30" t="s">
        <v>3</v>
      </c>
      <c r="G99" s="52">
        <f t="shared" si="18"/>
        <v>15651680</v>
      </c>
      <c r="H99" s="52">
        <f t="shared" si="19"/>
        <v>5478088</v>
      </c>
      <c r="I99" s="55">
        <v>5478088</v>
      </c>
      <c r="J99" s="55">
        <v>0</v>
      </c>
      <c r="K99" s="55">
        <v>0</v>
      </c>
      <c r="L99" s="53">
        <f t="shared" si="12"/>
        <v>0.35</v>
      </c>
      <c r="M99" s="80">
        <v>10173592</v>
      </c>
      <c r="N99" s="55">
        <v>0</v>
      </c>
      <c r="O99" s="53">
        <f t="shared" si="17"/>
        <v>0</v>
      </c>
      <c r="P99" s="80">
        <v>0</v>
      </c>
      <c r="Q99" s="53">
        <f t="shared" si="15"/>
        <v>0</v>
      </c>
      <c r="R99" s="80">
        <v>10173592</v>
      </c>
      <c r="S99" s="53">
        <f t="shared" si="16"/>
        <v>0.65</v>
      </c>
      <c r="T99" s="20" t="s">
        <v>421</v>
      </c>
      <c r="U99" s="170" t="s">
        <v>284</v>
      </c>
      <c r="V99" s="182" t="s">
        <v>618</v>
      </c>
      <c r="W99" s="144" t="s">
        <v>470</v>
      </c>
      <c r="X99" s="46" t="s">
        <v>317</v>
      </c>
      <c r="Y99" s="93" t="s">
        <v>470</v>
      </c>
      <c r="Z99" s="140" t="s">
        <v>731</v>
      </c>
      <c r="AA99" s="95"/>
      <c r="AB99" s="93" t="s">
        <v>470</v>
      </c>
      <c r="AC99" s="46" t="s">
        <v>317</v>
      </c>
      <c r="AD99" s="93" t="s">
        <v>543</v>
      </c>
      <c r="AE99" s="97" t="s">
        <v>316</v>
      </c>
      <c r="AF99" s="279">
        <v>5</v>
      </c>
      <c r="AG99" s="97" t="s">
        <v>316</v>
      </c>
      <c r="AH99" s="279">
        <v>4</v>
      </c>
      <c r="AI99" s="280" t="s">
        <v>567</v>
      </c>
      <c r="AJ99" s="224">
        <v>42428</v>
      </c>
    </row>
    <row r="100" spans="1:36" ht="39.75" customHeight="1" x14ac:dyDescent="0.2">
      <c r="A100" s="219">
        <v>122</v>
      </c>
      <c r="B100" s="232" t="s">
        <v>181</v>
      </c>
      <c r="C100" s="35" t="s">
        <v>535</v>
      </c>
      <c r="D100" s="30" t="s">
        <v>155</v>
      </c>
      <c r="E100" s="28" t="s">
        <v>12</v>
      </c>
      <c r="F100" s="30" t="s">
        <v>3</v>
      </c>
      <c r="G100" s="52">
        <f t="shared" si="18"/>
        <v>76228329</v>
      </c>
      <c r="H100" s="52">
        <f t="shared" si="19"/>
        <v>26679915</v>
      </c>
      <c r="I100" s="80">
        <v>26679915</v>
      </c>
      <c r="J100" s="55">
        <v>0</v>
      </c>
      <c r="K100" s="55">
        <v>0</v>
      </c>
      <c r="L100" s="53">
        <f t="shared" si="12"/>
        <v>0.34999999803222764</v>
      </c>
      <c r="M100" s="80">
        <v>49548414</v>
      </c>
      <c r="N100" s="55">
        <v>0</v>
      </c>
      <c r="O100" s="53">
        <f t="shared" si="17"/>
        <v>0</v>
      </c>
      <c r="P100" s="80">
        <v>0</v>
      </c>
      <c r="Q100" s="53">
        <f t="shared" si="15"/>
        <v>0</v>
      </c>
      <c r="R100" s="80">
        <v>49548414</v>
      </c>
      <c r="S100" s="53">
        <f t="shared" si="16"/>
        <v>0.65000000196777241</v>
      </c>
      <c r="T100" s="20" t="s">
        <v>520</v>
      </c>
      <c r="U100" s="170"/>
      <c r="V100" s="182"/>
      <c r="W100" s="144" t="s">
        <v>470</v>
      </c>
      <c r="X100" s="46" t="s">
        <v>317</v>
      </c>
      <c r="Y100" s="93" t="s">
        <v>470</v>
      </c>
      <c r="Z100" s="140" t="s">
        <v>731</v>
      </c>
      <c r="AA100" s="95"/>
      <c r="AB100" s="93" t="s">
        <v>470</v>
      </c>
      <c r="AC100" s="46" t="s">
        <v>317</v>
      </c>
      <c r="AD100" s="93" t="s">
        <v>543</v>
      </c>
      <c r="AE100" s="97" t="s">
        <v>316</v>
      </c>
      <c r="AF100" s="279">
        <v>5</v>
      </c>
      <c r="AG100" s="97" t="s">
        <v>316</v>
      </c>
      <c r="AH100" s="279">
        <v>4</v>
      </c>
      <c r="AI100" s="280" t="s">
        <v>567</v>
      </c>
      <c r="AJ100" s="224">
        <v>42428</v>
      </c>
    </row>
    <row r="101" spans="1:36" ht="34.5" hidden="1" customHeight="1" x14ac:dyDescent="0.2">
      <c r="A101" s="219">
        <v>20</v>
      </c>
      <c r="B101" s="231" t="s">
        <v>168</v>
      </c>
      <c r="C101" s="36" t="s">
        <v>171</v>
      </c>
      <c r="D101" s="24" t="s">
        <v>155</v>
      </c>
      <c r="E101" s="13" t="s">
        <v>11</v>
      </c>
      <c r="F101" s="24" t="s">
        <v>4</v>
      </c>
      <c r="G101" s="80">
        <f t="shared" si="18"/>
        <v>37058823</v>
      </c>
      <c r="H101" s="80">
        <f t="shared" si="19"/>
        <v>31500000</v>
      </c>
      <c r="I101" s="80">
        <v>0</v>
      </c>
      <c r="J101" s="80">
        <v>31500000</v>
      </c>
      <c r="K101" s="80">
        <v>0</v>
      </c>
      <c r="L101" s="53">
        <f t="shared" si="12"/>
        <v>0.85000001214285736</v>
      </c>
      <c r="M101" s="80">
        <f t="shared" ref="M101:M112" si="24">N101+P101+R101</f>
        <v>5558823</v>
      </c>
      <c r="N101" s="80">
        <v>4323529</v>
      </c>
      <c r="O101" s="53">
        <f t="shared" si="17"/>
        <v>0.11666665722222208</v>
      </c>
      <c r="P101" s="80">
        <v>0</v>
      </c>
      <c r="Q101" s="53">
        <f t="shared" si="15"/>
        <v>0</v>
      </c>
      <c r="R101" s="80">
        <v>1235294</v>
      </c>
      <c r="S101" s="53">
        <f t="shared" si="16"/>
        <v>3.3333330634920597E-2</v>
      </c>
      <c r="T101" s="63" t="s">
        <v>407</v>
      </c>
      <c r="U101" s="168"/>
      <c r="V101" s="181"/>
      <c r="W101" s="144" t="s">
        <v>470</v>
      </c>
      <c r="X101" s="140" t="s">
        <v>694</v>
      </c>
      <c r="Y101" s="144" t="s">
        <v>470</v>
      </c>
      <c r="Z101" s="140" t="s">
        <v>694</v>
      </c>
      <c r="AA101" s="95"/>
      <c r="AB101" s="144" t="s">
        <v>469</v>
      </c>
      <c r="AC101" s="46" t="s">
        <v>317</v>
      </c>
      <c r="AD101" s="144" t="s">
        <v>476</v>
      </c>
      <c r="AE101" s="97" t="s">
        <v>316</v>
      </c>
      <c r="AF101" s="75">
        <v>2</v>
      </c>
      <c r="AG101" s="97" t="s">
        <v>316</v>
      </c>
      <c r="AH101" s="75">
        <v>4</v>
      </c>
      <c r="AI101" s="233" t="s">
        <v>537</v>
      </c>
      <c r="AJ101" s="224">
        <v>42613</v>
      </c>
    </row>
    <row r="102" spans="1:36" s="27" customFormat="1" ht="51.75" hidden="1" customHeight="1" x14ac:dyDescent="0.2">
      <c r="A102" s="220">
        <v>67</v>
      </c>
      <c r="B102" s="240" t="s">
        <v>165</v>
      </c>
      <c r="C102" s="35" t="s">
        <v>243</v>
      </c>
      <c r="D102" s="29" t="s">
        <v>7</v>
      </c>
      <c r="E102" s="14" t="s">
        <v>17</v>
      </c>
      <c r="F102" s="29" t="s">
        <v>4</v>
      </c>
      <c r="G102" s="52">
        <f t="shared" si="18"/>
        <v>115252616</v>
      </c>
      <c r="H102" s="52">
        <f t="shared" si="19"/>
        <v>97964724</v>
      </c>
      <c r="I102" s="52">
        <v>0</v>
      </c>
      <c r="J102" s="52">
        <v>97964724</v>
      </c>
      <c r="K102" s="52">
        <v>0</v>
      </c>
      <c r="L102" s="79">
        <f t="shared" si="12"/>
        <v>0.85000000347063709</v>
      </c>
      <c r="M102" s="78">
        <f t="shared" si="24"/>
        <v>17287892</v>
      </c>
      <c r="N102" s="52">
        <v>17287892</v>
      </c>
      <c r="O102" s="79">
        <f t="shared" si="17"/>
        <v>0.14999999652936294</v>
      </c>
      <c r="P102" s="52">
        <v>0</v>
      </c>
      <c r="Q102" s="79">
        <f t="shared" si="15"/>
        <v>0</v>
      </c>
      <c r="R102" s="52">
        <v>0</v>
      </c>
      <c r="S102" s="79">
        <f t="shared" si="16"/>
        <v>0</v>
      </c>
      <c r="T102" s="16" t="s">
        <v>407</v>
      </c>
      <c r="U102" s="168"/>
      <c r="V102" s="181"/>
      <c r="W102" s="95" t="s">
        <v>470</v>
      </c>
      <c r="X102" s="46" t="s">
        <v>317</v>
      </c>
      <c r="Y102" s="95" t="s">
        <v>470</v>
      </c>
      <c r="Z102" s="140" t="s">
        <v>756</v>
      </c>
      <c r="AA102" s="95"/>
      <c r="AB102" s="95" t="s">
        <v>580</v>
      </c>
      <c r="AC102" s="46" t="s">
        <v>317</v>
      </c>
      <c r="AD102" s="95" t="s">
        <v>476</v>
      </c>
      <c r="AE102" s="97" t="s">
        <v>316</v>
      </c>
      <c r="AF102" s="73">
        <v>3</v>
      </c>
      <c r="AG102" s="97" t="s">
        <v>316</v>
      </c>
      <c r="AH102" s="73">
        <v>4</v>
      </c>
      <c r="AI102" s="230" t="s">
        <v>537</v>
      </c>
      <c r="AJ102" s="223">
        <v>42429</v>
      </c>
    </row>
    <row r="103" spans="1:36" s="27" customFormat="1" ht="54" customHeight="1" x14ac:dyDescent="0.2">
      <c r="A103" s="220">
        <v>123</v>
      </c>
      <c r="B103" s="229" t="s">
        <v>43</v>
      </c>
      <c r="C103" s="38" t="s">
        <v>289</v>
      </c>
      <c r="D103" s="30" t="s">
        <v>7</v>
      </c>
      <c r="E103" s="28" t="s">
        <v>12</v>
      </c>
      <c r="F103" s="30" t="s">
        <v>4</v>
      </c>
      <c r="G103" s="52">
        <f t="shared" si="18"/>
        <v>32733629</v>
      </c>
      <c r="H103" s="52">
        <f t="shared" si="19"/>
        <v>27823584</v>
      </c>
      <c r="I103" s="55">
        <v>0</v>
      </c>
      <c r="J103" s="55">
        <v>27823584</v>
      </c>
      <c r="K103" s="55">
        <v>0</v>
      </c>
      <c r="L103" s="53">
        <f t="shared" si="12"/>
        <v>0.84999998014274558</v>
      </c>
      <c r="M103" s="80">
        <f t="shared" si="24"/>
        <v>4910045</v>
      </c>
      <c r="N103" s="80">
        <v>0</v>
      </c>
      <c r="O103" s="53">
        <f t="shared" si="17"/>
        <v>0</v>
      </c>
      <c r="P103" s="80">
        <v>3273364</v>
      </c>
      <c r="Q103" s="53">
        <f t="shared" si="15"/>
        <v>0.10000003360458445</v>
      </c>
      <c r="R103" s="80">
        <v>1636681</v>
      </c>
      <c r="S103" s="53">
        <f t="shared" si="16"/>
        <v>4.9999986252669999E-2</v>
      </c>
      <c r="T103" s="64" t="s">
        <v>420</v>
      </c>
      <c r="U103" s="48" t="s">
        <v>222</v>
      </c>
      <c r="V103" s="132" t="s">
        <v>616</v>
      </c>
      <c r="W103" s="144" t="s">
        <v>470</v>
      </c>
      <c r="X103" s="46" t="s">
        <v>317</v>
      </c>
      <c r="Y103" s="93" t="s">
        <v>470</v>
      </c>
      <c r="Z103" s="140" t="s">
        <v>323</v>
      </c>
      <c r="AA103" s="95"/>
      <c r="AB103" s="93" t="s">
        <v>470</v>
      </c>
      <c r="AC103" s="46" t="s">
        <v>317</v>
      </c>
      <c r="AD103" s="93" t="s">
        <v>543</v>
      </c>
      <c r="AE103" s="97" t="s">
        <v>316</v>
      </c>
      <c r="AF103" s="279">
        <v>2</v>
      </c>
      <c r="AG103" s="97" t="s">
        <v>316</v>
      </c>
      <c r="AH103" s="279">
        <v>4</v>
      </c>
      <c r="AI103" s="280" t="s">
        <v>471</v>
      </c>
      <c r="AJ103" s="224">
        <v>42429</v>
      </c>
    </row>
    <row r="104" spans="1:36" ht="47.25" customHeight="1" x14ac:dyDescent="0.2">
      <c r="A104" s="220">
        <v>63</v>
      </c>
      <c r="B104" s="232" t="s">
        <v>182</v>
      </c>
      <c r="C104" s="35" t="s">
        <v>185</v>
      </c>
      <c r="D104" s="30" t="s">
        <v>7</v>
      </c>
      <c r="E104" s="28" t="s">
        <v>12</v>
      </c>
      <c r="F104" s="30" t="s">
        <v>4</v>
      </c>
      <c r="G104" s="52">
        <f t="shared" si="18"/>
        <v>4000000</v>
      </c>
      <c r="H104" s="52">
        <f t="shared" si="19"/>
        <v>3400000</v>
      </c>
      <c r="I104" s="55">
        <v>0</v>
      </c>
      <c r="J104" s="80">
        <v>3400000</v>
      </c>
      <c r="K104" s="55">
        <v>0</v>
      </c>
      <c r="L104" s="53">
        <f t="shared" si="12"/>
        <v>0.85</v>
      </c>
      <c r="M104" s="80">
        <f t="shared" si="24"/>
        <v>600000</v>
      </c>
      <c r="N104" s="80">
        <v>0</v>
      </c>
      <c r="O104" s="53">
        <f t="shared" si="17"/>
        <v>0</v>
      </c>
      <c r="P104" s="80">
        <v>600000</v>
      </c>
      <c r="Q104" s="53">
        <f t="shared" si="15"/>
        <v>0.15</v>
      </c>
      <c r="R104" s="55">
        <v>0</v>
      </c>
      <c r="S104" s="53">
        <f t="shared" si="16"/>
        <v>0</v>
      </c>
      <c r="T104" s="23" t="s">
        <v>129</v>
      </c>
      <c r="U104" s="23" t="s">
        <v>129</v>
      </c>
      <c r="V104" s="23" t="s">
        <v>129</v>
      </c>
      <c r="W104" s="144" t="s">
        <v>470</v>
      </c>
      <c r="X104" s="46" t="s">
        <v>317</v>
      </c>
      <c r="Y104" s="93" t="s">
        <v>470</v>
      </c>
      <c r="Z104" s="140" t="s">
        <v>323</v>
      </c>
      <c r="AA104" s="95"/>
      <c r="AB104" s="93" t="s">
        <v>469</v>
      </c>
      <c r="AC104" s="46" t="s">
        <v>317</v>
      </c>
      <c r="AD104" s="93" t="s">
        <v>528</v>
      </c>
      <c r="AE104" s="97" t="s">
        <v>316</v>
      </c>
      <c r="AF104" s="279">
        <v>2</v>
      </c>
      <c r="AG104" s="97" t="s">
        <v>316</v>
      </c>
      <c r="AH104" s="279">
        <v>4</v>
      </c>
      <c r="AI104" s="280" t="s">
        <v>537</v>
      </c>
      <c r="AJ104" s="224">
        <v>42430</v>
      </c>
    </row>
    <row r="105" spans="1:36" s="27" customFormat="1" ht="39.75" hidden="1" customHeight="1" x14ac:dyDescent="0.2">
      <c r="A105" s="219">
        <v>62</v>
      </c>
      <c r="B105" s="231" t="s">
        <v>49</v>
      </c>
      <c r="C105" s="37" t="s">
        <v>94</v>
      </c>
      <c r="D105" s="25" t="s">
        <v>7</v>
      </c>
      <c r="E105" s="26" t="s">
        <v>16</v>
      </c>
      <c r="F105" s="25" t="s">
        <v>3</v>
      </c>
      <c r="G105" s="80">
        <f t="shared" si="18"/>
        <v>13511489</v>
      </c>
      <c r="H105" s="80">
        <f t="shared" si="19"/>
        <v>11484765</v>
      </c>
      <c r="I105" s="55">
        <v>11484765</v>
      </c>
      <c r="J105" s="55">
        <v>0</v>
      </c>
      <c r="K105" s="55">
        <v>0</v>
      </c>
      <c r="L105" s="53">
        <f t="shared" si="12"/>
        <v>0.84999995189279287</v>
      </c>
      <c r="M105" s="80">
        <f t="shared" si="24"/>
        <v>2026724</v>
      </c>
      <c r="N105" s="55">
        <v>0</v>
      </c>
      <c r="O105" s="53">
        <f t="shared" si="17"/>
        <v>0</v>
      </c>
      <c r="P105" s="55">
        <v>0</v>
      </c>
      <c r="Q105" s="53">
        <f t="shared" si="15"/>
        <v>0</v>
      </c>
      <c r="R105" s="55">
        <v>2026724</v>
      </c>
      <c r="S105" s="53">
        <f t="shared" si="16"/>
        <v>0.15000004810720713</v>
      </c>
      <c r="T105" s="20" t="s">
        <v>423</v>
      </c>
      <c r="U105" s="177"/>
      <c r="V105" s="182"/>
      <c r="W105" s="144" t="s">
        <v>214</v>
      </c>
      <c r="X105" s="140" t="s">
        <v>447</v>
      </c>
      <c r="Y105" s="144" t="s">
        <v>214</v>
      </c>
      <c r="Z105" s="140" t="s">
        <v>447</v>
      </c>
      <c r="AA105" s="154" t="s">
        <v>716</v>
      </c>
      <c r="AB105" s="144" t="s">
        <v>469</v>
      </c>
      <c r="AC105" s="46" t="s">
        <v>317</v>
      </c>
      <c r="AD105" s="144" t="s">
        <v>575</v>
      </c>
      <c r="AE105" s="97" t="s">
        <v>316</v>
      </c>
      <c r="AF105" s="75">
        <v>2</v>
      </c>
      <c r="AG105" s="97" t="s">
        <v>316</v>
      </c>
      <c r="AH105" s="75">
        <v>4</v>
      </c>
      <c r="AI105" s="233" t="s">
        <v>547</v>
      </c>
      <c r="AJ105" s="224">
        <v>42551</v>
      </c>
    </row>
    <row r="106" spans="1:36" ht="37.5" hidden="1" customHeight="1" x14ac:dyDescent="0.2">
      <c r="A106" s="220">
        <v>125</v>
      </c>
      <c r="B106" s="234" t="s">
        <v>201</v>
      </c>
      <c r="C106" s="36" t="s">
        <v>202</v>
      </c>
      <c r="D106" s="25" t="s">
        <v>7</v>
      </c>
      <c r="E106" s="26" t="s">
        <v>16</v>
      </c>
      <c r="F106" s="25" t="s">
        <v>3</v>
      </c>
      <c r="G106" s="80">
        <f t="shared" si="18"/>
        <v>44357210</v>
      </c>
      <c r="H106" s="80">
        <f t="shared" si="19"/>
        <v>37703628</v>
      </c>
      <c r="I106" s="55">
        <v>37703628</v>
      </c>
      <c r="J106" s="55">
        <v>0</v>
      </c>
      <c r="K106" s="55">
        <v>0</v>
      </c>
      <c r="L106" s="53">
        <f t="shared" si="12"/>
        <v>0.84999998872787541</v>
      </c>
      <c r="M106" s="80">
        <f t="shared" si="24"/>
        <v>6653582</v>
      </c>
      <c r="N106" s="80">
        <v>4620148</v>
      </c>
      <c r="O106" s="53">
        <f t="shared" si="17"/>
        <v>0.1041577682636036</v>
      </c>
      <c r="P106" s="80">
        <v>2033434</v>
      </c>
      <c r="Q106" s="53">
        <f t="shared" si="15"/>
        <v>4.584224300852105E-2</v>
      </c>
      <c r="R106" s="55">
        <v>0</v>
      </c>
      <c r="S106" s="53">
        <f t="shared" si="16"/>
        <v>0</v>
      </c>
      <c r="T106" s="21" t="s">
        <v>424</v>
      </c>
      <c r="U106" s="24" t="s">
        <v>384</v>
      </c>
      <c r="V106" s="138" t="s">
        <v>608</v>
      </c>
      <c r="W106" s="144" t="s">
        <v>215</v>
      </c>
      <c r="X106" s="140" t="s">
        <v>494</v>
      </c>
      <c r="Y106" s="144" t="s">
        <v>469</v>
      </c>
      <c r="Z106" s="51" t="s">
        <v>753</v>
      </c>
      <c r="AA106" s="77"/>
      <c r="AB106" s="144" t="s">
        <v>544</v>
      </c>
      <c r="AC106" s="97" t="s">
        <v>316</v>
      </c>
      <c r="AD106" s="144" t="s">
        <v>476</v>
      </c>
      <c r="AE106" s="97" t="s">
        <v>316</v>
      </c>
      <c r="AF106" s="75">
        <v>2</v>
      </c>
      <c r="AG106" s="97" t="s">
        <v>316</v>
      </c>
      <c r="AH106" s="75">
        <v>4</v>
      </c>
      <c r="AI106" s="233" t="s">
        <v>547</v>
      </c>
      <c r="AJ106" s="224">
        <v>42613</v>
      </c>
    </row>
    <row r="107" spans="1:36" s="27" customFormat="1" ht="48.75" hidden="1" customHeight="1" x14ac:dyDescent="0.2">
      <c r="A107" s="220">
        <v>11</v>
      </c>
      <c r="B107" s="231" t="s">
        <v>40</v>
      </c>
      <c r="C107" s="37" t="s">
        <v>88</v>
      </c>
      <c r="D107" s="25" t="s">
        <v>7</v>
      </c>
      <c r="E107" s="26" t="s">
        <v>11</v>
      </c>
      <c r="F107" s="25" t="s">
        <v>3</v>
      </c>
      <c r="G107" s="80">
        <f t="shared" si="18"/>
        <v>38300036</v>
      </c>
      <c r="H107" s="80">
        <f t="shared" si="19"/>
        <v>32555030</v>
      </c>
      <c r="I107" s="55">
        <v>32555030</v>
      </c>
      <c r="J107" s="55">
        <v>0</v>
      </c>
      <c r="K107" s="55">
        <v>0</v>
      </c>
      <c r="L107" s="53">
        <f t="shared" si="12"/>
        <v>0.84999998433421842</v>
      </c>
      <c r="M107" s="80">
        <f t="shared" si="24"/>
        <v>5745006</v>
      </c>
      <c r="N107" s="55">
        <v>5745006</v>
      </c>
      <c r="O107" s="53">
        <f t="shared" si="17"/>
        <v>0.15000001566578161</v>
      </c>
      <c r="P107" s="55">
        <v>0</v>
      </c>
      <c r="Q107" s="53">
        <f t="shared" si="15"/>
        <v>0</v>
      </c>
      <c r="R107" s="55">
        <v>0</v>
      </c>
      <c r="S107" s="53">
        <f t="shared" si="16"/>
        <v>0</v>
      </c>
      <c r="T107" s="34" t="s">
        <v>414</v>
      </c>
      <c r="U107" s="207" t="s">
        <v>514</v>
      </c>
      <c r="V107" s="132" t="s">
        <v>632</v>
      </c>
      <c r="W107" s="144" t="s">
        <v>470</v>
      </c>
      <c r="X107" s="46" t="s">
        <v>317</v>
      </c>
      <c r="Y107" s="144" t="s">
        <v>470</v>
      </c>
      <c r="Z107" s="51" t="s">
        <v>752</v>
      </c>
      <c r="AA107" s="95"/>
      <c r="AB107" s="144" t="s">
        <v>543</v>
      </c>
      <c r="AC107" s="97" t="s">
        <v>316</v>
      </c>
      <c r="AD107" s="144" t="s">
        <v>548</v>
      </c>
      <c r="AE107" s="97" t="s">
        <v>316</v>
      </c>
      <c r="AF107" s="75">
        <v>2</v>
      </c>
      <c r="AG107" s="97" t="s">
        <v>316</v>
      </c>
      <c r="AH107" s="75">
        <v>4</v>
      </c>
      <c r="AI107" s="233" t="s">
        <v>541</v>
      </c>
      <c r="AJ107" s="224">
        <v>42430</v>
      </c>
    </row>
    <row r="108" spans="1:36" ht="44.25" hidden="1" customHeight="1" x14ac:dyDescent="0.2">
      <c r="A108" s="219">
        <v>6</v>
      </c>
      <c r="B108" s="240" t="s">
        <v>166</v>
      </c>
      <c r="C108" s="35" t="s">
        <v>245</v>
      </c>
      <c r="D108" s="29" t="s">
        <v>7</v>
      </c>
      <c r="E108" s="14" t="s">
        <v>17</v>
      </c>
      <c r="F108" s="29" t="s">
        <v>4</v>
      </c>
      <c r="G108" s="52">
        <f t="shared" si="18"/>
        <v>32552786</v>
      </c>
      <c r="H108" s="52">
        <f t="shared" si="19"/>
        <v>27669868</v>
      </c>
      <c r="I108" s="52">
        <v>0</v>
      </c>
      <c r="J108" s="52">
        <v>27669868</v>
      </c>
      <c r="K108" s="52">
        <v>0</v>
      </c>
      <c r="L108" s="79">
        <f t="shared" si="12"/>
        <v>0.84999999692806627</v>
      </c>
      <c r="M108" s="78">
        <f t="shared" si="24"/>
        <v>4882918</v>
      </c>
      <c r="N108" s="52">
        <v>4882918</v>
      </c>
      <c r="O108" s="79">
        <f t="shared" si="17"/>
        <v>0.1500000030719337</v>
      </c>
      <c r="P108" s="52">
        <v>0</v>
      </c>
      <c r="Q108" s="79">
        <f t="shared" si="15"/>
        <v>0</v>
      </c>
      <c r="R108" s="52">
        <v>0</v>
      </c>
      <c r="S108" s="79">
        <f t="shared" si="16"/>
        <v>0</v>
      </c>
      <c r="T108" s="16" t="s">
        <v>407</v>
      </c>
      <c r="U108" s="168"/>
      <c r="V108" s="181"/>
      <c r="W108" s="95" t="s">
        <v>468</v>
      </c>
      <c r="X108" s="46" t="s">
        <v>317</v>
      </c>
      <c r="Y108" s="95" t="s">
        <v>468</v>
      </c>
      <c r="Z108" s="46" t="s">
        <v>317</v>
      </c>
      <c r="AA108" s="95"/>
      <c r="AB108" s="95" t="s">
        <v>468</v>
      </c>
      <c r="AC108" s="46" t="s">
        <v>317</v>
      </c>
      <c r="AD108" s="95" t="s">
        <v>528</v>
      </c>
      <c r="AE108" s="97" t="s">
        <v>316</v>
      </c>
      <c r="AF108" s="73">
        <v>2</v>
      </c>
      <c r="AG108" s="97" t="s">
        <v>316</v>
      </c>
      <c r="AH108" s="73">
        <v>4</v>
      </c>
      <c r="AI108" s="230" t="s">
        <v>536</v>
      </c>
      <c r="AJ108" s="223">
        <v>42429</v>
      </c>
    </row>
    <row r="109" spans="1:36" ht="48" hidden="1" customHeight="1" x14ac:dyDescent="0.2">
      <c r="A109" s="219">
        <v>124</v>
      </c>
      <c r="B109" s="229" t="s">
        <v>34</v>
      </c>
      <c r="C109" s="38" t="s">
        <v>103</v>
      </c>
      <c r="D109" s="30" t="s">
        <v>7</v>
      </c>
      <c r="E109" s="28" t="s">
        <v>17</v>
      </c>
      <c r="F109" s="30" t="s">
        <v>4</v>
      </c>
      <c r="G109" s="52">
        <f t="shared" si="18"/>
        <v>44641656</v>
      </c>
      <c r="H109" s="52">
        <f t="shared" si="19"/>
        <v>37945407</v>
      </c>
      <c r="I109" s="56">
        <v>0</v>
      </c>
      <c r="J109" s="60">
        <v>37945407</v>
      </c>
      <c r="K109" s="56">
        <v>0</v>
      </c>
      <c r="L109" s="79">
        <f t="shared" si="12"/>
        <v>0.84999998655963838</v>
      </c>
      <c r="M109" s="78">
        <f t="shared" si="24"/>
        <v>6696249</v>
      </c>
      <c r="N109" s="56">
        <v>6696249</v>
      </c>
      <c r="O109" s="79">
        <f t="shared" si="17"/>
        <v>0.15000001344036162</v>
      </c>
      <c r="P109" s="56">
        <v>0</v>
      </c>
      <c r="Q109" s="79">
        <f t="shared" si="15"/>
        <v>0</v>
      </c>
      <c r="R109" s="56">
        <v>0</v>
      </c>
      <c r="S109" s="79">
        <f t="shared" si="16"/>
        <v>0</v>
      </c>
      <c r="T109" s="67" t="s">
        <v>426</v>
      </c>
      <c r="U109" s="15" t="s">
        <v>282</v>
      </c>
      <c r="V109" s="137" t="s">
        <v>637</v>
      </c>
      <c r="W109" s="95" t="s">
        <v>470</v>
      </c>
      <c r="X109" s="46" t="s">
        <v>317</v>
      </c>
      <c r="Y109" s="95" t="s">
        <v>470</v>
      </c>
      <c r="Z109" s="46" t="s">
        <v>317</v>
      </c>
      <c r="AA109" s="187"/>
      <c r="AB109" s="95" t="s">
        <v>470</v>
      </c>
      <c r="AC109" s="46" t="s">
        <v>317</v>
      </c>
      <c r="AD109" s="95" t="s">
        <v>476</v>
      </c>
      <c r="AE109" s="97" t="s">
        <v>316</v>
      </c>
      <c r="AF109" s="73">
        <v>2</v>
      </c>
      <c r="AG109" s="98" t="s">
        <v>316</v>
      </c>
      <c r="AH109" s="73">
        <v>4</v>
      </c>
      <c r="AI109" s="230" t="s">
        <v>537</v>
      </c>
      <c r="AJ109" s="223">
        <v>42429</v>
      </c>
    </row>
    <row r="110" spans="1:36" ht="37.5" hidden="1" customHeight="1" x14ac:dyDescent="0.2">
      <c r="A110" s="220">
        <v>15</v>
      </c>
      <c r="B110" s="232" t="s">
        <v>152</v>
      </c>
      <c r="C110" s="40" t="s">
        <v>153</v>
      </c>
      <c r="D110" s="30" t="s">
        <v>7</v>
      </c>
      <c r="E110" s="28" t="s">
        <v>16</v>
      </c>
      <c r="F110" s="30" t="s">
        <v>3</v>
      </c>
      <c r="G110" s="52">
        <f t="shared" si="18"/>
        <v>8345106</v>
      </c>
      <c r="H110" s="52">
        <f t="shared" si="19"/>
        <v>7093340</v>
      </c>
      <c r="I110" s="56">
        <v>7093340</v>
      </c>
      <c r="J110" s="56">
        <v>0</v>
      </c>
      <c r="K110" s="56">
        <v>0</v>
      </c>
      <c r="L110" s="79">
        <f t="shared" si="12"/>
        <v>0.84999998801692878</v>
      </c>
      <c r="M110" s="78">
        <f t="shared" si="24"/>
        <v>1251766</v>
      </c>
      <c r="N110" s="56">
        <v>0</v>
      </c>
      <c r="O110" s="79">
        <f t="shared" si="17"/>
        <v>0</v>
      </c>
      <c r="P110" s="56">
        <v>1251766</v>
      </c>
      <c r="Q110" s="79">
        <f t="shared" si="15"/>
        <v>0.15000001198307128</v>
      </c>
      <c r="R110" s="56">
        <v>0</v>
      </c>
      <c r="S110" s="79">
        <f t="shared" si="16"/>
        <v>0</v>
      </c>
      <c r="T110" s="12" t="s">
        <v>423</v>
      </c>
      <c r="U110" s="177"/>
      <c r="V110" s="182"/>
      <c r="W110" s="93" t="s">
        <v>470</v>
      </c>
      <c r="X110" s="46" t="s">
        <v>317</v>
      </c>
      <c r="Y110" s="93" t="s">
        <v>470</v>
      </c>
      <c r="Z110" s="46" t="s">
        <v>317</v>
      </c>
      <c r="AA110" s="155"/>
      <c r="AB110" s="93" t="s">
        <v>469</v>
      </c>
      <c r="AC110" s="46" t="s">
        <v>317</v>
      </c>
      <c r="AD110" s="93" t="s">
        <v>544</v>
      </c>
      <c r="AE110" s="97" t="s">
        <v>316</v>
      </c>
      <c r="AF110" s="73">
        <v>2</v>
      </c>
      <c r="AG110" s="97" t="s">
        <v>316</v>
      </c>
      <c r="AH110" s="73">
        <v>4</v>
      </c>
      <c r="AI110" s="230" t="s">
        <v>547</v>
      </c>
      <c r="AJ110" s="223">
        <v>42430</v>
      </c>
    </row>
    <row r="111" spans="1:36" ht="36.75" hidden="1" customHeight="1" x14ac:dyDescent="0.2">
      <c r="A111" s="220">
        <v>27</v>
      </c>
      <c r="B111" s="231" t="s">
        <v>101</v>
      </c>
      <c r="C111" s="37" t="s">
        <v>121</v>
      </c>
      <c r="D111" s="25" t="s">
        <v>7</v>
      </c>
      <c r="E111" s="26" t="s">
        <v>19</v>
      </c>
      <c r="F111" s="25" t="s">
        <v>5</v>
      </c>
      <c r="G111" s="80">
        <f t="shared" si="18"/>
        <v>22765950</v>
      </c>
      <c r="H111" s="80">
        <f t="shared" si="19"/>
        <v>19351057</v>
      </c>
      <c r="I111" s="55">
        <v>0</v>
      </c>
      <c r="J111" s="55">
        <v>0</v>
      </c>
      <c r="K111" s="55">
        <v>19351057</v>
      </c>
      <c r="L111" s="53">
        <f t="shared" si="12"/>
        <v>0.84999997803737604</v>
      </c>
      <c r="M111" s="80">
        <f t="shared" si="24"/>
        <v>3414893</v>
      </c>
      <c r="N111" s="55">
        <v>3414893</v>
      </c>
      <c r="O111" s="53">
        <f t="shared" si="17"/>
        <v>0.15000002196262402</v>
      </c>
      <c r="P111" s="55">
        <v>0</v>
      </c>
      <c r="Q111" s="53">
        <f t="shared" si="15"/>
        <v>0</v>
      </c>
      <c r="R111" s="55">
        <v>0</v>
      </c>
      <c r="S111" s="53">
        <f t="shared" si="16"/>
        <v>0</v>
      </c>
      <c r="T111" s="20" t="s">
        <v>430</v>
      </c>
      <c r="U111" s="20" t="s">
        <v>220</v>
      </c>
      <c r="V111" s="46" t="s">
        <v>636</v>
      </c>
      <c r="W111" s="144" t="s">
        <v>469</v>
      </c>
      <c r="X111" s="97" t="s">
        <v>316</v>
      </c>
      <c r="Y111" s="144" t="s">
        <v>469</v>
      </c>
      <c r="Z111" s="46" t="s">
        <v>317</v>
      </c>
      <c r="AA111" s="30"/>
      <c r="AB111" s="144" t="s">
        <v>469</v>
      </c>
      <c r="AC111" s="46" t="s">
        <v>317</v>
      </c>
      <c r="AD111" s="144" t="s">
        <v>639</v>
      </c>
      <c r="AE111" s="97" t="s">
        <v>316</v>
      </c>
      <c r="AF111" s="75">
        <v>2</v>
      </c>
      <c r="AG111" s="97" t="s">
        <v>316</v>
      </c>
      <c r="AH111" s="75">
        <v>4</v>
      </c>
      <c r="AI111" s="233" t="s">
        <v>542</v>
      </c>
      <c r="AJ111" s="224">
        <v>42551</v>
      </c>
    </row>
    <row r="112" spans="1:36" s="27" customFormat="1" ht="39" hidden="1" customHeight="1" x14ac:dyDescent="0.2">
      <c r="A112" s="219">
        <v>38</v>
      </c>
      <c r="B112" s="229" t="s">
        <v>100</v>
      </c>
      <c r="C112" s="38" t="s">
        <v>120</v>
      </c>
      <c r="D112" s="30" t="s">
        <v>7</v>
      </c>
      <c r="E112" s="28" t="s">
        <v>19</v>
      </c>
      <c r="F112" s="30" t="s">
        <v>5</v>
      </c>
      <c r="G112" s="52">
        <f t="shared" si="18"/>
        <v>9960103</v>
      </c>
      <c r="H112" s="52">
        <f t="shared" si="19"/>
        <v>8466087</v>
      </c>
      <c r="I112" s="56">
        <v>0</v>
      </c>
      <c r="J112" s="56">
        <v>0</v>
      </c>
      <c r="K112" s="56">
        <v>8466087</v>
      </c>
      <c r="L112" s="79">
        <f t="shared" si="12"/>
        <v>0.84999994477968754</v>
      </c>
      <c r="M112" s="78">
        <f t="shared" si="24"/>
        <v>1494016</v>
      </c>
      <c r="N112" s="56">
        <v>1494016</v>
      </c>
      <c r="O112" s="79">
        <f t="shared" si="17"/>
        <v>0.15000005522031248</v>
      </c>
      <c r="P112" s="56">
        <v>0</v>
      </c>
      <c r="Q112" s="79">
        <f t="shared" si="15"/>
        <v>0</v>
      </c>
      <c r="R112" s="56">
        <v>0</v>
      </c>
      <c r="S112" s="79">
        <f t="shared" si="16"/>
        <v>0</v>
      </c>
      <c r="T112" s="12" t="s">
        <v>430</v>
      </c>
      <c r="U112" s="12" t="s">
        <v>220</v>
      </c>
      <c r="V112" s="46" t="s">
        <v>635</v>
      </c>
      <c r="W112" s="95" t="s">
        <v>469</v>
      </c>
      <c r="X112" s="97" t="s">
        <v>316</v>
      </c>
      <c r="Y112" s="95" t="s">
        <v>469</v>
      </c>
      <c r="Z112" s="46" t="s">
        <v>317</v>
      </c>
      <c r="AA112" s="187"/>
      <c r="AB112" s="95" t="s">
        <v>469</v>
      </c>
      <c r="AC112" s="46" t="s">
        <v>317</v>
      </c>
      <c r="AD112" s="95" t="s">
        <v>544</v>
      </c>
      <c r="AE112" s="97" t="s">
        <v>316</v>
      </c>
      <c r="AF112" s="73">
        <v>2</v>
      </c>
      <c r="AG112" s="97" t="s">
        <v>316</v>
      </c>
      <c r="AH112" s="73">
        <v>4</v>
      </c>
      <c r="AI112" s="230" t="s">
        <v>542</v>
      </c>
      <c r="AJ112" s="223">
        <v>42551</v>
      </c>
    </row>
    <row r="113" spans="1:36" ht="54" hidden="1" customHeight="1" x14ac:dyDescent="0.2">
      <c r="A113" s="220">
        <v>109</v>
      </c>
      <c r="B113" s="246" t="s">
        <v>524</v>
      </c>
      <c r="C113" s="121" t="s">
        <v>525</v>
      </c>
      <c r="D113" s="123" t="s">
        <v>7</v>
      </c>
      <c r="E113" s="122" t="s">
        <v>17</v>
      </c>
      <c r="F113" s="123" t="s">
        <v>4</v>
      </c>
      <c r="G113" s="103" t="s">
        <v>526</v>
      </c>
      <c r="H113" s="103" t="s">
        <v>526</v>
      </c>
      <c r="I113" s="103">
        <v>0</v>
      </c>
      <c r="J113" s="103" t="s">
        <v>526</v>
      </c>
      <c r="K113" s="103">
        <v>0</v>
      </c>
      <c r="L113" s="104">
        <v>0.85</v>
      </c>
      <c r="M113" s="103" t="s">
        <v>526</v>
      </c>
      <c r="N113" s="103" t="s">
        <v>526</v>
      </c>
      <c r="O113" s="104">
        <v>0.15</v>
      </c>
      <c r="P113" s="103">
        <v>0</v>
      </c>
      <c r="Q113" s="104">
        <v>0</v>
      </c>
      <c r="R113" s="103">
        <v>0</v>
      </c>
      <c r="S113" s="104">
        <v>0</v>
      </c>
      <c r="T113" s="16" t="s">
        <v>540</v>
      </c>
      <c r="U113" s="168"/>
      <c r="V113" s="181"/>
      <c r="W113" s="95" t="s">
        <v>470</v>
      </c>
      <c r="X113" s="46" t="s">
        <v>317</v>
      </c>
      <c r="Y113" s="95" t="s">
        <v>469</v>
      </c>
      <c r="Z113" s="46" t="s">
        <v>317</v>
      </c>
      <c r="AA113" s="95"/>
      <c r="AB113" s="95" t="s">
        <v>527</v>
      </c>
      <c r="AC113" s="46" t="s">
        <v>317</v>
      </c>
      <c r="AD113" s="95" t="s">
        <v>528</v>
      </c>
      <c r="AE113" s="97" t="s">
        <v>316</v>
      </c>
      <c r="AF113" s="73">
        <v>2</v>
      </c>
      <c r="AG113" s="97" t="s">
        <v>316</v>
      </c>
      <c r="AH113" s="73">
        <v>4</v>
      </c>
      <c r="AI113" s="230" t="s">
        <v>536</v>
      </c>
      <c r="AJ113" s="223">
        <v>42582</v>
      </c>
    </row>
    <row r="114" spans="1:36" ht="50.25" hidden="1" customHeight="1" x14ac:dyDescent="0.2">
      <c r="A114" s="220">
        <v>99</v>
      </c>
      <c r="B114" s="231" t="s">
        <v>102</v>
      </c>
      <c r="C114" s="37" t="s">
        <v>84</v>
      </c>
      <c r="D114" s="25" t="s">
        <v>7</v>
      </c>
      <c r="E114" s="26" t="s">
        <v>19</v>
      </c>
      <c r="F114" s="25" t="s">
        <v>4</v>
      </c>
      <c r="G114" s="80">
        <f t="shared" ref="G114" si="25">H114+M114</f>
        <v>178983828</v>
      </c>
      <c r="H114" s="80">
        <f t="shared" ref="H114" si="26">I114+J114+K114</f>
        <v>152136253</v>
      </c>
      <c r="I114" s="55">
        <v>0</v>
      </c>
      <c r="J114" s="55">
        <v>152136253</v>
      </c>
      <c r="K114" s="55">
        <v>0</v>
      </c>
      <c r="L114" s="53">
        <f t="shared" ref="L114" si="27">H114/G114</f>
        <v>0.84999999553032246</v>
      </c>
      <c r="M114" s="80">
        <f t="shared" ref="M114" si="28">N114+P114+R114</f>
        <v>26847575</v>
      </c>
      <c r="N114" s="55">
        <v>16199965</v>
      </c>
      <c r="O114" s="53">
        <f t="shared" ref="O114" si="29">N114/G114</f>
        <v>9.0510775085221665E-2</v>
      </c>
      <c r="P114" s="55">
        <v>0</v>
      </c>
      <c r="Q114" s="53">
        <f t="shared" ref="Q114" si="30">P114/G114</f>
        <v>0</v>
      </c>
      <c r="R114" s="55">
        <v>10647610</v>
      </c>
      <c r="S114" s="53">
        <f t="shared" ref="S114" si="31">R114/G114</f>
        <v>5.9489229384455895E-2</v>
      </c>
      <c r="T114" s="20" t="s">
        <v>430</v>
      </c>
      <c r="U114" s="203" t="s">
        <v>220</v>
      </c>
      <c r="V114" s="209" t="s">
        <v>636</v>
      </c>
      <c r="W114" s="144" t="s">
        <v>469</v>
      </c>
      <c r="X114" s="97" t="s">
        <v>316</v>
      </c>
      <c r="Y114" s="144" t="s">
        <v>469</v>
      </c>
      <c r="Z114" s="46" t="s">
        <v>317</v>
      </c>
      <c r="AA114" s="30"/>
      <c r="AB114" s="144" t="s">
        <v>469</v>
      </c>
      <c r="AC114" s="46" t="s">
        <v>317</v>
      </c>
      <c r="AD114" s="144" t="s">
        <v>548</v>
      </c>
      <c r="AE114" s="97" t="s">
        <v>316</v>
      </c>
      <c r="AF114" s="75">
        <v>2</v>
      </c>
      <c r="AG114" s="97" t="s">
        <v>316</v>
      </c>
      <c r="AH114" s="75">
        <v>4</v>
      </c>
      <c r="AI114" s="233" t="s">
        <v>469</v>
      </c>
      <c r="AJ114" s="224">
        <v>42643</v>
      </c>
    </row>
    <row r="115" spans="1:36" ht="48.75" hidden="1" customHeight="1" x14ac:dyDescent="0.2">
      <c r="A115" s="219">
        <v>24</v>
      </c>
      <c r="B115" s="234" t="s">
        <v>269</v>
      </c>
      <c r="C115" s="36" t="s">
        <v>302</v>
      </c>
      <c r="D115" s="25" t="s">
        <v>155</v>
      </c>
      <c r="E115" s="26" t="s">
        <v>17</v>
      </c>
      <c r="F115" s="25" t="s">
        <v>5</v>
      </c>
      <c r="G115" s="80">
        <f t="shared" si="18"/>
        <v>17172695</v>
      </c>
      <c r="H115" s="80">
        <f>I115+J115+K115</f>
        <v>14596790</v>
      </c>
      <c r="I115" s="55">
        <v>0</v>
      </c>
      <c r="J115" s="55">
        <v>0</v>
      </c>
      <c r="K115" s="55">
        <f>10722723+3874067</f>
        <v>14596790</v>
      </c>
      <c r="L115" s="53">
        <f t="shared" si="12"/>
        <v>0.84999995632601644</v>
      </c>
      <c r="M115" s="80">
        <f>N115+P115+R115</f>
        <v>2575905</v>
      </c>
      <c r="N115" s="55">
        <f>1892246+683659</f>
        <v>2575905</v>
      </c>
      <c r="O115" s="53">
        <f t="shared" si="17"/>
        <v>0.15000004367398362</v>
      </c>
      <c r="P115" s="55">
        <v>0</v>
      </c>
      <c r="Q115" s="53">
        <f t="shared" si="15"/>
        <v>0</v>
      </c>
      <c r="R115" s="55">
        <v>0</v>
      </c>
      <c r="S115" s="53">
        <f t="shared" si="16"/>
        <v>0</v>
      </c>
      <c r="T115" s="23" t="s">
        <v>129</v>
      </c>
      <c r="U115" s="23" t="s">
        <v>129</v>
      </c>
      <c r="V115" s="23" t="s">
        <v>129</v>
      </c>
      <c r="W115" s="144" t="s">
        <v>470</v>
      </c>
      <c r="X115" s="98" t="s">
        <v>316</v>
      </c>
      <c r="Y115" s="144" t="s">
        <v>470</v>
      </c>
      <c r="Z115" s="46" t="s">
        <v>317</v>
      </c>
      <c r="AA115" s="30"/>
      <c r="AB115" s="144" t="s">
        <v>470</v>
      </c>
      <c r="AC115" s="98" t="s">
        <v>316</v>
      </c>
      <c r="AD115" s="144" t="s">
        <v>543</v>
      </c>
      <c r="AE115" s="97" t="s">
        <v>316</v>
      </c>
      <c r="AF115" s="75">
        <v>2</v>
      </c>
      <c r="AG115" s="98" t="s">
        <v>316</v>
      </c>
      <c r="AH115" s="75">
        <v>4</v>
      </c>
      <c r="AI115" s="233" t="s">
        <v>537</v>
      </c>
      <c r="AJ115" s="224">
        <v>42430</v>
      </c>
    </row>
    <row r="116" spans="1:36" ht="47.25" hidden="1" customHeight="1" x14ac:dyDescent="0.2">
      <c r="A116" s="220">
        <v>79</v>
      </c>
      <c r="B116" s="229" t="s">
        <v>41</v>
      </c>
      <c r="C116" s="38" t="s">
        <v>89</v>
      </c>
      <c r="D116" s="30" t="s">
        <v>7</v>
      </c>
      <c r="E116" s="28" t="s">
        <v>11</v>
      </c>
      <c r="F116" s="30" t="s">
        <v>3</v>
      </c>
      <c r="G116" s="52">
        <f t="shared" si="18"/>
        <v>62581758</v>
      </c>
      <c r="H116" s="52">
        <f t="shared" ref="H116:H121" si="32">I116+J116+K116</f>
        <v>53194494</v>
      </c>
      <c r="I116" s="56">
        <v>53194494</v>
      </c>
      <c r="J116" s="56">
        <v>0</v>
      </c>
      <c r="K116" s="56">
        <v>0</v>
      </c>
      <c r="L116" s="79">
        <f t="shared" si="12"/>
        <v>0.84999999520627079</v>
      </c>
      <c r="M116" s="78">
        <f t="shared" ref="M116:M121" si="33">N116+P116+R116</f>
        <v>9387264</v>
      </c>
      <c r="N116" s="56">
        <v>0</v>
      </c>
      <c r="O116" s="79">
        <f t="shared" si="17"/>
        <v>0</v>
      </c>
      <c r="P116" s="56">
        <v>0</v>
      </c>
      <c r="Q116" s="79">
        <f t="shared" si="15"/>
        <v>0</v>
      </c>
      <c r="R116" s="56">
        <v>9387264</v>
      </c>
      <c r="S116" s="79">
        <f t="shared" si="16"/>
        <v>0.15000000479372919</v>
      </c>
      <c r="T116" s="100">
        <v>42490</v>
      </c>
      <c r="U116" s="15" t="s">
        <v>252</v>
      </c>
      <c r="V116" s="134" t="s">
        <v>316</v>
      </c>
      <c r="W116" s="95" t="s">
        <v>469</v>
      </c>
      <c r="X116" s="98" t="s">
        <v>316</v>
      </c>
      <c r="Y116" s="95" t="s">
        <v>469</v>
      </c>
      <c r="Z116" s="46" t="s">
        <v>317</v>
      </c>
      <c r="AA116" s="155"/>
      <c r="AB116" s="95" t="s">
        <v>543</v>
      </c>
      <c r="AC116" s="97" t="s">
        <v>316</v>
      </c>
      <c r="AD116" s="95" t="s">
        <v>476</v>
      </c>
      <c r="AE116" s="97" t="s">
        <v>316</v>
      </c>
      <c r="AF116" s="73">
        <v>2</v>
      </c>
      <c r="AG116" s="97" t="s">
        <v>316</v>
      </c>
      <c r="AH116" s="73">
        <v>4</v>
      </c>
      <c r="AI116" s="230" t="s">
        <v>537</v>
      </c>
      <c r="AJ116" s="223">
        <v>42613</v>
      </c>
    </row>
    <row r="117" spans="1:36" s="27" customFormat="1" ht="50.25" hidden="1" customHeight="1" x14ac:dyDescent="0.2">
      <c r="A117" s="220">
        <v>81</v>
      </c>
      <c r="B117" s="231" t="s">
        <v>54</v>
      </c>
      <c r="C117" s="37" t="s">
        <v>122</v>
      </c>
      <c r="D117" s="25" t="s">
        <v>7</v>
      </c>
      <c r="E117" s="26" t="s">
        <v>18</v>
      </c>
      <c r="F117" s="25" t="s">
        <v>5</v>
      </c>
      <c r="G117" s="80">
        <f t="shared" si="18"/>
        <v>10596211</v>
      </c>
      <c r="H117" s="80">
        <f t="shared" si="32"/>
        <v>9006779</v>
      </c>
      <c r="I117" s="55">
        <v>0</v>
      </c>
      <c r="J117" s="55">
        <v>0</v>
      </c>
      <c r="K117" s="55">
        <v>9006779</v>
      </c>
      <c r="L117" s="53">
        <f t="shared" si="12"/>
        <v>0.84999996696932512</v>
      </c>
      <c r="M117" s="80">
        <f t="shared" si="33"/>
        <v>1589432</v>
      </c>
      <c r="N117" s="55">
        <v>1589432</v>
      </c>
      <c r="O117" s="53">
        <f t="shared" si="17"/>
        <v>0.15000003303067483</v>
      </c>
      <c r="P117" s="55">
        <v>0</v>
      </c>
      <c r="Q117" s="53">
        <f t="shared" si="15"/>
        <v>0</v>
      </c>
      <c r="R117" s="55">
        <v>0</v>
      </c>
      <c r="S117" s="53">
        <f t="shared" si="16"/>
        <v>0</v>
      </c>
      <c r="T117" s="23" t="s">
        <v>129</v>
      </c>
      <c r="U117" s="197" t="s">
        <v>129</v>
      </c>
      <c r="V117" s="197" t="s">
        <v>129</v>
      </c>
      <c r="W117" s="144" t="s">
        <v>544</v>
      </c>
      <c r="X117" s="97" t="s">
        <v>316</v>
      </c>
      <c r="Y117" s="144" t="s">
        <v>584</v>
      </c>
      <c r="Z117" s="97" t="s">
        <v>316</v>
      </c>
      <c r="AA117" s="30"/>
      <c r="AB117" s="144" t="s">
        <v>544</v>
      </c>
      <c r="AC117" s="97" t="s">
        <v>316</v>
      </c>
      <c r="AD117" s="144" t="s">
        <v>476</v>
      </c>
      <c r="AE117" s="97" t="s">
        <v>316</v>
      </c>
      <c r="AF117" s="75">
        <v>2</v>
      </c>
      <c r="AG117" s="97" t="s">
        <v>316</v>
      </c>
      <c r="AH117" s="75">
        <v>4</v>
      </c>
      <c r="AI117" s="233" t="s">
        <v>537</v>
      </c>
      <c r="AJ117" s="224">
        <v>42613</v>
      </c>
    </row>
    <row r="118" spans="1:36" s="27" customFormat="1" ht="39.75" hidden="1" customHeight="1" x14ac:dyDescent="0.2">
      <c r="A118" s="219">
        <v>16</v>
      </c>
      <c r="B118" s="232" t="s">
        <v>27</v>
      </c>
      <c r="C118" s="35" t="s">
        <v>24</v>
      </c>
      <c r="D118" s="30" t="s">
        <v>7</v>
      </c>
      <c r="E118" s="28" t="s">
        <v>18</v>
      </c>
      <c r="F118" s="30" t="s">
        <v>4</v>
      </c>
      <c r="G118" s="52">
        <f t="shared" si="18"/>
        <v>44441977</v>
      </c>
      <c r="H118" s="52">
        <f t="shared" si="32"/>
        <v>37775681</v>
      </c>
      <c r="I118" s="56">
        <v>0</v>
      </c>
      <c r="J118" s="56">
        <v>37775681</v>
      </c>
      <c r="K118" s="56">
        <v>0</v>
      </c>
      <c r="L118" s="79">
        <f t="shared" si="12"/>
        <v>0.85000001237568712</v>
      </c>
      <c r="M118" s="78">
        <f t="shared" si="33"/>
        <v>6666296</v>
      </c>
      <c r="N118" s="56">
        <v>4188081</v>
      </c>
      <c r="O118" s="79">
        <f t="shared" si="17"/>
        <v>9.4237054305662413E-2</v>
      </c>
      <c r="P118" s="56">
        <v>2478215</v>
      </c>
      <c r="Q118" s="79">
        <f t="shared" si="15"/>
        <v>5.5762933318650516E-2</v>
      </c>
      <c r="R118" s="56">
        <v>0</v>
      </c>
      <c r="S118" s="79">
        <f t="shared" si="16"/>
        <v>0</v>
      </c>
      <c r="T118" s="12" t="s">
        <v>129</v>
      </c>
      <c r="U118" s="22" t="s">
        <v>626</v>
      </c>
      <c r="V118" s="32" t="s">
        <v>129</v>
      </c>
      <c r="W118" s="95" t="s">
        <v>544</v>
      </c>
      <c r="X118" s="97" t="s">
        <v>316</v>
      </c>
      <c r="Y118" s="95" t="s">
        <v>544</v>
      </c>
      <c r="Z118" s="97" t="s">
        <v>316</v>
      </c>
      <c r="AA118" s="187"/>
      <c r="AB118" s="95" t="s">
        <v>528</v>
      </c>
      <c r="AC118" s="97" t="s">
        <v>316</v>
      </c>
      <c r="AD118" s="95" t="s">
        <v>548</v>
      </c>
      <c r="AE118" s="97" t="s">
        <v>316</v>
      </c>
      <c r="AF118" s="120">
        <v>2</v>
      </c>
      <c r="AG118" s="97" t="s">
        <v>316</v>
      </c>
      <c r="AH118" s="73">
        <v>4</v>
      </c>
      <c r="AI118" s="230" t="s">
        <v>542</v>
      </c>
      <c r="AJ118" s="223">
        <v>42643</v>
      </c>
    </row>
    <row r="119" spans="1:36" s="27" customFormat="1" ht="60" customHeight="1" x14ac:dyDescent="0.2">
      <c r="A119" s="220">
        <v>55</v>
      </c>
      <c r="B119" s="232" t="s">
        <v>183</v>
      </c>
      <c r="C119" s="35" t="s">
        <v>278</v>
      </c>
      <c r="D119" s="30" t="s">
        <v>7</v>
      </c>
      <c r="E119" s="28" t="s">
        <v>12</v>
      </c>
      <c r="F119" s="30" t="s">
        <v>3</v>
      </c>
      <c r="G119" s="52">
        <f t="shared" si="18"/>
        <v>16643483</v>
      </c>
      <c r="H119" s="52">
        <f t="shared" si="32"/>
        <v>14146960</v>
      </c>
      <c r="I119" s="56">
        <v>14146960</v>
      </c>
      <c r="J119" s="58">
        <v>0</v>
      </c>
      <c r="K119" s="56">
        <v>0</v>
      </c>
      <c r="L119" s="79">
        <f t="shared" si="12"/>
        <v>0.84999996695403235</v>
      </c>
      <c r="M119" s="78">
        <f t="shared" si="33"/>
        <v>2496523</v>
      </c>
      <c r="N119" s="56">
        <v>2496523</v>
      </c>
      <c r="O119" s="79">
        <f t="shared" si="17"/>
        <v>0.1500000330459676</v>
      </c>
      <c r="P119" s="56">
        <v>0</v>
      </c>
      <c r="Q119" s="79">
        <f t="shared" si="15"/>
        <v>0</v>
      </c>
      <c r="R119" s="56">
        <v>0</v>
      </c>
      <c r="S119" s="79">
        <f t="shared" si="16"/>
        <v>0</v>
      </c>
      <c r="T119" s="15" t="s">
        <v>129</v>
      </c>
      <c r="U119" s="15" t="s">
        <v>129</v>
      </c>
      <c r="V119" s="15" t="s">
        <v>129</v>
      </c>
      <c r="W119" s="95" t="s">
        <v>528</v>
      </c>
      <c r="X119" s="97" t="s">
        <v>316</v>
      </c>
      <c r="Y119" s="93" t="s">
        <v>528</v>
      </c>
      <c r="Z119" s="97" t="s">
        <v>316</v>
      </c>
      <c r="AA119" s="95"/>
      <c r="AB119" s="93" t="s">
        <v>528</v>
      </c>
      <c r="AC119" s="97" t="s">
        <v>316</v>
      </c>
      <c r="AD119" s="302" t="s">
        <v>548</v>
      </c>
      <c r="AE119" s="97" t="s">
        <v>316</v>
      </c>
      <c r="AF119" s="279">
        <v>2</v>
      </c>
      <c r="AG119" s="97" t="s">
        <v>316</v>
      </c>
      <c r="AH119" s="279">
        <v>4</v>
      </c>
      <c r="AI119" s="280" t="s">
        <v>537</v>
      </c>
      <c r="AJ119" s="223">
        <v>42643</v>
      </c>
    </row>
    <row r="120" spans="1:36" s="27" customFormat="1" ht="37.5" hidden="1" customHeight="1" x14ac:dyDescent="0.2">
      <c r="A120" s="220">
        <v>3</v>
      </c>
      <c r="B120" s="232" t="s">
        <v>205</v>
      </c>
      <c r="C120" s="35" t="s">
        <v>91</v>
      </c>
      <c r="D120" s="30" t="s">
        <v>7</v>
      </c>
      <c r="E120" s="28" t="s">
        <v>16</v>
      </c>
      <c r="F120" s="30" t="s">
        <v>3</v>
      </c>
      <c r="G120" s="52">
        <f t="shared" si="18"/>
        <v>14725609</v>
      </c>
      <c r="H120" s="52">
        <f t="shared" si="32"/>
        <v>12516768</v>
      </c>
      <c r="I120" s="56">
        <v>12516768</v>
      </c>
      <c r="J120" s="56">
        <v>0</v>
      </c>
      <c r="K120" s="56">
        <v>0</v>
      </c>
      <c r="L120" s="79">
        <f t="shared" si="12"/>
        <v>0.85000002376811712</v>
      </c>
      <c r="M120" s="78">
        <f t="shared" si="33"/>
        <v>2208841</v>
      </c>
      <c r="N120" s="56">
        <v>0</v>
      </c>
      <c r="O120" s="79">
        <f t="shared" si="17"/>
        <v>0</v>
      </c>
      <c r="P120" s="56">
        <v>2208841</v>
      </c>
      <c r="Q120" s="79">
        <f t="shared" si="15"/>
        <v>0.14999997623188283</v>
      </c>
      <c r="R120" s="56">
        <v>0</v>
      </c>
      <c r="S120" s="79">
        <f t="shared" si="16"/>
        <v>0</v>
      </c>
      <c r="T120" s="66">
        <v>42369</v>
      </c>
      <c r="U120" s="15" t="s">
        <v>231</v>
      </c>
      <c r="V120" s="136" t="s">
        <v>615</v>
      </c>
      <c r="W120" s="93" t="s">
        <v>215</v>
      </c>
      <c r="X120" s="140" t="s">
        <v>494</v>
      </c>
      <c r="Y120" s="93" t="s">
        <v>528</v>
      </c>
      <c r="Z120" s="97" t="s">
        <v>316</v>
      </c>
      <c r="AA120" s="154" t="s">
        <v>712</v>
      </c>
      <c r="AB120" s="93" t="s">
        <v>476</v>
      </c>
      <c r="AC120" s="97" t="s">
        <v>316</v>
      </c>
      <c r="AD120" s="93" t="s">
        <v>548</v>
      </c>
      <c r="AE120" s="97" t="s">
        <v>316</v>
      </c>
      <c r="AF120" s="73">
        <v>2</v>
      </c>
      <c r="AG120" s="97" t="s">
        <v>316</v>
      </c>
      <c r="AH120" s="73">
        <v>4</v>
      </c>
      <c r="AI120" s="230" t="s">
        <v>542</v>
      </c>
      <c r="AJ120" s="223">
        <v>42643</v>
      </c>
    </row>
    <row r="121" spans="1:36" s="27" customFormat="1" ht="40.5" hidden="1" customHeight="1" x14ac:dyDescent="0.2">
      <c r="A121" s="219">
        <v>44</v>
      </c>
      <c r="B121" s="234" t="s">
        <v>196</v>
      </c>
      <c r="C121" s="36" t="s">
        <v>197</v>
      </c>
      <c r="D121" s="25" t="s">
        <v>7</v>
      </c>
      <c r="E121" s="26" t="s">
        <v>16</v>
      </c>
      <c r="F121" s="25" t="s">
        <v>3</v>
      </c>
      <c r="G121" s="80">
        <f t="shared" si="18"/>
        <v>407810999</v>
      </c>
      <c r="H121" s="80">
        <f t="shared" si="32"/>
        <v>346639348</v>
      </c>
      <c r="I121" s="55">
        <v>346639348</v>
      </c>
      <c r="J121" s="55">
        <v>0</v>
      </c>
      <c r="K121" s="55">
        <v>0</v>
      </c>
      <c r="L121" s="53">
        <f t="shared" si="12"/>
        <v>0.84999999718006625</v>
      </c>
      <c r="M121" s="80">
        <f t="shared" si="33"/>
        <v>61171651</v>
      </c>
      <c r="N121" s="55">
        <v>0</v>
      </c>
      <c r="O121" s="53">
        <f t="shared" si="17"/>
        <v>0</v>
      </c>
      <c r="P121" s="55">
        <v>0</v>
      </c>
      <c r="Q121" s="53">
        <f t="shared" si="15"/>
        <v>0</v>
      </c>
      <c r="R121" s="55">
        <v>61171651</v>
      </c>
      <c r="S121" s="53">
        <f t="shared" si="16"/>
        <v>0.15000000281993375</v>
      </c>
      <c r="T121" s="20" t="s">
        <v>423</v>
      </c>
      <c r="U121" s="177"/>
      <c r="V121" s="183"/>
      <c r="W121" s="144" t="s">
        <v>476</v>
      </c>
      <c r="X121" s="97" t="s">
        <v>316</v>
      </c>
      <c r="Y121" s="144" t="s">
        <v>572</v>
      </c>
      <c r="Z121" s="97" t="s">
        <v>316</v>
      </c>
      <c r="AA121" s="77"/>
      <c r="AB121" s="144" t="s">
        <v>574</v>
      </c>
      <c r="AC121" s="97" t="s">
        <v>316</v>
      </c>
      <c r="AD121" s="144" t="s">
        <v>521</v>
      </c>
      <c r="AE121" s="97" t="s">
        <v>316</v>
      </c>
      <c r="AF121" s="75">
        <v>2</v>
      </c>
      <c r="AG121" s="97" t="s">
        <v>316</v>
      </c>
      <c r="AH121" s="75" t="s">
        <v>630</v>
      </c>
      <c r="AI121" s="233" t="s">
        <v>547</v>
      </c>
      <c r="AJ121" s="224">
        <v>42674</v>
      </c>
    </row>
    <row r="122" spans="1:36" ht="40.5" hidden="1" customHeight="1" x14ac:dyDescent="0.2">
      <c r="A122" s="220">
        <v>69</v>
      </c>
      <c r="B122" s="234" t="s">
        <v>269</v>
      </c>
      <c r="C122" s="36" t="s">
        <v>303</v>
      </c>
      <c r="D122" s="25" t="s">
        <v>155</v>
      </c>
      <c r="E122" s="26" t="s">
        <v>17</v>
      </c>
      <c r="F122" s="25" t="s">
        <v>5</v>
      </c>
      <c r="G122" s="80">
        <f>H122+M122</f>
        <v>17172696</v>
      </c>
      <c r="H122" s="80">
        <v>14596791</v>
      </c>
      <c r="I122" s="55">
        <v>0</v>
      </c>
      <c r="J122" s="55">
        <v>0</v>
      </c>
      <c r="K122" s="55">
        <f>10722724+3874067</f>
        <v>14596791</v>
      </c>
      <c r="L122" s="53">
        <f t="shared" si="12"/>
        <v>0.8499999650608151</v>
      </c>
      <c r="M122" s="80">
        <f>M115</f>
        <v>2575905</v>
      </c>
      <c r="N122" s="55">
        <f>M122</f>
        <v>2575905</v>
      </c>
      <c r="O122" s="53">
        <f t="shared" si="17"/>
        <v>0.15000003493918485</v>
      </c>
      <c r="P122" s="55">
        <v>0</v>
      </c>
      <c r="Q122" s="53">
        <f t="shared" si="15"/>
        <v>0</v>
      </c>
      <c r="R122" s="55">
        <v>0</v>
      </c>
      <c r="S122" s="53">
        <f t="shared" si="16"/>
        <v>0</v>
      </c>
      <c r="T122" s="23" t="s">
        <v>129</v>
      </c>
      <c r="U122" s="23" t="s">
        <v>129</v>
      </c>
      <c r="V122" s="23" t="s">
        <v>129</v>
      </c>
      <c r="W122" s="144" t="s">
        <v>470</v>
      </c>
      <c r="X122" s="98" t="s">
        <v>316</v>
      </c>
      <c r="Y122" s="144" t="s">
        <v>476</v>
      </c>
      <c r="Z122" s="98" t="s">
        <v>316</v>
      </c>
      <c r="AA122" s="30"/>
      <c r="AB122" s="144" t="s">
        <v>585</v>
      </c>
      <c r="AC122" s="98" t="s">
        <v>316</v>
      </c>
      <c r="AD122" s="144" t="s">
        <v>567</v>
      </c>
      <c r="AE122" s="97" t="s">
        <v>316</v>
      </c>
      <c r="AF122" s="75">
        <v>2</v>
      </c>
      <c r="AG122" s="98" t="s">
        <v>316</v>
      </c>
      <c r="AH122" s="75">
        <v>4</v>
      </c>
      <c r="AI122" s="233" t="s">
        <v>542</v>
      </c>
      <c r="AJ122" s="224">
        <v>42735</v>
      </c>
    </row>
    <row r="123" spans="1:36" ht="40.5" hidden="1" customHeight="1" x14ac:dyDescent="0.2">
      <c r="A123" s="219">
        <v>96</v>
      </c>
      <c r="B123" s="231" t="s">
        <v>167</v>
      </c>
      <c r="C123" s="36" t="s">
        <v>698</v>
      </c>
      <c r="D123" s="24" t="s">
        <v>155</v>
      </c>
      <c r="E123" s="13" t="s">
        <v>11</v>
      </c>
      <c r="F123" s="24" t="s">
        <v>4</v>
      </c>
      <c r="G123" s="80">
        <f>H123+M123</f>
        <v>25018615</v>
      </c>
      <c r="H123" s="80">
        <f>I123+J123+K123</f>
        <v>20014892</v>
      </c>
      <c r="I123" s="80">
        <v>0</v>
      </c>
      <c r="J123" s="80">
        <v>20014892</v>
      </c>
      <c r="K123" s="80">
        <v>0</v>
      </c>
      <c r="L123" s="53">
        <f t="shared" si="12"/>
        <v>0.8</v>
      </c>
      <c r="M123" s="80">
        <f>N123+P123+R123</f>
        <v>5003723</v>
      </c>
      <c r="N123" s="80">
        <v>0</v>
      </c>
      <c r="O123" s="53">
        <f t="shared" si="17"/>
        <v>0</v>
      </c>
      <c r="P123" s="80">
        <v>0</v>
      </c>
      <c r="Q123" s="53">
        <f t="shared" si="15"/>
        <v>0</v>
      </c>
      <c r="R123" s="80">
        <v>5003723</v>
      </c>
      <c r="S123" s="53">
        <f t="shared" si="16"/>
        <v>0.2</v>
      </c>
      <c r="T123" s="63" t="s">
        <v>407</v>
      </c>
      <c r="U123" s="168"/>
      <c r="V123" s="181"/>
      <c r="W123" s="144" t="s">
        <v>283</v>
      </c>
      <c r="X123" s="140" t="s">
        <v>320</v>
      </c>
      <c r="Y123" s="144" t="s">
        <v>213</v>
      </c>
      <c r="Z123" s="140" t="s">
        <v>320</v>
      </c>
      <c r="AA123" s="95"/>
      <c r="AB123" s="144" t="s">
        <v>521</v>
      </c>
      <c r="AC123" s="97" t="s">
        <v>316</v>
      </c>
      <c r="AD123" s="144" t="s">
        <v>665</v>
      </c>
      <c r="AE123" s="97" t="s">
        <v>316</v>
      </c>
      <c r="AF123" s="144" t="s">
        <v>707</v>
      </c>
      <c r="AG123" s="97" t="s">
        <v>316</v>
      </c>
      <c r="AH123" s="75">
        <v>4</v>
      </c>
      <c r="AI123" s="233" t="s">
        <v>707</v>
      </c>
      <c r="AJ123" s="224">
        <v>42766</v>
      </c>
    </row>
    <row r="124" spans="1:36" ht="45.75" hidden="1" customHeight="1" x14ac:dyDescent="0.2">
      <c r="A124" s="220">
        <v>101</v>
      </c>
      <c r="B124" s="234" t="s">
        <v>178</v>
      </c>
      <c r="C124" s="36" t="s">
        <v>249</v>
      </c>
      <c r="D124" s="24" t="s">
        <v>7</v>
      </c>
      <c r="E124" s="13" t="s">
        <v>11</v>
      </c>
      <c r="F124" s="24" t="s">
        <v>4</v>
      </c>
      <c r="G124" s="80">
        <f>H124+M124</f>
        <v>15784135</v>
      </c>
      <c r="H124" s="80">
        <f>I124+J124+K124</f>
        <v>13416515</v>
      </c>
      <c r="I124" s="80">
        <v>0</v>
      </c>
      <c r="J124" s="80">
        <v>13416515</v>
      </c>
      <c r="K124" s="80">
        <v>0</v>
      </c>
      <c r="L124" s="53">
        <f t="shared" si="12"/>
        <v>0.85000001583868867</v>
      </c>
      <c r="M124" s="80">
        <f>N124+P124+R124</f>
        <v>2367620</v>
      </c>
      <c r="N124" s="80">
        <v>2367620</v>
      </c>
      <c r="O124" s="53">
        <f t="shared" si="17"/>
        <v>0.14999998416131133</v>
      </c>
      <c r="P124" s="80">
        <v>0</v>
      </c>
      <c r="Q124" s="53">
        <f t="shared" si="15"/>
        <v>0</v>
      </c>
      <c r="R124" s="80">
        <v>0</v>
      </c>
      <c r="S124" s="53">
        <f t="shared" si="16"/>
        <v>0</v>
      </c>
      <c r="T124" s="25" t="s">
        <v>410</v>
      </c>
      <c r="U124" s="174"/>
      <c r="V124" s="183"/>
      <c r="W124" s="144" t="s">
        <v>216</v>
      </c>
      <c r="X124" s="140" t="s">
        <v>328</v>
      </c>
      <c r="Y124" s="144" t="s">
        <v>65</v>
      </c>
      <c r="Z124" s="144" t="s">
        <v>65</v>
      </c>
      <c r="AA124" s="144" t="s">
        <v>65</v>
      </c>
      <c r="AB124" s="144" t="s">
        <v>468</v>
      </c>
      <c r="AC124" s="46" t="s">
        <v>317</v>
      </c>
      <c r="AD124" s="144" t="s">
        <v>665</v>
      </c>
      <c r="AE124" s="97" t="s">
        <v>316</v>
      </c>
      <c r="AF124" s="75">
        <v>2</v>
      </c>
      <c r="AG124" s="97" t="s">
        <v>316</v>
      </c>
      <c r="AH124" s="117">
        <v>6</v>
      </c>
      <c r="AI124" s="233" t="s">
        <v>667</v>
      </c>
      <c r="AJ124" s="224">
        <v>42766</v>
      </c>
    </row>
    <row r="125" spans="1:36" s="27" customFormat="1" ht="56.25" hidden="1" customHeight="1" x14ac:dyDescent="0.2">
      <c r="A125" s="220">
        <v>9</v>
      </c>
      <c r="B125" s="240" t="s">
        <v>163</v>
      </c>
      <c r="C125" s="96" t="s">
        <v>164</v>
      </c>
      <c r="D125" s="94" t="s">
        <v>155</v>
      </c>
      <c r="E125" s="19" t="s">
        <v>17</v>
      </c>
      <c r="F125" s="94" t="s">
        <v>4</v>
      </c>
      <c r="G125" s="52">
        <f>H125+M125</f>
        <v>34000000</v>
      </c>
      <c r="H125" s="52">
        <f>I125+J125+K125</f>
        <v>28900000</v>
      </c>
      <c r="I125" s="78">
        <v>0</v>
      </c>
      <c r="J125" s="78">
        <v>28900000</v>
      </c>
      <c r="K125" s="78">
        <v>0</v>
      </c>
      <c r="L125" s="79">
        <f t="shared" si="12"/>
        <v>0.85</v>
      </c>
      <c r="M125" s="78">
        <f>N125+P125+R125</f>
        <v>5100000</v>
      </c>
      <c r="N125" s="78">
        <v>1972000</v>
      </c>
      <c r="O125" s="79">
        <f t="shared" si="17"/>
        <v>5.8000000000000003E-2</v>
      </c>
      <c r="P125" s="78">
        <v>0</v>
      </c>
      <c r="Q125" s="79">
        <f t="shared" si="15"/>
        <v>0</v>
      </c>
      <c r="R125" s="52">
        <v>3128000</v>
      </c>
      <c r="S125" s="79">
        <f t="shared" si="16"/>
        <v>9.1999999999999998E-2</v>
      </c>
      <c r="T125" s="62" t="s">
        <v>407</v>
      </c>
      <c r="U125" s="168"/>
      <c r="V125" s="181"/>
      <c r="W125" s="95" t="s">
        <v>476</v>
      </c>
      <c r="X125" s="97" t="s">
        <v>316</v>
      </c>
      <c r="Y125" s="95" t="s">
        <v>476</v>
      </c>
      <c r="Z125" s="97" t="s">
        <v>316</v>
      </c>
      <c r="AA125" s="95"/>
      <c r="AB125" s="95" t="s">
        <v>581</v>
      </c>
      <c r="AC125" s="97" t="s">
        <v>316</v>
      </c>
      <c r="AD125" s="95" t="s">
        <v>582</v>
      </c>
      <c r="AE125" s="97" t="s">
        <v>316</v>
      </c>
      <c r="AF125" s="73">
        <v>2</v>
      </c>
      <c r="AG125" s="97" t="s">
        <v>316</v>
      </c>
      <c r="AH125" s="73">
        <v>4</v>
      </c>
      <c r="AI125" s="230" t="s">
        <v>537</v>
      </c>
      <c r="AJ125" s="223">
        <v>42825</v>
      </c>
    </row>
    <row r="126" spans="1:36" s="27" customFormat="1" ht="36" hidden="1" customHeight="1" x14ac:dyDescent="0.2">
      <c r="A126" s="219">
        <v>50</v>
      </c>
      <c r="B126" s="234" t="s">
        <v>255</v>
      </c>
      <c r="C126" s="36" t="s">
        <v>315</v>
      </c>
      <c r="D126" s="25" t="s">
        <v>7</v>
      </c>
      <c r="E126" s="26" t="s">
        <v>17</v>
      </c>
      <c r="F126" s="25" t="s">
        <v>5</v>
      </c>
      <c r="G126" s="55">
        <f>H126+M126</f>
        <v>4874359</v>
      </c>
      <c r="H126" s="80">
        <f>I126+J126+K126</f>
        <v>4092205</v>
      </c>
      <c r="I126" s="55">
        <v>0</v>
      </c>
      <c r="J126" s="55">
        <v>0</v>
      </c>
      <c r="K126" s="55">
        <v>4092205</v>
      </c>
      <c r="L126" s="53">
        <f t="shared" si="12"/>
        <v>0.83953705502610698</v>
      </c>
      <c r="M126" s="80">
        <f>N126+P126+R126</f>
        <v>782154</v>
      </c>
      <c r="N126" s="80">
        <v>782154</v>
      </c>
      <c r="O126" s="53">
        <f t="shared" si="17"/>
        <v>0.16046294497389299</v>
      </c>
      <c r="P126" s="55">
        <v>0</v>
      </c>
      <c r="Q126" s="53">
        <f t="shared" si="15"/>
        <v>0</v>
      </c>
      <c r="R126" s="55">
        <v>0</v>
      </c>
      <c r="S126" s="53">
        <f t="shared" si="16"/>
        <v>0</v>
      </c>
      <c r="T126" s="23" t="s">
        <v>129</v>
      </c>
      <c r="U126" s="23" t="s">
        <v>129</v>
      </c>
      <c r="V126" s="23" t="s">
        <v>129</v>
      </c>
      <c r="W126" s="141" t="s">
        <v>150</v>
      </c>
      <c r="X126" s="98" t="s">
        <v>316</v>
      </c>
      <c r="Y126" s="141" t="s">
        <v>154</v>
      </c>
      <c r="Z126" s="98" t="s">
        <v>316</v>
      </c>
      <c r="AA126" s="30"/>
      <c r="AB126" s="141" t="s">
        <v>154</v>
      </c>
      <c r="AC126" s="98" t="s">
        <v>316</v>
      </c>
      <c r="AD126" s="141" t="s">
        <v>149</v>
      </c>
      <c r="AE126" s="97" t="s">
        <v>316</v>
      </c>
      <c r="AF126" s="75">
        <v>2</v>
      </c>
      <c r="AG126" s="98" t="s">
        <v>316</v>
      </c>
      <c r="AH126" s="75">
        <v>4</v>
      </c>
      <c r="AI126" s="233" t="s">
        <v>542</v>
      </c>
      <c r="AJ126" s="224">
        <v>42825</v>
      </c>
    </row>
    <row r="127" spans="1:36" ht="43.5" customHeight="1" x14ac:dyDescent="0.2">
      <c r="A127" s="219">
        <v>22</v>
      </c>
      <c r="B127" s="232" t="s">
        <v>663</v>
      </c>
      <c r="C127" s="35" t="s">
        <v>664</v>
      </c>
      <c r="D127" s="30" t="s">
        <v>155</v>
      </c>
      <c r="E127" s="28" t="s">
        <v>12</v>
      </c>
      <c r="F127" s="30" t="s">
        <v>3</v>
      </c>
      <c r="G127" s="52">
        <v>26240711</v>
      </c>
      <c r="H127" s="52">
        <v>9184249</v>
      </c>
      <c r="I127" s="80">
        <v>9184249</v>
      </c>
      <c r="J127" s="55">
        <v>0</v>
      </c>
      <c r="K127" s="55">
        <v>0</v>
      </c>
      <c r="L127" s="53">
        <f t="shared" si="12"/>
        <v>0.35000000571630852</v>
      </c>
      <c r="M127" s="80">
        <v>17056462</v>
      </c>
      <c r="N127" s="55">
        <v>0</v>
      </c>
      <c r="O127" s="53">
        <f t="shared" si="17"/>
        <v>0</v>
      </c>
      <c r="P127" s="80">
        <v>0</v>
      </c>
      <c r="Q127" s="53">
        <f t="shared" si="15"/>
        <v>0</v>
      </c>
      <c r="R127" s="80">
        <v>17056462</v>
      </c>
      <c r="S127" s="53">
        <f t="shared" si="16"/>
        <v>0.64999999428369148</v>
      </c>
      <c r="T127" s="20" t="s">
        <v>421</v>
      </c>
      <c r="U127" s="170"/>
      <c r="V127" s="182"/>
      <c r="W127" s="144" t="s">
        <v>470</v>
      </c>
      <c r="X127" s="46" t="s">
        <v>317</v>
      </c>
      <c r="Y127" s="93" t="s">
        <v>521</v>
      </c>
      <c r="Z127" s="97" t="s">
        <v>316</v>
      </c>
      <c r="AA127" s="95"/>
      <c r="AB127" s="93" t="s">
        <v>521</v>
      </c>
      <c r="AC127" s="97" t="s">
        <v>316</v>
      </c>
      <c r="AD127" s="93" t="s">
        <v>149</v>
      </c>
      <c r="AE127" s="97" t="s">
        <v>316</v>
      </c>
      <c r="AF127" s="279">
        <v>5</v>
      </c>
      <c r="AG127" s="97" t="s">
        <v>316</v>
      </c>
      <c r="AH127" s="279">
        <v>4</v>
      </c>
      <c r="AI127" s="280" t="s">
        <v>149</v>
      </c>
      <c r="AJ127" s="224">
        <v>42825</v>
      </c>
    </row>
    <row r="128" spans="1:36" s="27" customFormat="1" ht="39" hidden="1" customHeight="1" x14ac:dyDescent="0.2">
      <c r="A128" s="219">
        <v>84</v>
      </c>
      <c r="B128" s="229" t="s">
        <v>33</v>
      </c>
      <c r="C128" s="38" t="s">
        <v>295</v>
      </c>
      <c r="D128" s="30" t="s">
        <v>155</v>
      </c>
      <c r="E128" s="28" t="s">
        <v>17</v>
      </c>
      <c r="F128" s="30" t="s">
        <v>5</v>
      </c>
      <c r="G128" s="52">
        <f>H128+M128</f>
        <v>5407500</v>
      </c>
      <c r="H128" s="52">
        <f>I128+J128+K128</f>
        <v>4596375</v>
      </c>
      <c r="I128" s="56">
        <v>0</v>
      </c>
      <c r="J128" s="56">
        <v>0</v>
      </c>
      <c r="K128" s="78">
        <v>4596375</v>
      </c>
      <c r="L128" s="79">
        <f t="shared" si="12"/>
        <v>0.85</v>
      </c>
      <c r="M128" s="78">
        <f>N128+P128+R128</f>
        <v>811125</v>
      </c>
      <c r="N128" s="78">
        <v>811125</v>
      </c>
      <c r="O128" s="79">
        <f t="shared" si="17"/>
        <v>0.15</v>
      </c>
      <c r="P128" s="56">
        <v>0</v>
      </c>
      <c r="Q128" s="79">
        <f t="shared" si="15"/>
        <v>0</v>
      </c>
      <c r="R128" s="56">
        <v>0</v>
      </c>
      <c r="S128" s="79">
        <f t="shared" si="16"/>
        <v>0</v>
      </c>
      <c r="T128" s="15" t="s">
        <v>129</v>
      </c>
      <c r="U128" s="15" t="s">
        <v>129</v>
      </c>
      <c r="V128" s="15" t="s">
        <v>129</v>
      </c>
      <c r="W128" s="95" t="s">
        <v>567</v>
      </c>
      <c r="X128" s="98" t="s">
        <v>316</v>
      </c>
      <c r="Y128" s="31" t="s">
        <v>149</v>
      </c>
      <c r="Z128" s="98" t="s">
        <v>316</v>
      </c>
      <c r="AA128" s="187"/>
      <c r="AB128" s="31" t="s">
        <v>149</v>
      </c>
      <c r="AC128" s="98" t="s">
        <v>316</v>
      </c>
      <c r="AD128" s="31" t="s">
        <v>156</v>
      </c>
      <c r="AE128" s="97" t="s">
        <v>316</v>
      </c>
      <c r="AF128" s="120">
        <v>2</v>
      </c>
      <c r="AG128" s="98" t="s">
        <v>316</v>
      </c>
      <c r="AH128" s="73">
        <v>4</v>
      </c>
      <c r="AI128" s="230" t="s">
        <v>542</v>
      </c>
      <c r="AJ128" s="223">
        <v>42916</v>
      </c>
    </row>
    <row r="129" spans="1:36" s="27" customFormat="1" ht="31.5" hidden="1" customHeight="1" x14ac:dyDescent="0.2">
      <c r="A129" s="220">
        <v>85</v>
      </c>
      <c r="B129" s="247" t="s">
        <v>33</v>
      </c>
      <c r="C129" s="147" t="s">
        <v>296</v>
      </c>
      <c r="D129" s="30" t="s">
        <v>155</v>
      </c>
      <c r="E129" s="28" t="s">
        <v>17</v>
      </c>
      <c r="F129" s="30" t="s">
        <v>5</v>
      </c>
      <c r="G129" s="52">
        <f t="shared" ref="G129:G132" si="34">H129+M129</f>
        <v>5407500</v>
      </c>
      <c r="H129" s="52">
        <v>4596375</v>
      </c>
      <c r="I129" s="56">
        <v>0</v>
      </c>
      <c r="J129" s="56">
        <v>0</v>
      </c>
      <c r="K129" s="78">
        <v>4596375</v>
      </c>
      <c r="L129" s="79">
        <f t="shared" si="12"/>
        <v>0.85</v>
      </c>
      <c r="M129" s="78">
        <f>N129</f>
        <v>811125</v>
      </c>
      <c r="N129" s="78">
        <v>811125</v>
      </c>
      <c r="O129" s="79">
        <f t="shared" si="17"/>
        <v>0.15</v>
      </c>
      <c r="P129" s="56">
        <v>0</v>
      </c>
      <c r="Q129" s="79">
        <f t="shared" si="15"/>
        <v>0</v>
      </c>
      <c r="R129" s="56">
        <v>0</v>
      </c>
      <c r="S129" s="79">
        <f t="shared" si="16"/>
        <v>0</v>
      </c>
      <c r="T129" s="15" t="s">
        <v>129</v>
      </c>
      <c r="U129" s="15" t="s">
        <v>129</v>
      </c>
      <c r="V129" s="15" t="s">
        <v>129</v>
      </c>
      <c r="W129" s="95" t="s">
        <v>567</v>
      </c>
      <c r="X129" s="98" t="s">
        <v>316</v>
      </c>
      <c r="Y129" s="31" t="s">
        <v>149</v>
      </c>
      <c r="Z129" s="98" t="s">
        <v>316</v>
      </c>
      <c r="AA129" s="187"/>
      <c r="AB129" s="31" t="s">
        <v>149</v>
      </c>
      <c r="AC129" s="98" t="s">
        <v>316</v>
      </c>
      <c r="AD129" s="31" t="s">
        <v>156</v>
      </c>
      <c r="AE129" s="97" t="s">
        <v>316</v>
      </c>
      <c r="AF129" s="120">
        <v>2</v>
      </c>
      <c r="AG129" s="98" t="s">
        <v>316</v>
      </c>
      <c r="AH129" s="73">
        <v>4</v>
      </c>
      <c r="AI129" s="230" t="s">
        <v>542</v>
      </c>
      <c r="AJ129" s="223">
        <v>42916</v>
      </c>
    </row>
    <row r="130" spans="1:36" ht="39.75" hidden="1" customHeight="1" x14ac:dyDescent="0.2">
      <c r="A130" s="219">
        <v>86</v>
      </c>
      <c r="B130" s="231" t="s">
        <v>67</v>
      </c>
      <c r="C130" s="37" t="s">
        <v>297</v>
      </c>
      <c r="D130" s="25" t="s">
        <v>155</v>
      </c>
      <c r="E130" s="26" t="s">
        <v>17</v>
      </c>
      <c r="F130" s="25" t="s">
        <v>5</v>
      </c>
      <c r="G130" s="25">
        <f t="shared" si="34"/>
        <v>11446897</v>
      </c>
      <c r="H130" s="80">
        <f>I130+J130+K130</f>
        <v>9729862</v>
      </c>
      <c r="I130" s="55">
        <v>0</v>
      </c>
      <c r="J130" s="55">
        <v>0</v>
      </c>
      <c r="K130" s="55">
        <v>9729862</v>
      </c>
      <c r="L130" s="53">
        <f>H130/G130</f>
        <v>0.84999996068803629</v>
      </c>
      <c r="M130" s="80">
        <f t="shared" ref="M130:M135" si="35">N130+P130+R130</f>
        <v>1717035</v>
      </c>
      <c r="N130" s="55">
        <v>1717035</v>
      </c>
      <c r="O130" s="53">
        <f>N130/G130</f>
        <v>0.15000003931196376</v>
      </c>
      <c r="P130" s="55">
        <v>0</v>
      </c>
      <c r="Q130" s="53">
        <f>P130/G130</f>
        <v>0</v>
      </c>
      <c r="R130" s="55">
        <v>0</v>
      </c>
      <c r="S130" s="53">
        <f>R130/G130</f>
        <v>0</v>
      </c>
      <c r="T130" s="23" t="s">
        <v>129</v>
      </c>
      <c r="U130" s="23" t="s">
        <v>129</v>
      </c>
      <c r="V130" s="23" t="s">
        <v>129</v>
      </c>
      <c r="W130" s="144" t="s">
        <v>567</v>
      </c>
      <c r="X130" s="98" t="s">
        <v>316</v>
      </c>
      <c r="Y130" s="141" t="s">
        <v>149</v>
      </c>
      <c r="Z130" s="98" t="s">
        <v>316</v>
      </c>
      <c r="AA130" s="30"/>
      <c r="AB130" s="141" t="s">
        <v>149</v>
      </c>
      <c r="AC130" s="98" t="s">
        <v>316</v>
      </c>
      <c r="AD130" s="141" t="s">
        <v>156</v>
      </c>
      <c r="AE130" s="97" t="s">
        <v>316</v>
      </c>
      <c r="AF130" s="116">
        <v>2</v>
      </c>
      <c r="AG130" s="98" t="s">
        <v>316</v>
      </c>
      <c r="AH130" s="75">
        <v>4</v>
      </c>
      <c r="AI130" s="233" t="s">
        <v>542</v>
      </c>
      <c r="AJ130" s="224">
        <v>42916</v>
      </c>
    </row>
    <row r="131" spans="1:36" s="27" customFormat="1" ht="39" hidden="1" customHeight="1" x14ac:dyDescent="0.2">
      <c r="A131" s="220">
        <v>87</v>
      </c>
      <c r="B131" s="248" t="s">
        <v>67</v>
      </c>
      <c r="C131" s="148" t="s">
        <v>298</v>
      </c>
      <c r="D131" s="25" t="s">
        <v>155</v>
      </c>
      <c r="E131" s="26" t="s">
        <v>17</v>
      </c>
      <c r="F131" s="25" t="s">
        <v>5</v>
      </c>
      <c r="G131" s="25">
        <f t="shared" si="34"/>
        <v>11446895</v>
      </c>
      <c r="H131" s="80">
        <v>9729861</v>
      </c>
      <c r="I131" s="55">
        <v>0</v>
      </c>
      <c r="J131" s="55">
        <v>0</v>
      </c>
      <c r="K131" s="55">
        <v>9729861</v>
      </c>
      <c r="L131" s="53">
        <f t="shared" ref="L131:L141" si="36">H131/G131</f>
        <v>0.85000002183998369</v>
      </c>
      <c r="M131" s="80">
        <f t="shared" si="35"/>
        <v>1717034</v>
      </c>
      <c r="N131" s="55">
        <v>1717034</v>
      </c>
      <c r="O131" s="53">
        <f t="shared" ref="O131:O141" si="37">N131/G131</f>
        <v>0.14999997816001631</v>
      </c>
      <c r="P131" s="55">
        <v>0</v>
      </c>
      <c r="Q131" s="53">
        <f t="shared" ref="Q131:Q141" si="38">P131/G131</f>
        <v>0</v>
      </c>
      <c r="R131" s="55">
        <v>0</v>
      </c>
      <c r="S131" s="53">
        <f t="shared" ref="S131:S132" si="39">R131/G131</f>
        <v>0</v>
      </c>
      <c r="T131" s="23" t="s">
        <v>129</v>
      </c>
      <c r="U131" s="23" t="s">
        <v>129</v>
      </c>
      <c r="V131" s="23" t="s">
        <v>129</v>
      </c>
      <c r="W131" s="144" t="s">
        <v>567</v>
      </c>
      <c r="X131" s="98" t="s">
        <v>316</v>
      </c>
      <c r="Y131" s="141" t="s">
        <v>149</v>
      </c>
      <c r="Z131" s="98" t="s">
        <v>316</v>
      </c>
      <c r="AA131" s="30"/>
      <c r="AB131" s="141" t="s">
        <v>149</v>
      </c>
      <c r="AC131" s="98" t="s">
        <v>316</v>
      </c>
      <c r="AD131" s="141" t="s">
        <v>156</v>
      </c>
      <c r="AE131" s="97" t="s">
        <v>316</v>
      </c>
      <c r="AF131" s="116">
        <v>2</v>
      </c>
      <c r="AG131" s="98" t="s">
        <v>316</v>
      </c>
      <c r="AH131" s="75">
        <v>4</v>
      </c>
      <c r="AI131" s="233" t="s">
        <v>542</v>
      </c>
      <c r="AJ131" s="224">
        <v>42916</v>
      </c>
    </row>
    <row r="132" spans="1:36" ht="42" hidden="1" customHeight="1" x14ac:dyDescent="0.2">
      <c r="A132" s="219">
        <v>88</v>
      </c>
      <c r="B132" s="248" t="s">
        <v>67</v>
      </c>
      <c r="C132" s="148" t="s">
        <v>299</v>
      </c>
      <c r="D132" s="25" t="s">
        <v>155</v>
      </c>
      <c r="E132" s="26" t="s">
        <v>17</v>
      </c>
      <c r="F132" s="25" t="s">
        <v>5</v>
      </c>
      <c r="G132" s="25">
        <f t="shared" si="34"/>
        <v>11446893</v>
      </c>
      <c r="H132" s="80">
        <v>9729860</v>
      </c>
      <c r="I132" s="55">
        <v>0</v>
      </c>
      <c r="J132" s="55">
        <v>0</v>
      </c>
      <c r="K132" s="55">
        <v>9729860</v>
      </c>
      <c r="L132" s="53">
        <f t="shared" si="36"/>
        <v>0.85000008299195251</v>
      </c>
      <c r="M132" s="80">
        <f t="shared" si="35"/>
        <v>1717033</v>
      </c>
      <c r="N132" s="55">
        <v>1717033</v>
      </c>
      <c r="O132" s="53">
        <f t="shared" si="37"/>
        <v>0.14999991700804752</v>
      </c>
      <c r="P132" s="55">
        <v>0</v>
      </c>
      <c r="Q132" s="53">
        <f t="shared" si="38"/>
        <v>0</v>
      </c>
      <c r="R132" s="55">
        <v>0</v>
      </c>
      <c r="S132" s="53">
        <f t="shared" si="39"/>
        <v>0</v>
      </c>
      <c r="T132" s="23" t="s">
        <v>129</v>
      </c>
      <c r="U132" s="23" t="s">
        <v>129</v>
      </c>
      <c r="V132" s="23" t="s">
        <v>129</v>
      </c>
      <c r="W132" s="144" t="s">
        <v>567</v>
      </c>
      <c r="X132" s="98" t="s">
        <v>316</v>
      </c>
      <c r="Y132" s="141" t="s">
        <v>149</v>
      </c>
      <c r="Z132" s="98" t="s">
        <v>316</v>
      </c>
      <c r="AA132" s="30"/>
      <c r="AB132" s="141" t="s">
        <v>149</v>
      </c>
      <c r="AC132" s="98" t="s">
        <v>316</v>
      </c>
      <c r="AD132" s="141" t="s">
        <v>156</v>
      </c>
      <c r="AE132" s="97" t="s">
        <v>316</v>
      </c>
      <c r="AF132" s="116">
        <v>2</v>
      </c>
      <c r="AG132" s="98" t="s">
        <v>316</v>
      </c>
      <c r="AH132" s="75">
        <v>4</v>
      </c>
      <c r="AI132" s="233" t="s">
        <v>542</v>
      </c>
      <c r="AJ132" s="224">
        <v>42916</v>
      </c>
    </row>
    <row r="133" spans="1:36" ht="45.75" hidden="1" customHeight="1" x14ac:dyDescent="0.2">
      <c r="A133" s="220">
        <v>89</v>
      </c>
      <c r="B133" s="249" t="s">
        <v>104</v>
      </c>
      <c r="C133" s="42" t="s">
        <v>113</v>
      </c>
      <c r="D133" s="30" t="s">
        <v>155</v>
      </c>
      <c r="E133" s="28" t="s">
        <v>17</v>
      </c>
      <c r="F133" s="30" t="s">
        <v>5</v>
      </c>
      <c r="G133" s="52">
        <f>H133+M133</f>
        <v>20000000</v>
      </c>
      <c r="H133" s="52">
        <f>I133+J133+K133</f>
        <v>17000000</v>
      </c>
      <c r="I133" s="56">
        <v>0</v>
      </c>
      <c r="J133" s="56">
        <v>0</v>
      </c>
      <c r="K133" s="78">
        <v>17000000</v>
      </c>
      <c r="L133" s="79">
        <f t="shared" si="36"/>
        <v>0.85</v>
      </c>
      <c r="M133" s="78">
        <f t="shared" si="35"/>
        <v>3000000</v>
      </c>
      <c r="N133" s="78">
        <v>3000000</v>
      </c>
      <c r="O133" s="79">
        <f t="shared" si="37"/>
        <v>0.15</v>
      </c>
      <c r="P133" s="56">
        <v>0</v>
      </c>
      <c r="Q133" s="79">
        <f t="shared" si="38"/>
        <v>0</v>
      </c>
      <c r="R133" s="56">
        <v>0</v>
      </c>
      <c r="S133" s="79">
        <f>R133/G133</f>
        <v>0</v>
      </c>
      <c r="T133" s="32" t="s">
        <v>129</v>
      </c>
      <c r="U133" s="15" t="s">
        <v>129</v>
      </c>
      <c r="V133" s="15" t="s">
        <v>129</v>
      </c>
      <c r="W133" s="95" t="s">
        <v>149</v>
      </c>
      <c r="X133" s="98" t="s">
        <v>316</v>
      </c>
      <c r="Y133" s="95" t="s">
        <v>149</v>
      </c>
      <c r="Z133" s="98" t="s">
        <v>316</v>
      </c>
      <c r="AA133" s="187"/>
      <c r="AB133" s="95" t="s">
        <v>149</v>
      </c>
      <c r="AC133" s="98" t="s">
        <v>316</v>
      </c>
      <c r="AD133" s="95" t="s">
        <v>156</v>
      </c>
      <c r="AE133" s="97" t="s">
        <v>316</v>
      </c>
      <c r="AF133" s="73">
        <v>2</v>
      </c>
      <c r="AG133" s="98" t="s">
        <v>316</v>
      </c>
      <c r="AH133" s="73">
        <v>4</v>
      </c>
      <c r="AI133" s="230" t="s">
        <v>542</v>
      </c>
      <c r="AJ133" s="223">
        <v>42916</v>
      </c>
    </row>
    <row r="134" spans="1:36" s="27" customFormat="1" ht="49.5" customHeight="1" x14ac:dyDescent="0.2">
      <c r="A134" s="220">
        <v>53</v>
      </c>
      <c r="B134" s="232" t="s">
        <v>184</v>
      </c>
      <c r="C134" s="35" t="s">
        <v>186</v>
      </c>
      <c r="D134" s="30" t="s">
        <v>7</v>
      </c>
      <c r="E134" s="28" t="s">
        <v>12</v>
      </c>
      <c r="F134" s="30" t="s">
        <v>4</v>
      </c>
      <c r="G134" s="52">
        <f>H134+M134</f>
        <v>13647059</v>
      </c>
      <c r="H134" s="52">
        <f>I134+J134+K134</f>
        <v>11600000</v>
      </c>
      <c r="I134" s="55">
        <v>0</v>
      </c>
      <c r="J134" s="80">
        <v>11600000</v>
      </c>
      <c r="K134" s="55">
        <v>0</v>
      </c>
      <c r="L134" s="53">
        <f t="shared" si="36"/>
        <v>0.84999998900862084</v>
      </c>
      <c r="M134" s="80">
        <f t="shared" si="35"/>
        <v>2047059</v>
      </c>
      <c r="N134" s="80">
        <v>2047059</v>
      </c>
      <c r="O134" s="53">
        <f t="shared" si="37"/>
        <v>0.15000001099137916</v>
      </c>
      <c r="P134" s="55">
        <v>0</v>
      </c>
      <c r="Q134" s="53">
        <f t="shared" si="38"/>
        <v>0</v>
      </c>
      <c r="R134" s="55">
        <v>0</v>
      </c>
      <c r="S134" s="53">
        <f>R134/G134</f>
        <v>0</v>
      </c>
      <c r="T134" s="23" t="s">
        <v>645</v>
      </c>
      <c r="U134" s="34" t="s">
        <v>644</v>
      </c>
      <c r="V134" s="23" t="s">
        <v>129</v>
      </c>
      <c r="W134" s="144" t="s">
        <v>156</v>
      </c>
      <c r="X134" s="97" t="s">
        <v>316</v>
      </c>
      <c r="Y134" s="93" t="s">
        <v>157</v>
      </c>
      <c r="Z134" s="97" t="s">
        <v>316</v>
      </c>
      <c r="AA134" s="95"/>
      <c r="AB134" s="93" t="s">
        <v>157</v>
      </c>
      <c r="AC134" s="97" t="s">
        <v>316</v>
      </c>
      <c r="AD134" s="93" t="s">
        <v>160</v>
      </c>
      <c r="AE134" s="97" t="s">
        <v>316</v>
      </c>
      <c r="AF134" s="279">
        <v>2</v>
      </c>
      <c r="AG134" s="97" t="s">
        <v>316</v>
      </c>
      <c r="AH134" s="279">
        <v>4</v>
      </c>
      <c r="AI134" s="280" t="s">
        <v>542</v>
      </c>
      <c r="AJ134" s="224">
        <v>43100</v>
      </c>
    </row>
    <row r="135" spans="1:36" ht="47.25" hidden="1" customHeight="1" x14ac:dyDescent="0.2">
      <c r="A135" s="219">
        <v>92</v>
      </c>
      <c r="B135" s="232" t="s">
        <v>264</v>
      </c>
      <c r="C135" s="35" t="s">
        <v>300</v>
      </c>
      <c r="D135" s="30" t="s">
        <v>155</v>
      </c>
      <c r="E135" s="28" t="s">
        <v>17</v>
      </c>
      <c r="F135" s="30" t="s">
        <v>5</v>
      </c>
      <c r="G135" s="52">
        <f t="shared" ref="G135:G136" si="40">H135+M135</f>
        <v>3090262</v>
      </c>
      <c r="H135" s="52">
        <f>I135+J135+K135</f>
        <v>2626723</v>
      </c>
      <c r="I135" s="56">
        <v>0</v>
      </c>
      <c r="J135" s="56">
        <v>0</v>
      </c>
      <c r="K135" s="56">
        <v>2626723</v>
      </c>
      <c r="L135" s="54">
        <f t="shared" si="36"/>
        <v>0.85000009707914737</v>
      </c>
      <c r="M135" s="52">
        <f t="shared" si="35"/>
        <v>463539</v>
      </c>
      <c r="N135" s="56">
        <v>0</v>
      </c>
      <c r="O135" s="54">
        <f t="shared" si="37"/>
        <v>0</v>
      </c>
      <c r="P135" s="56">
        <v>0</v>
      </c>
      <c r="Q135" s="54">
        <f t="shared" si="38"/>
        <v>0</v>
      </c>
      <c r="R135" s="56">
        <v>463539</v>
      </c>
      <c r="S135" s="54">
        <f>R135/G135</f>
        <v>0.14999990292085266</v>
      </c>
      <c r="T135" s="32" t="s">
        <v>129</v>
      </c>
      <c r="U135" s="32" t="s">
        <v>129</v>
      </c>
      <c r="V135" s="15" t="s">
        <v>129</v>
      </c>
      <c r="W135" s="95" t="s">
        <v>157</v>
      </c>
      <c r="X135" s="98" t="s">
        <v>316</v>
      </c>
      <c r="Y135" s="95" t="s">
        <v>157</v>
      </c>
      <c r="Z135" s="98" t="s">
        <v>316</v>
      </c>
      <c r="AA135" s="187"/>
      <c r="AB135" s="95" t="s">
        <v>157</v>
      </c>
      <c r="AC135" s="98" t="s">
        <v>316</v>
      </c>
      <c r="AD135" s="95" t="s">
        <v>160</v>
      </c>
      <c r="AE135" s="98" t="s">
        <v>316</v>
      </c>
      <c r="AF135" s="73">
        <v>2</v>
      </c>
      <c r="AG135" s="98" t="s">
        <v>316</v>
      </c>
      <c r="AH135" s="73">
        <v>4</v>
      </c>
      <c r="AI135" s="230" t="s">
        <v>542</v>
      </c>
      <c r="AJ135" s="223">
        <v>43100</v>
      </c>
    </row>
    <row r="136" spans="1:36" ht="44.25" hidden="1" customHeight="1" x14ac:dyDescent="0.2">
      <c r="A136" s="220">
        <v>93</v>
      </c>
      <c r="B136" s="232" t="s">
        <v>264</v>
      </c>
      <c r="C136" s="35" t="s">
        <v>301</v>
      </c>
      <c r="D136" s="30" t="s">
        <v>155</v>
      </c>
      <c r="E136" s="28" t="s">
        <v>17</v>
      </c>
      <c r="F136" s="30" t="s">
        <v>5</v>
      </c>
      <c r="G136" s="52">
        <f t="shared" si="40"/>
        <v>1130925</v>
      </c>
      <c r="H136" s="52">
        <v>961286</v>
      </c>
      <c r="I136" s="56">
        <v>0</v>
      </c>
      <c r="J136" s="56">
        <v>0</v>
      </c>
      <c r="K136" s="56">
        <v>961286</v>
      </c>
      <c r="L136" s="54">
        <f t="shared" si="36"/>
        <v>0.8499997789420165</v>
      </c>
      <c r="M136" s="52">
        <f>N136+R136</f>
        <v>169639</v>
      </c>
      <c r="N136" s="56">
        <v>0</v>
      </c>
      <c r="O136" s="54">
        <f t="shared" si="37"/>
        <v>0</v>
      </c>
      <c r="P136" s="56">
        <v>0</v>
      </c>
      <c r="Q136" s="54">
        <f t="shared" si="38"/>
        <v>0</v>
      </c>
      <c r="R136" s="56">
        <v>169639</v>
      </c>
      <c r="S136" s="54">
        <f>R136/G136</f>
        <v>0.1500002210579835</v>
      </c>
      <c r="T136" s="32" t="s">
        <v>129</v>
      </c>
      <c r="U136" s="32" t="s">
        <v>129</v>
      </c>
      <c r="V136" s="15" t="s">
        <v>129</v>
      </c>
      <c r="W136" s="95" t="s">
        <v>157</v>
      </c>
      <c r="X136" s="98" t="s">
        <v>316</v>
      </c>
      <c r="Y136" s="95" t="s">
        <v>157</v>
      </c>
      <c r="Z136" s="98" t="s">
        <v>316</v>
      </c>
      <c r="AA136" s="187"/>
      <c r="AB136" s="95" t="s">
        <v>157</v>
      </c>
      <c r="AC136" s="98" t="s">
        <v>316</v>
      </c>
      <c r="AD136" s="95" t="s">
        <v>160</v>
      </c>
      <c r="AE136" s="98" t="s">
        <v>316</v>
      </c>
      <c r="AF136" s="73">
        <v>2</v>
      </c>
      <c r="AG136" s="98" t="s">
        <v>316</v>
      </c>
      <c r="AH136" s="73">
        <v>4</v>
      </c>
      <c r="AI136" s="230" t="s">
        <v>542</v>
      </c>
      <c r="AJ136" s="223">
        <v>43100</v>
      </c>
    </row>
    <row r="137" spans="1:36" s="27" customFormat="1" ht="48" hidden="1" customHeight="1" x14ac:dyDescent="0.2">
      <c r="A137" s="220">
        <v>77</v>
      </c>
      <c r="B137" s="234" t="s">
        <v>206</v>
      </c>
      <c r="C137" s="36" t="s">
        <v>207</v>
      </c>
      <c r="D137" s="25" t="s">
        <v>7</v>
      </c>
      <c r="E137" s="26" t="s">
        <v>18</v>
      </c>
      <c r="F137" s="25" t="s">
        <v>5</v>
      </c>
      <c r="G137" s="80">
        <f>H137+M137</f>
        <v>3258896</v>
      </c>
      <c r="H137" s="80">
        <f>I137+J137+K137</f>
        <v>2770061</v>
      </c>
      <c r="I137" s="55">
        <v>0</v>
      </c>
      <c r="J137" s="55">
        <v>0</v>
      </c>
      <c r="K137" s="55">
        <v>2770061</v>
      </c>
      <c r="L137" s="53">
        <f t="shared" si="36"/>
        <v>0.84999981588857088</v>
      </c>
      <c r="M137" s="80">
        <f>N137+P137+R137</f>
        <v>488835</v>
      </c>
      <c r="N137" s="55">
        <v>488835</v>
      </c>
      <c r="O137" s="53">
        <f t="shared" si="37"/>
        <v>0.15000018411142915</v>
      </c>
      <c r="P137" s="55">
        <v>0</v>
      </c>
      <c r="Q137" s="53">
        <f t="shared" si="38"/>
        <v>0</v>
      </c>
      <c r="R137" s="55">
        <v>0</v>
      </c>
      <c r="S137" s="53">
        <f t="shared" ref="S137:S142" si="41">R137/G137</f>
        <v>0</v>
      </c>
      <c r="T137" s="23" t="s">
        <v>129</v>
      </c>
      <c r="U137" s="23" t="s">
        <v>129</v>
      </c>
      <c r="V137" s="23" t="s">
        <v>129</v>
      </c>
      <c r="W137" s="144" t="s">
        <v>160</v>
      </c>
      <c r="X137" s="97" t="s">
        <v>316</v>
      </c>
      <c r="Y137" s="144" t="s">
        <v>160</v>
      </c>
      <c r="Z137" s="97" t="s">
        <v>316</v>
      </c>
      <c r="AA137" s="187"/>
      <c r="AB137" s="144" t="s">
        <v>160</v>
      </c>
      <c r="AC137" s="97" t="s">
        <v>316</v>
      </c>
      <c r="AD137" s="144" t="s">
        <v>162</v>
      </c>
      <c r="AE137" s="97" t="s">
        <v>316</v>
      </c>
      <c r="AF137" s="75">
        <v>2</v>
      </c>
      <c r="AG137" s="97" t="s">
        <v>316</v>
      </c>
      <c r="AH137" s="75">
        <v>4</v>
      </c>
      <c r="AI137" s="233" t="s">
        <v>542</v>
      </c>
      <c r="AJ137" s="224">
        <v>43190</v>
      </c>
    </row>
    <row r="138" spans="1:36" s="27" customFormat="1" ht="63" hidden="1" customHeight="1" x14ac:dyDescent="0.2">
      <c r="A138" s="220">
        <v>135</v>
      </c>
      <c r="B138" s="231" t="s">
        <v>125</v>
      </c>
      <c r="C138" s="37" t="s">
        <v>311</v>
      </c>
      <c r="D138" s="25" t="s">
        <v>7</v>
      </c>
      <c r="E138" s="26" t="s">
        <v>13</v>
      </c>
      <c r="F138" s="25" t="s">
        <v>3</v>
      </c>
      <c r="G138" s="80">
        <f>H138+M138</f>
        <v>23950418</v>
      </c>
      <c r="H138" s="80">
        <f>I138+J138+K138</f>
        <v>20357855</v>
      </c>
      <c r="I138" s="55">
        <v>20357855</v>
      </c>
      <c r="J138" s="55">
        <v>0</v>
      </c>
      <c r="K138" s="55">
        <v>0</v>
      </c>
      <c r="L138" s="53">
        <f t="shared" si="36"/>
        <v>0.84999998747412253</v>
      </c>
      <c r="M138" s="80">
        <f>N138+P138+R138</f>
        <v>3592563</v>
      </c>
      <c r="N138" s="55">
        <v>3592563</v>
      </c>
      <c r="O138" s="53">
        <f t="shared" si="37"/>
        <v>0.15000001252587741</v>
      </c>
      <c r="P138" s="55">
        <v>0</v>
      </c>
      <c r="Q138" s="53">
        <f t="shared" si="38"/>
        <v>0</v>
      </c>
      <c r="R138" s="55">
        <v>0</v>
      </c>
      <c r="S138" s="53">
        <f t="shared" si="41"/>
        <v>0</v>
      </c>
      <c r="T138" s="25" t="s">
        <v>129</v>
      </c>
      <c r="U138" s="25" t="s">
        <v>129</v>
      </c>
      <c r="V138" s="25" t="s">
        <v>129</v>
      </c>
      <c r="W138" s="25" t="s">
        <v>129</v>
      </c>
      <c r="X138" s="97" t="s">
        <v>316</v>
      </c>
      <c r="Y138" s="25" t="s">
        <v>131</v>
      </c>
      <c r="Z138" s="97" t="s">
        <v>316</v>
      </c>
      <c r="AA138" s="95"/>
      <c r="AB138" s="25" t="s">
        <v>132</v>
      </c>
      <c r="AC138" s="97" t="s">
        <v>316</v>
      </c>
      <c r="AD138" s="25" t="s">
        <v>133</v>
      </c>
      <c r="AE138" s="97" t="s">
        <v>316</v>
      </c>
      <c r="AF138" s="116">
        <v>2</v>
      </c>
      <c r="AG138" s="97" t="s">
        <v>316</v>
      </c>
      <c r="AH138" s="75">
        <v>4</v>
      </c>
      <c r="AI138" s="233" t="s">
        <v>542</v>
      </c>
      <c r="AJ138" s="224">
        <v>43373</v>
      </c>
    </row>
    <row r="139" spans="1:36" ht="61.5" hidden="1" customHeight="1" x14ac:dyDescent="0.2">
      <c r="A139" s="220">
        <v>131</v>
      </c>
      <c r="B139" s="231" t="s">
        <v>127</v>
      </c>
      <c r="C139" s="37" t="s">
        <v>307</v>
      </c>
      <c r="D139" s="25" t="s">
        <v>7</v>
      </c>
      <c r="E139" s="26" t="s">
        <v>13</v>
      </c>
      <c r="F139" s="25" t="s">
        <v>5</v>
      </c>
      <c r="G139" s="80">
        <f>H139+M139</f>
        <v>4900048</v>
      </c>
      <c r="H139" s="80">
        <f>I139+J139+K139</f>
        <v>4165040</v>
      </c>
      <c r="I139" s="55">
        <v>0</v>
      </c>
      <c r="J139" s="55">
        <v>0</v>
      </c>
      <c r="K139" s="55">
        <v>4165040</v>
      </c>
      <c r="L139" s="53">
        <f t="shared" si="36"/>
        <v>0.8499998367362932</v>
      </c>
      <c r="M139" s="80">
        <f>N139+P139+R139</f>
        <v>735008</v>
      </c>
      <c r="N139" s="55">
        <v>735008</v>
      </c>
      <c r="O139" s="53">
        <f t="shared" si="37"/>
        <v>0.1500001632637068</v>
      </c>
      <c r="P139" s="55">
        <v>0</v>
      </c>
      <c r="Q139" s="53">
        <f t="shared" si="38"/>
        <v>0</v>
      </c>
      <c r="R139" s="55">
        <v>0</v>
      </c>
      <c r="S139" s="53">
        <f t="shared" si="41"/>
        <v>0</v>
      </c>
      <c r="T139" s="25" t="s">
        <v>129</v>
      </c>
      <c r="U139" s="25" t="s">
        <v>129</v>
      </c>
      <c r="V139" s="25" t="s">
        <v>129</v>
      </c>
      <c r="W139" s="25" t="s">
        <v>129</v>
      </c>
      <c r="X139" s="97" t="s">
        <v>316</v>
      </c>
      <c r="Y139" s="25" t="s">
        <v>131</v>
      </c>
      <c r="Z139" s="97" t="s">
        <v>316</v>
      </c>
      <c r="AA139" s="95"/>
      <c r="AB139" s="25" t="s">
        <v>132</v>
      </c>
      <c r="AC139" s="97" t="s">
        <v>316</v>
      </c>
      <c r="AD139" s="25" t="s">
        <v>133</v>
      </c>
      <c r="AE139" s="97" t="s">
        <v>316</v>
      </c>
      <c r="AF139" s="116">
        <v>2</v>
      </c>
      <c r="AG139" s="97" t="s">
        <v>316</v>
      </c>
      <c r="AH139" s="75">
        <v>4</v>
      </c>
      <c r="AI139" s="233" t="s">
        <v>542</v>
      </c>
      <c r="AJ139" s="224">
        <v>43373</v>
      </c>
    </row>
    <row r="140" spans="1:36" ht="56.25" hidden="1" customHeight="1" x14ac:dyDescent="0.2">
      <c r="A140" s="220">
        <v>133</v>
      </c>
      <c r="B140" s="229" t="s">
        <v>126</v>
      </c>
      <c r="C140" s="38" t="s">
        <v>309</v>
      </c>
      <c r="D140" s="30" t="s">
        <v>7</v>
      </c>
      <c r="E140" s="28" t="s">
        <v>13</v>
      </c>
      <c r="F140" s="30" t="s">
        <v>4</v>
      </c>
      <c r="G140" s="52">
        <f>H140+M140</f>
        <v>23047385</v>
      </c>
      <c r="H140" s="52">
        <f>I140+J140+K140</f>
        <v>19590277</v>
      </c>
      <c r="I140" s="56">
        <v>0</v>
      </c>
      <c r="J140" s="56">
        <v>19590277</v>
      </c>
      <c r="K140" s="56">
        <v>0</v>
      </c>
      <c r="L140" s="79">
        <f t="shared" si="36"/>
        <v>0.84999998915278241</v>
      </c>
      <c r="M140" s="78">
        <f>N140+P140+R140</f>
        <v>3457108</v>
      </c>
      <c r="N140" s="56">
        <v>3457108</v>
      </c>
      <c r="O140" s="79">
        <f t="shared" si="37"/>
        <v>0.15000001084721759</v>
      </c>
      <c r="P140" s="56">
        <v>0</v>
      </c>
      <c r="Q140" s="79">
        <f t="shared" si="38"/>
        <v>0</v>
      </c>
      <c r="R140" s="56">
        <v>0</v>
      </c>
      <c r="S140" s="79">
        <f t="shared" si="41"/>
        <v>0</v>
      </c>
      <c r="T140" s="32" t="s">
        <v>129</v>
      </c>
      <c r="U140" s="32" t="s">
        <v>129</v>
      </c>
      <c r="V140" s="32" t="s">
        <v>129</v>
      </c>
      <c r="W140" s="30" t="s">
        <v>129</v>
      </c>
      <c r="X140" s="97" t="s">
        <v>316</v>
      </c>
      <c r="Y140" s="30" t="s">
        <v>131</v>
      </c>
      <c r="Z140" s="97" t="s">
        <v>316</v>
      </c>
      <c r="AA140" s="95"/>
      <c r="AB140" s="30" t="s">
        <v>132</v>
      </c>
      <c r="AC140" s="97" t="s">
        <v>316</v>
      </c>
      <c r="AD140" s="30" t="s">
        <v>133</v>
      </c>
      <c r="AE140" s="97" t="s">
        <v>316</v>
      </c>
      <c r="AF140" s="120">
        <v>2</v>
      </c>
      <c r="AG140" s="97" t="s">
        <v>316</v>
      </c>
      <c r="AH140" s="73">
        <v>4</v>
      </c>
      <c r="AI140" s="230" t="s">
        <v>542</v>
      </c>
      <c r="AJ140" s="223">
        <v>43373</v>
      </c>
    </row>
    <row r="141" spans="1:36" ht="74.25" hidden="1" customHeight="1" x14ac:dyDescent="0.2">
      <c r="A141" s="220">
        <v>129</v>
      </c>
      <c r="B141" s="229" t="s">
        <v>128</v>
      </c>
      <c r="C141" s="38" t="s">
        <v>305</v>
      </c>
      <c r="D141" s="30" t="s">
        <v>7</v>
      </c>
      <c r="E141" s="28" t="s">
        <v>13</v>
      </c>
      <c r="F141" s="30" t="s">
        <v>5</v>
      </c>
      <c r="G141" s="52">
        <f>H141+M141</f>
        <v>13500000</v>
      </c>
      <c r="H141" s="52">
        <f>I141+J141+K141</f>
        <v>11475000</v>
      </c>
      <c r="I141" s="56">
        <v>0</v>
      </c>
      <c r="J141" s="56">
        <v>0</v>
      </c>
      <c r="K141" s="56">
        <v>11475000</v>
      </c>
      <c r="L141" s="79">
        <f t="shared" si="36"/>
        <v>0.85</v>
      </c>
      <c r="M141" s="78">
        <f>N141+P141+R141</f>
        <v>2025000</v>
      </c>
      <c r="N141" s="56">
        <v>2025000</v>
      </c>
      <c r="O141" s="79">
        <f t="shared" si="37"/>
        <v>0.15</v>
      </c>
      <c r="P141" s="56">
        <v>0</v>
      </c>
      <c r="Q141" s="79">
        <f t="shared" si="38"/>
        <v>0</v>
      </c>
      <c r="R141" s="56">
        <v>0</v>
      </c>
      <c r="S141" s="79">
        <f t="shared" si="41"/>
        <v>0</v>
      </c>
      <c r="T141" s="32" t="s">
        <v>129</v>
      </c>
      <c r="U141" s="32" t="s">
        <v>129</v>
      </c>
      <c r="V141" s="32" t="s">
        <v>129</v>
      </c>
      <c r="W141" s="30" t="s">
        <v>129</v>
      </c>
      <c r="X141" s="97" t="s">
        <v>316</v>
      </c>
      <c r="Y141" s="30" t="s">
        <v>131</v>
      </c>
      <c r="Z141" s="97" t="s">
        <v>316</v>
      </c>
      <c r="AA141" s="77"/>
      <c r="AB141" s="30" t="s">
        <v>132</v>
      </c>
      <c r="AC141" s="97" t="s">
        <v>316</v>
      </c>
      <c r="AD141" s="30" t="s">
        <v>133</v>
      </c>
      <c r="AE141" s="97" t="s">
        <v>316</v>
      </c>
      <c r="AF141" s="120">
        <v>2</v>
      </c>
      <c r="AG141" s="97" t="s">
        <v>316</v>
      </c>
      <c r="AH141" s="73">
        <v>4</v>
      </c>
      <c r="AI141" s="230" t="s">
        <v>542</v>
      </c>
      <c r="AJ141" s="223">
        <v>43373</v>
      </c>
    </row>
    <row r="142" spans="1:36" s="27" customFormat="1" ht="61.5" hidden="1" customHeight="1" thickBot="1" x14ac:dyDescent="0.25">
      <c r="A142" s="219">
        <v>12</v>
      </c>
      <c r="B142" s="250" t="s">
        <v>169</v>
      </c>
      <c r="C142" s="251" t="s">
        <v>705</v>
      </c>
      <c r="D142" s="252"/>
      <c r="E142" s="253"/>
      <c r="F142" s="252"/>
      <c r="G142" s="254"/>
      <c r="H142" s="254"/>
      <c r="I142" s="254">
        <v>0</v>
      </c>
      <c r="J142" s="254">
        <v>0</v>
      </c>
      <c r="K142" s="254">
        <v>0</v>
      </c>
      <c r="L142" s="255">
        <v>0</v>
      </c>
      <c r="M142" s="254">
        <v>0</v>
      </c>
      <c r="N142" s="254">
        <v>0</v>
      </c>
      <c r="O142" s="255">
        <v>0</v>
      </c>
      <c r="P142" s="254">
        <v>0</v>
      </c>
      <c r="Q142" s="255">
        <v>0</v>
      </c>
      <c r="R142" s="254">
        <v>0</v>
      </c>
      <c r="S142" s="255" t="e">
        <f t="shared" si="41"/>
        <v>#DIV/0!</v>
      </c>
      <c r="T142" s="256" t="s">
        <v>407</v>
      </c>
      <c r="U142" s="257"/>
      <c r="V142" s="258"/>
      <c r="W142" s="259" t="s">
        <v>215</v>
      </c>
      <c r="X142" s="259" t="s">
        <v>475</v>
      </c>
      <c r="Y142" s="260"/>
      <c r="Z142" s="261"/>
      <c r="AA142" s="261"/>
      <c r="AB142" s="261"/>
      <c r="AC142" s="262"/>
      <c r="AD142" s="261"/>
      <c r="AE142" s="262"/>
      <c r="AF142" s="263"/>
      <c r="AG142" s="262"/>
      <c r="AH142" s="263"/>
      <c r="AI142" s="264"/>
      <c r="AJ142" s="224"/>
    </row>
    <row r="143" spans="1:36" s="114" customFormat="1" ht="35.25" hidden="1" customHeight="1" x14ac:dyDescent="0.2">
      <c r="A143" s="105"/>
      <c r="B143" s="204" t="s">
        <v>695</v>
      </c>
      <c r="D143" s="108"/>
      <c r="E143" s="109"/>
      <c r="F143" s="108"/>
      <c r="G143" s="110"/>
      <c r="H143" s="110"/>
      <c r="I143" s="110"/>
      <c r="J143" s="110"/>
      <c r="K143" s="110"/>
      <c r="L143" s="110"/>
      <c r="M143" s="110"/>
      <c r="N143" s="110"/>
      <c r="O143" s="110"/>
      <c r="P143" s="110"/>
      <c r="Q143" s="110"/>
      <c r="R143" s="110"/>
      <c r="S143" s="111"/>
      <c r="T143" s="108"/>
      <c r="U143" s="108"/>
      <c r="V143" s="108"/>
      <c r="W143" s="108"/>
      <c r="X143" s="50"/>
      <c r="Y143" s="108"/>
      <c r="Z143" s="50"/>
      <c r="AA143" s="50"/>
      <c r="AB143" s="108"/>
      <c r="AC143" s="50"/>
      <c r="AD143" s="108"/>
      <c r="AE143" s="50"/>
      <c r="AF143" s="112"/>
      <c r="AG143" s="108"/>
      <c r="AH143" s="113"/>
      <c r="AI143" s="108"/>
      <c r="AJ143" s="108"/>
    </row>
    <row r="144" spans="1:36" s="115" customFormat="1" ht="21.75" hidden="1" customHeight="1" x14ac:dyDescent="0.2">
      <c r="A144" s="105"/>
      <c r="B144" s="106"/>
      <c r="C144" s="107"/>
      <c r="D144" s="108"/>
      <c r="E144" s="109"/>
      <c r="F144" s="108"/>
      <c r="G144" s="110"/>
      <c r="H144" s="110"/>
      <c r="I144" s="110"/>
      <c r="J144" s="110"/>
      <c r="K144" s="110"/>
      <c r="L144" s="110"/>
      <c r="M144" s="110"/>
      <c r="N144" s="110"/>
      <c r="O144" s="110"/>
      <c r="P144" s="110"/>
      <c r="Q144" s="110"/>
      <c r="R144" s="110"/>
      <c r="S144" s="111"/>
      <c r="T144" s="108"/>
      <c r="U144" s="108"/>
      <c r="V144" s="108"/>
      <c r="W144" s="108"/>
      <c r="X144" s="50"/>
      <c r="Y144" s="108"/>
      <c r="Z144" s="50"/>
      <c r="AA144" s="50"/>
      <c r="AB144" s="108"/>
      <c r="AC144" s="50"/>
      <c r="AD144" s="108"/>
      <c r="AE144" s="50"/>
      <c r="AF144" s="112"/>
      <c r="AG144" s="108"/>
      <c r="AH144" s="113"/>
      <c r="AI144" s="108"/>
      <c r="AJ144" s="108"/>
    </row>
    <row r="145" spans="1:49" s="115" customFormat="1" ht="21.75" customHeight="1" x14ac:dyDescent="0.2">
      <c r="A145" s="105"/>
      <c r="B145" s="106"/>
      <c r="C145" s="107"/>
      <c r="D145" s="108"/>
      <c r="E145" s="109"/>
      <c r="F145" s="108"/>
      <c r="G145" s="110"/>
      <c r="H145" s="110"/>
      <c r="I145" s="110"/>
      <c r="J145" s="110"/>
      <c r="K145" s="110"/>
      <c r="L145" s="110"/>
      <c r="M145" s="110"/>
      <c r="N145" s="110"/>
      <c r="O145" s="110"/>
      <c r="P145" s="110"/>
      <c r="Q145" s="110"/>
      <c r="R145" s="110"/>
      <c r="S145" s="111"/>
      <c r="T145" s="108"/>
      <c r="U145" s="108"/>
      <c r="V145" s="108"/>
      <c r="W145" s="108"/>
      <c r="X145" s="50"/>
      <c r="Y145" s="108"/>
      <c r="Z145" s="50"/>
      <c r="AA145" s="50"/>
      <c r="AB145" s="108"/>
      <c r="AC145" s="50"/>
      <c r="AD145" s="108"/>
      <c r="AE145" s="50"/>
      <c r="AF145" s="112"/>
      <c r="AG145" s="108"/>
      <c r="AH145" s="113"/>
      <c r="AI145" s="108"/>
      <c r="AJ145" s="108"/>
    </row>
    <row r="146" spans="1:49" ht="17.25" customHeight="1" x14ac:dyDescent="0.2">
      <c r="B146" s="124" t="s">
        <v>604</v>
      </c>
      <c r="C146" s="124"/>
      <c r="S146" s="72"/>
      <c r="T146" s="72"/>
      <c r="U146" s="72"/>
    </row>
    <row r="147" spans="1:49" ht="17.25" customHeight="1" x14ac:dyDescent="0.2">
      <c r="B147" s="124" t="s">
        <v>603</v>
      </c>
      <c r="S147" s="72"/>
      <c r="T147" s="72"/>
      <c r="U147" s="72"/>
    </row>
    <row r="148" spans="1:49" ht="17.25" customHeight="1" x14ac:dyDescent="0.2">
      <c r="B148" s="124" t="s">
        <v>605</v>
      </c>
      <c r="S148" s="72"/>
      <c r="T148" s="72"/>
      <c r="U148" s="72"/>
    </row>
    <row r="149" spans="1:49" ht="17.25" customHeight="1" x14ac:dyDescent="0.2">
      <c r="B149" s="217" t="s">
        <v>746</v>
      </c>
      <c r="S149" s="72"/>
      <c r="T149" s="72"/>
      <c r="U149" s="72"/>
    </row>
    <row r="150" spans="1:49" ht="17.25" customHeight="1" x14ac:dyDescent="0.2">
      <c r="B150" s="130" t="s">
        <v>607</v>
      </c>
      <c r="C150" s="130"/>
      <c r="D150" s="130"/>
      <c r="E150" s="130"/>
      <c r="F150" s="130"/>
      <c r="G150" s="130"/>
      <c r="H150" s="130"/>
      <c r="I150" s="130"/>
      <c r="J150" s="130"/>
      <c r="K150" s="130"/>
      <c r="L150" s="130"/>
      <c r="M150" s="130"/>
      <c r="N150" s="130"/>
      <c r="O150" s="130"/>
      <c r="P150" s="130"/>
      <c r="Q150" s="130"/>
      <c r="R150" s="130"/>
      <c r="S150" s="130"/>
      <c r="T150" s="130"/>
      <c r="U150" s="130"/>
    </row>
    <row r="151" spans="1:49" ht="17.25" customHeight="1" x14ac:dyDescent="0.2">
      <c r="B151" s="130" t="s">
        <v>631</v>
      </c>
      <c r="C151" s="130"/>
      <c r="D151" s="130"/>
      <c r="E151" s="130"/>
      <c r="F151" s="130"/>
      <c r="G151" s="130"/>
      <c r="H151" s="130"/>
      <c r="I151" s="130"/>
      <c r="J151" s="130"/>
      <c r="K151" s="130"/>
      <c r="L151" s="130"/>
      <c r="M151" s="130"/>
      <c r="N151" s="130"/>
      <c r="O151" s="130"/>
      <c r="P151" s="130"/>
      <c r="Q151" s="130"/>
      <c r="R151" s="130"/>
      <c r="S151" s="130"/>
      <c r="T151" s="130"/>
      <c r="U151" s="130"/>
    </row>
    <row r="152" spans="1:49" ht="31.5" customHeight="1" x14ac:dyDescent="0.45">
      <c r="Z152" s="17" t="s">
        <v>763</v>
      </c>
      <c r="AB152" s="127" t="s">
        <v>661</v>
      </c>
      <c r="AC152" s="128"/>
      <c r="AD152" s="128"/>
      <c r="AE152" s="129"/>
      <c r="AF152" s="129"/>
      <c r="AG152" s="127" t="s">
        <v>662</v>
      </c>
      <c r="AH152" s="125"/>
      <c r="AI152" s="125"/>
      <c r="AJ152" s="125"/>
      <c r="AM152" s="126"/>
      <c r="AN152" s="126"/>
      <c r="AO152" s="126"/>
      <c r="AP152" s="126"/>
      <c r="AQ152" s="126"/>
      <c r="AR152" s="126"/>
      <c r="AS152" s="126"/>
      <c r="AT152" s="126"/>
      <c r="AU152" s="126"/>
      <c r="AV152" s="126"/>
      <c r="AW152" s="2"/>
    </row>
    <row r="153" spans="1:49" ht="9" customHeight="1" x14ac:dyDescent="0.2">
      <c r="B153" s="145"/>
      <c r="C153" s="145"/>
      <c r="D153" s="145"/>
      <c r="E153" s="145"/>
      <c r="F153" s="145"/>
      <c r="G153" s="145"/>
      <c r="H153" s="145"/>
      <c r="I153" s="145"/>
      <c r="J153" s="145"/>
      <c r="K153" s="145"/>
      <c r="L153" s="145"/>
      <c r="M153" s="145"/>
      <c r="N153" s="145"/>
      <c r="O153" s="145"/>
      <c r="P153" s="145"/>
      <c r="Q153" s="145"/>
      <c r="R153" s="145"/>
      <c r="S153" s="145"/>
      <c r="T153" s="145"/>
      <c r="U153" s="145"/>
    </row>
    <row r="154" spans="1:49" ht="15" customHeight="1" x14ac:dyDescent="0.2">
      <c r="B154" s="140"/>
      <c r="C154" s="72" t="s">
        <v>593</v>
      </c>
    </row>
    <row r="155" spans="1:49" ht="15" customHeight="1" x14ac:dyDescent="0.2">
      <c r="B155" s="46"/>
      <c r="C155" s="72" t="s">
        <v>391</v>
      </c>
    </row>
    <row r="156" spans="1:49" ht="15" customHeight="1" x14ac:dyDescent="0.2">
      <c r="B156" s="97"/>
      <c r="C156" s="72" t="s">
        <v>392</v>
      </c>
    </row>
    <row r="157" spans="1:49" ht="36" customHeight="1" x14ac:dyDescent="0.2">
      <c r="B157" s="50"/>
    </row>
    <row r="158" spans="1:49" ht="15" customHeight="1" x14ac:dyDescent="0.2">
      <c r="B158" s="125" t="s">
        <v>769</v>
      </c>
    </row>
    <row r="159" spans="1:49" ht="12.75" customHeight="1" x14ac:dyDescent="0.2">
      <c r="B159" s="125" t="s">
        <v>732</v>
      </c>
      <c r="H159" s="70"/>
      <c r="S159" s="72"/>
      <c r="T159" s="72"/>
      <c r="U159" s="72"/>
      <c r="V159" s="72"/>
    </row>
    <row r="160" spans="1:49" ht="12.75" customHeight="1" x14ac:dyDescent="0.2">
      <c r="B160" s="125" t="s">
        <v>733</v>
      </c>
      <c r="S160" s="72"/>
      <c r="T160" s="72"/>
      <c r="U160" s="72"/>
      <c r="V160" s="72"/>
    </row>
    <row r="161" spans="4:32" x14ac:dyDescent="0.2">
      <c r="S161" s="72"/>
      <c r="T161" s="72"/>
      <c r="U161" s="72"/>
      <c r="V161" s="72"/>
    </row>
    <row r="162" spans="4:32" collapsed="1" x14ac:dyDescent="0.2">
      <c r="S162" s="72"/>
      <c r="T162" s="72"/>
      <c r="U162" s="72"/>
      <c r="V162" s="72"/>
    </row>
    <row r="163" spans="4:32" hidden="1" x14ac:dyDescent="0.2">
      <c r="D163" s="10"/>
      <c r="S163" s="72"/>
      <c r="T163" s="72"/>
      <c r="U163" s="72"/>
      <c r="V163" s="72"/>
      <c r="AF163" s="17"/>
    </row>
    <row r="164" spans="4:32" hidden="1" x14ac:dyDescent="0.2">
      <c r="D164" s="10"/>
      <c r="S164" s="18"/>
      <c r="T164" s="18"/>
      <c r="U164" s="18"/>
      <c r="V164" s="47"/>
      <c r="AF164" s="17"/>
    </row>
    <row r="165" spans="4:32" hidden="1" x14ac:dyDescent="0.2">
      <c r="D165" s="10"/>
      <c r="S165" s="18"/>
      <c r="T165" s="18"/>
      <c r="U165" s="18"/>
      <c r="V165" s="47"/>
      <c r="AF165" s="17"/>
    </row>
    <row r="166" spans="4:32" hidden="1" x14ac:dyDescent="0.2">
      <c r="D166" s="10"/>
      <c r="S166" s="18"/>
      <c r="T166" s="18"/>
      <c r="U166" s="18"/>
      <c r="V166" s="47"/>
      <c r="AF166" s="17"/>
    </row>
    <row r="167" spans="4:32" hidden="1" x14ac:dyDescent="0.2">
      <c r="D167" s="10"/>
      <c r="S167" s="18"/>
      <c r="T167" s="18"/>
      <c r="U167" s="18"/>
      <c r="V167" s="47"/>
      <c r="AF167" s="17"/>
    </row>
    <row r="168" spans="4:32" hidden="1" x14ac:dyDescent="0.2">
      <c r="D168" s="10"/>
      <c r="AF168" s="17"/>
    </row>
    <row r="169" spans="4:32" hidden="1" x14ac:dyDescent="0.2">
      <c r="D169" s="10"/>
      <c r="AF169" s="17"/>
    </row>
    <row r="170" spans="4:32" hidden="1" x14ac:dyDescent="0.2">
      <c r="D170" s="10"/>
      <c r="AF170" s="17"/>
    </row>
    <row r="171" spans="4:32" hidden="1" x14ac:dyDescent="0.2">
      <c r="D171" s="10"/>
      <c r="AF171" s="17"/>
    </row>
    <row r="172" spans="4:32" hidden="1" x14ac:dyDescent="0.2">
      <c r="D172" s="10"/>
      <c r="AF172" s="17"/>
    </row>
    <row r="173" spans="4:32" hidden="1" x14ac:dyDescent="0.2">
      <c r="D173" s="10"/>
      <c r="AF173" s="17"/>
    </row>
    <row r="174" spans="4:32" hidden="1" x14ac:dyDescent="0.2">
      <c r="D174" s="10"/>
      <c r="AF174" s="17"/>
    </row>
    <row r="175" spans="4:32" hidden="1" x14ac:dyDescent="0.2">
      <c r="D175" s="10"/>
      <c r="AF175" s="17"/>
    </row>
    <row r="176" spans="4:32" hidden="1" x14ac:dyDescent="0.2">
      <c r="D176" s="10"/>
      <c r="AF176" s="17"/>
    </row>
    <row r="177" spans="4:32" hidden="1" x14ac:dyDescent="0.2">
      <c r="D177" s="10"/>
      <c r="AF177" s="17"/>
    </row>
    <row r="178" spans="4:32" hidden="1" x14ac:dyDescent="0.2">
      <c r="D178" s="10"/>
      <c r="AF178" s="17"/>
    </row>
    <row r="179" spans="4:32" hidden="1" x14ac:dyDescent="0.2">
      <c r="D179" s="10"/>
      <c r="AF179" s="17"/>
    </row>
    <row r="180" spans="4:32" hidden="1" x14ac:dyDescent="0.2">
      <c r="D180" s="10"/>
      <c r="AF180" s="17"/>
    </row>
    <row r="181" spans="4:32" hidden="1" x14ac:dyDescent="0.2">
      <c r="D181" s="10"/>
      <c r="AF181" s="17"/>
    </row>
    <row r="182" spans="4:32" hidden="1" x14ac:dyDescent="0.2">
      <c r="D182" s="10"/>
      <c r="AF182" s="17"/>
    </row>
    <row r="183" spans="4:32" hidden="1" x14ac:dyDescent="0.2">
      <c r="D183" s="10"/>
      <c r="AF183" s="17"/>
    </row>
    <row r="184" spans="4:32" hidden="1" x14ac:dyDescent="0.2">
      <c r="D184" s="10"/>
      <c r="AF184" s="17"/>
    </row>
    <row r="185" spans="4:32" hidden="1" x14ac:dyDescent="0.2">
      <c r="D185" s="10"/>
      <c r="AF185" s="17"/>
    </row>
    <row r="186" spans="4:32" hidden="1" x14ac:dyDescent="0.2">
      <c r="D186" s="10"/>
      <c r="AF186" s="17"/>
    </row>
    <row r="187" spans="4:32" hidden="1" x14ac:dyDescent="0.2">
      <c r="D187" s="10"/>
      <c r="AF187" s="17"/>
    </row>
    <row r="188" spans="4:32" hidden="1" x14ac:dyDescent="0.2">
      <c r="D188" s="10"/>
      <c r="AF188" s="17"/>
    </row>
    <row r="189" spans="4:32" hidden="1" x14ac:dyDescent="0.2">
      <c r="D189" s="10"/>
      <c r="AF189" s="17"/>
    </row>
    <row r="190" spans="4:32" hidden="1" x14ac:dyDescent="0.2">
      <c r="D190" s="10"/>
      <c r="AF190" s="17"/>
    </row>
    <row r="191" spans="4:32" hidden="1" x14ac:dyDescent="0.2">
      <c r="D191" s="10"/>
      <c r="AF191" s="17"/>
    </row>
    <row r="192" spans="4:32" hidden="1" x14ac:dyDescent="0.2">
      <c r="D192" s="77"/>
      <c r="AF192" s="17"/>
    </row>
    <row r="193" spans="32:32" hidden="1" x14ac:dyDescent="0.2">
      <c r="AF193" s="17"/>
    </row>
    <row r="194" spans="32:32" hidden="1" x14ac:dyDescent="0.2">
      <c r="AF194" s="17"/>
    </row>
    <row r="195" spans="32:32" hidden="1" x14ac:dyDescent="0.2">
      <c r="AF195" s="17"/>
    </row>
  </sheetData>
  <autoFilter ref="B7:AJ143">
    <filterColumn colId="3">
      <filters>
        <filter val="VARAM"/>
      </filters>
    </filterColumn>
  </autoFilter>
  <dataConsolidate/>
  <mergeCells count="32">
    <mergeCell ref="Z1:AI1"/>
    <mergeCell ref="B2:AE2"/>
    <mergeCell ref="C3:AE3"/>
    <mergeCell ref="C4:AE4"/>
    <mergeCell ref="A5:A6"/>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 ref="P5:P6"/>
    <mergeCell ref="Q5:Q6"/>
    <mergeCell ref="AF5:AG5"/>
    <mergeCell ref="AH5:AH6"/>
    <mergeCell ref="AI5:AI6"/>
    <mergeCell ref="AJ5:AJ6"/>
    <mergeCell ref="S5:S6"/>
    <mergeCell ref="T5:V5"/>
    <mergeCell ref="W5:X5"/>
    <mergeCell ref="Y5:Z5"/>
    <mergeCell ref="AA5:AA6"/>
    <mergeCell ref="AB5:AD5"/>
  </mergeCells>
  <conditionalFormatting sqref="AH84">
    <cfRule type="iconSet" priority="1">
      <iconSet iconSet="3Arrows">
        <cfvo type="percent" val="0"/>
        <cfvo type="percent" val="33"/>
        <cfvo type="percent" val="67"/>
      </iconSet>
    </cfRule>
  </conditionalFormatting>
  <dataValidations count="1">
    <dataValidation type="list" errorStyle="warning" allowBlank="1" showInputMessage="1" showErrorMessage="1" errorTitle="Izvēle tikai no saraksta!" error="Lūdzu izvēlēties vienu no vērtībām sarakstā." sqref="T45:V45">
      <formula1>$D$169:$D$197</formula1>
    </dataValidation>
  </dataValidations>
  <pageMargins left="0.25" right="0.25" top="0.75" bottom="0.75" header="0.3" footer="0.3"/>
  <pageSetup paperSize="9" scale="37" fitToHeight="0" orientation="portrait" r:id="rId1"/>
  <headerFooter>
    <oddFooter>&amp;L&amp;F&amp;C&amp;P no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outlinePr summaryBelow="0" summaryRight="0"/>
    <pageSetUpPr fitToPage="1"/>
  </sheetPr>
  <dimension ref="A1:AW195"/>
  <sheetViews>
    <sheetView view="pageLayout" topLeftCell="B1" zoomScale="80" zoomScaleNormal="80" zoomScalePageLayoutView="80" workbookViewId="0">
      <selection activeCell="Z1" sqref="Z1:AI1"/>
    </sheetView>
  </sheetViews>
  <sheetFormatPr defaultColWidth="9" defaultRowHeight="12.75" x14ac:dyDescent="0.2"/>
  <cols>
    <col min="1" max="1" width="4.625" style="72" hidden="1" customWidth="1"/>
    <col min="2" max="2" width="8" style="72" customWidth="1"/>
    <col min="3" max="3" width="34.875" style="72" customWidth="1"/>
    <col min="4" max="4" width="7.375" style="72" customWidth="1"/>
    <col min="5" max="5" width="7.5" style="72" customWidth="1"/>
    <col min="6" max="6" width="7" style="72" customWidth="1"/>
    <col min="7" max="7" width="13.5" style="72" customWidth="1"/>
    <col min="8" max="8" width="15" style="72" bestFit="1" customWidth="1"/>
    <col min="9" max="9" width="10.125" style="72" hidden="1" customWidth="1"/>
    <col min="10" max="10" width="10.875" style="72" hidden="1" customWidth="1"/>
    <col min="11" max="11" width="9.25" style="72" hidden="1" customWidth="1"/>
    <col min="12" max="12" width="12.625" style="72" hidden="1" customWidth="1"/>
    <col min="13" max="13" width="14.25" style="72" hidden="1" customWidth="1"/>
    <col min="14" max="15" width="11.875" style="72" hidden="1" customWidth="1"/>
    <col min="16" max="16" width="10.125" style="72" hidden="1" customWidth="1"/>
    <col min="17" max="17" width="10.25" style="72" hidden="1" customWidth="1"/>
    <col min="18" max="18" width="12.75" style="72" hidden="1" customWidth="1"/>
    <col min="19" max="19" width="13" style="9" hidden="1" customWidth="1"/>
    <col min="20" max="20" width="14.25" style="9" hidden="1" customWidth="1"/>
    <col min="21" max="21" width="27.375" style="9" hidden="1" customWidth="1"/>
    <col min="22" max="22" width="17.375" style="9" hidden="1" customWidth="1"/>
    <col min="23" max="23" width="15.5" style="17" hidden="1" customWidth="1"/>
    <col min="24" max="24" width="19.375" style="17" hidden="1" customWidth="1"/>
    <col min="25" max="27" width="14" style="17" customWidth="1"/>
    <col min="28" max="28" width="13.375" style="17" customWidth="1"/>
    <col min="29" max="29" width="15.125" style="17" customWidth="1"/>
    <col min="30" max="31" width="13.375" style="17" customWidth="1"/>
    <col min="32" max="32" width="13.75" style="92" customWidth="1"/>
    <col min="33" max="33" width="13.75" style="17" customWidth="1"/>
    <col min="34" max="34" width="13.75" style="86" customWidth="1"/>
    <col min="35" max="35" width="15.5" style="17" customWidth="1"/>
    <col min="36" max="36" width="15.5" style="17" hidden="1" customWidth="1"/>
    <col min="37" max="16384" width="9" style="72"/>
  </cols>
  <sheetData>
    <row r="1" spans="1:36" ht="33.75" customHeight="1" x14ac:dyDescent="0.35">
      <c r="Z1" s="400" t="s">
        <v>778</v>
      </c>
      <c r="AA1" s="400"/>
      <c r="AB1" s="400"/>
      <c r="AC1" s="400"/>
      <c r="AD1" s="400"/>
      <c r="AE1" s="400"/>
      <c r="AF1" s="400"/>
      <c r="AG1" s="400"/>
      <c r="AH1" s="400"/>
      <c r="AI1" s="400"/>
      <c r="AJ1" s="72"/>
    </row>
    <row r="2" spans="1:36" ht="16.5" customHeight="1" x14ac:dyDescent="0.2">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87"/>
      <c r="AG2" s="275"/>
      <c r="AH2" s="84"/>
      <c r="AI2" s="275"/>
      <c r="AJ2" s="275"/>
    </row>
    <row r="3" spans="1:36" ht="16.5" customHeight="1" x14ac:dyDescent="0.25">
      <c r="B3" s="276"/>
      <c r="C3" s="390" t="s">
        <v>764</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267"/>
      <c r="AG3" s="276"/>
      <c r="AH3" s="268"/>
      <c r="AI3" s="276"/>
      <c r="AJ3" s="275"/>
    </row>
    <row r="4" spans="1:36" ht="30" customHeight="1" thickBot="1" x14ac:dyDescent="0.25">
      <c r="B4" s="216"/>
      <c r="C4" s="391" t="s">
        <v>762</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88"/>
      <c r="AG4" s="214"/>
      <c r="AH4" s="85"/>
      <c r="AI4" s="214"/>
      <c r="AJ4" s="214"/>
    </row>
    <row r="5" spans="1:36" s="6" customFormat="1" ht="50.25" customHeight="1" x14ac:dyDescent="0.2">
      <c r="A5" s="366" t="s">
        <v>440</v>
      </c>
      <c r="B5" s="384" t="s">
        <v>602</v>
      </c>
      <c r="C5" s="368" t="s">
        <v>285</v>
      </c>
      <c r="D5" s="368" t="s">
        <v>595</v>
      </c>
      <c r="E5" s="368" t="s">
        <v>596</v>
      </c>
      <c r="F5" s="371" t="s">
        <v>597</v>
      </c>
      <c r="G5" s="382" t="s">
        <v>734</v>
      </c>
      <c r="H5" s="382" t="s">
        <v>599</v>
      </c>
      <c r="I5" s="382" t="s">
        <v>395</v>
      </c>
      <c r="J5" s="382" t="s">
        <v>396</v>
      </c>
      <c r="K5" s="382" t="s">
        <v>397</v>
      </c>
      <c r="L5" s="382" t="s">
        <v>398</v>
      </c>
      <c r="M5" s="382" t="s">
        <v>399</v>
      </c>
      <c r="N5" s="382" t="s">
        <v>400</v>
      </c>
      <c r="O5" s="382" t="s">
        <v>401</v>
      </c>
      <c r="P5" s="382" t="s">
        <v>402</v>
      </c>
      <c r="Q5" s="382" t="s">
        <v>403</v>
      </c>
      <c r="R5" s="382" t="s">
        <v>404</v>
      </c>
      <c r="S5" s="382" t="s">
        <v>405</v>
      </c>
      <c r="T5" s="387" t="s">
        <v>372</v>
      </c>
      <c r="U5" s="388"/>
      <c r="V5" s="389"/>
      <c r="W5" s="380" t="s">
        <v>598</v>
      </c>
      <c r="X5" s="377"/>
      <c r="Y5" s="380" t="s">
        <v>576</v>
      </c>
      <c r="Z5" s="377"/>
      <c r="AA5" s="368" t="s">
        <v>711</v>
      </c>
      <c r="AB5" s="380" t="s">
        <v>388</v>
      </c>
      <c r="AC5" s="381"/>
      <c r="AD5" s="381"/>
      <c r="AE5" s="283"/>
      <c r="AF5" s="376" t="s">
        <v>518</v>
      </c>
      <c r="AG5" s="377"/>
      <c r="AH5" s="378" t="s">
        <v>765</v>
      </c>
      <c r="AI5" s="374" t="s">
        <v>766</v>
      </c>
      <c r="AJ5" s="386" t="s">
        <v>728</v>
      </c>
    </row>
    <row r="6" spans="1:36" s="6" customFormat="1" ht="99" customHeight="1" x14ac:dyDescent="0.2">
      <c r="A6" s="367" t="s">
        <v>440</v>
      </c>
      <c r="B6" s="385"/>
      <c r="C6" s="369"/>
      <c r="D6" s="369"/>
      <c r="E6" s="369"/>
      <c r="F6" s="372"/>
      <c r="G6" s="383"/>
      <c r="H6" s="383"/>
      <c r="I6" s="383"/>
      <c r="J6" s="383"/>
      <c r="K6" s="383"/>
      <c r="L6" s="383"/>
      <c r="M6" s="383"/>
      <c r="N6" s="383"/>
      <c r="O6" s="383"/>
      <c r="P6" s="383"/>
      <c r="Q6" s="383"/>
      <c r="R6" s="383"/>
      <c r="S6" s="383"/>
      <c r="T6" s="299" t="s">
        <v>406</v>
      </c>
      <c r="U6" s="300" t="s">
        <v>373</v>
      </c>
      <c r="V6" s="300" t="s">
        <v>374</v>
      </c>
      <c r="W6" s="284" t="s">
        <v>466</v>
      </c>
      <c r="X6" s="284" t="s">
        <v>370</v>
      </c>
      <c r="Y6" s="284" t="s">
        <v>467</v>
      </c>
      <c r="Z6" s="284" t="s">
        <v>370</v>
      </c>
      <c r="AA6" s="369"/>
      <c r="AB6" s="284" t="s">
        <v>577</v>
      </c>
      <c r="AC6" s="284" t="s">
        <v>371</v>
      </c>
      <c r="AD6" s="284" t="s">
        <v>539</v>
      </c>
      <c r="AE6" s="284" t="s">
        <v>450</v>
      </c>
      <c r="AF6" s="285" t="s">
        <v>767</v>
      </c>
      <c r="AG6" s="284" t="s">
        <v>768</v>
      </c>
      <c r="AH6" s="379"/>
      <c r="AI6" s="375"/>
      <c r="AJ6" s="386" t="s">
        <v>728</v>
      </c>
    </row>
    <row r="7" spans="1:36" s="6" customFormat="1" ht="20.25" customHeight="1" x14ac:dyDescent="0.2">
      <c r="A7" s="274">
        <v>1</v>
      </c>
      <c r="B7" s="281">
        <v>1</v>
      </c>
      <c r="C7" s="282">
        <v>2</v>
      </c>
      <c r="D7" s="282">
        <v>3</v>
      </c>
      <c r="E7" s="282">
        <v>4</v>
      </c>
      <c r="F7" s="282">
        <v>5</v>
      </c>
      <c r="G7" s="282">
        <v>6</v>
      </c>
      <c r="H7" s="282">
        <v>7</v>
      </c>
      <c r="I7" s="282">
        <v>9</v>
      </c>
      <c r="J7" s="282">
        <v>10</v>
      </c>
      <c r="K7" s="282">
        <v>11</v>
      </c>
      <c r="L7" s="282">
        <v>12</v>
      </c>
      <c r="M7" s="282">
        <v>13</v>
      </c>
      <c r="N7" s="282">
        <v>14</v>
      </c>
      <c r="O7" s="282">
        <v>15</v>
      </c>
      <c r="P7" s="282">
        <v>16</v>
      </c>
      <c r="Q7" s="282">
        <v>17</v>
      </c>
      <c r="R7" s="282">
        <v>18</v>
      </c>
      <c r="S7" s="282">
        <v>19</v>
      </c>
      <c r="T7" s="282">
        <v>9</v>
      </c>
      <c r="U7" s="282">
        <v>10</v>
      </c>
      <c r="V7" s="282">
        <v>11</v>
      </c>
      <c r="W7" s="282">
        <v>12</v>
      </c>
      <c r="X7" s="282">
        <v>13</v>
      </c>
      <c r="Y7" s="282">
        <v>8</v>
      </c>
      <c r="Z7" s="282">
        <v>9</v>
      </c>
      <c r="AA7" s="282">
        <v>10</v>
      </c>
      <c r="AB7" s="282">
        <v>11</v>
      </c>
      <c r="AC7" s="282">
        <v>12</v>
      </c>
      <c r="AD7" s="282">
        <v>13</v>
      </c>
      <c r="AE7" s="282">
        <v>14</v>
      </c>
      <c r="AF7" s="282">
        <v>15</v>
      </c>
      <c r="AG7" s="282">
        <v>16</v>
      </c>
      <c r="AH7" s="282">
        <v>17</v>
      </c>
      <c r="AI7" s="286">
        <v>18</v>
      </c>
      <c r="AJ7" s="222" t="s">
        <v>729</v>
      </c>
    </row>
    <row r="8" spans="1:36" ht="103.5" hidden="1" customHeight="1" x14ac:dyDescent="0.2">
      <c r="A8" s="219">
        <v>120</v>
      </c>
      <c r="B8" s="229" t="s">
        <v>99</v>
      </c>
      <c r="C8" s="38" t="s">
        <v>111</v>
      </c>
      <c r="D8" s="30" t="s">
        <v>7</v>
      </c>
      <c r="E8" s="28" t="s">
        <v>19</v>
      </c>
      <c r="F8" s="30" t="s">
        <v>5</v>
      </c>
      <c r="G8" s="52">
        <f t="shared" ref="G8:G71" si="0">H8+M8</f>
        <v>4609777</v>
      </c>
      <c r="H8" s="52">
        <f t="shared" ref="H8:H71" si="1">I8+J8+K8</f>
        <v>3918310</v>
      </c>
      <c r="I8" s="56">
        <v>0</v>
      </c>
      <c r="J8" s="56">
        <v>0</v>
      </c>
      <c r="K8" s="266">
        <v>3918310</v>
      </c>
      <c r="L8" s="79">
        <f t="shared" ref="L8:L71" si="2">H8/G8</f>
        <v>0.849999902381395</v>
      </c>
      <c r="M8" s="78">
        <f t="shared" ref="M8:M71" si="3">N8+P8+R8</f>
        <v>691467</v>
      </c>
      <c r="N8" s="56">
        <v>691467</v>
      </c>
      <c r="O8" s="79">
        <f t="shared" ref="O8:O71" si="4">N8/G8</f>
        <v>0.15000009761860497</v>
      </c>
      <c r="P8" s="56">
        <v>0</v>
      </c>
      <c r="Q8" s="79">
        <f t="shared" ref="Q8:Q71" si="5">P8/G8</f>
        <v>0</v>
      </c>
      <c r="R8" s="56">
        <v>0</v>
      </c>
      <c r="S8" s="79">
        <f t="shared" ref="S8:S71" si="6">R8/G8</f>
        <v>0</v>
      </c>
      <c r="T8" s="12" t="s">
        <v>129</v>
      </c>
      <c r="U8" s="167" t="s">
        <v>129</v>
      </c>
      <c r="V8" s="167" t="s">
        <v>129</v>
      </c>
      <c r="W8" s="31" t="s">
        <v>129</v>
      </c>
      <c r="X8" s="31" t="s">
        <v>129</v>
      </c>
      <c r="Y8" s="31" t="s">
        <v>129</v>
      </c>
      <c r="Z8" s="31" t="s">
        <v>129</v>
      </c>
      <c r="AA8" s="269" t="s">
        <v>714</v>
      </c>
      <c r="AB8" s="31" t="s">
        <v>146</v>
      </c>
      <c r="AC8" s="140" t="s">
        <v>510</v>
      </c>
      <c r="AD8" s="93" t="s">
        <v>130</v>
      </c>
      <c r="AE8" s="140" t="s">
        <v>509</v>
      </c>
      <c r="AF8" s="89" t="s">
        <v>229</v>
      </c>
      <c r="AG8" s="140" t="s">
        <v>458</v>
      </c>
      <c r="AH8" s="119" t="s">
        <v>215</v>
      </c>
      <c r="AI8" s="230" t="s">
        <v>564</v>
      </c>
      <c r="AJ8" s="223">
        <v>41940</v>
      </c>
    </row>
    <row r="9" spans="1:36" ht="41.25" hidden="1" customHeight="1" x14ac:dyDescent="0.2">
      <c r="A9" s="219">
        <v>72</v>
      </c>
      <c r="B9" s="231" t="s">
        <v>36</v>
      </c>
      <c r="C9" s="37" t="s">
        <v>82</v>
      </c>
      <c r="D9" s="25" t="s">
        <v>7</v>
      </c>
      <c r="E9" s="26" t="s">
        <v>18</v>
      </c>
      <c r="F9" s="25" t="s">
        <v>5</v>
      </c>
      <c r="G9" s="80">
        <f t="shared" si="0"/>
        <v>96428049</v>
      </c>
      <c r="H9" s="80">
        <f t="shared" si="1"/>
        <v>81963841</v>
      </c>
      <c r="I9" s="55">
        <v>0</v>
      </c>
      <c r="J9" s="55">
        <v>0</v>
      </c>
      <c r="K9" s="55">
        <v>81963841</v>
      </c>
      <c r="L9" s="53">
        <f t="shared" si="2"/>
        <v>0.84999999325922271</v>
      </c>
      <c r="M9" s="80">
        <f t="shared" si="3"/>
        <v>14464208</v>
      </c>
      <c r="N9" s="55">
        <v>12185719</v>
      </c>
      <c r="O9" s="53">
        <f t="shared" si="4"/>
        <v>0.12637110390981776</v>
      </c>
      <c r="P9" s="55">
        <v>0</v>
      </c>
      <c r="Q9" s="53">
        <f t="shared" si="5"/>
        <v>0</v>
      </c>
      <c r="R9" s="55">
        <v>2278489</v>
      </c>
      <c r="S9" s="53">
        <f t="shared" si="6"/>
        <v>2.3628902830959485E-2</v>
      </c>
      <c r="T9" s="23" t="s">
        <v>129</v>
      </c>
      <c r="U9" s="176" t="s">
        <v>129</v>
      </c>
      <c r="V9" s="176" t="s">
        <v>129</v>
      </c>
      <c r="W9" s="144" t="s">
        <v>130</v>
      </c>
      <c r="X9" s="140" t="s">
        <v>332</v>
      </c>
      <c r="Y9" s="144" t="s">
        <v>130</v>
      </c>
      <c r="Z9" s="140" t="s">
        <v>332</v>
      </c>
      <c r="AA9" s="269" t="s">
        <v>714</v>
      </c>
      <c r="AB9" s="144" t="s">
        <v>130</v>
      </c>
      <c r="AC9" s="140" t="s">
        <v>347</v>
      </c>
      <c r="AD9" s="144" t="s">
        <v>130</v>
      </c>
      <c r="AE9" s="140" t="s">
        <v>496</v>
      </c>
      <c r="AF9" s="91" t="s">
        <v>213</v>
      </c>
      <c r="AG9" s="140" t="s">
        <v>383</v>
      </c>
      <c r="AH9" s="119" t="s">
        <v>218</v>
      </c>
      <c r="AI9" s="230" t="s">
        <v>551</v>
      </c>
      <c r="AJ9" s="223">
        <v>41996</v>
      </c>
    </row>
    <row r="10" spans="1:36" ht="40.5" hidden="1" customHeight="1" x14ac:dyDescent="0.2">
      <c r="A10" s="219">
        <v>106</v>
      </c>
      <c r="B10" s="232" t="s">
        <v>25</v>
      </c>
      <c r="C10" s="35" t="s">
        <v>210</v>
      </c>
      <c r="D10" s="30" t="s">
        <v>7</v>
      </c>
      <c r="E10" s="28" t="s">
        <v>18</v>
      </c>
      <c r="F10" s="30" t="s">
        <v>5</v>
      </c>
      <c r="G10" s="52">
        <f t="shared" si="0"/>
        <v>29205260</v>
      </c>
      <c r="H10" s="52">
        <f t="shared" si="1"/>
        <v>24824471</v>
      </c>
      <c r="I10" s="56">
        <v>0</v>
      </c>
      <c r="J10" s="56">
        <v>0</v>
      </c>
      <c r="K10" s="56">
        <v>24824471</v>
      </c>
      <c r="L10" s="79">
        <f t="shared" si="2"/>
        <v>0.85</v>
      </c>
      <c r="M10" s="78">
        <f t="shared" si="3"/>
        <v>4380789</v>
      </c>
      <c r="N10" s="56">
        <v>2625393</v>
      </c>
      <c r="O10" s="79">
        <f t="shared" si="4"/>
        <v>8.9894525849110743E-2</v>
      </c>
      <c r="P10" s="56">
        <v>0</v>
      </c>
      <c r="Q10" s="79">
        <f t="shared" si="5"/>
        <v>0</v>
      </c>
      <c r="R10" s="56">
        <v>1755396</v>
      </c>
      <c r="S10" s="79">
        <f t="shared" si="6"/>
        <v>6.0105474150889258E-2</v>
      </c>
      <c r="T10" s="32" t="s">
        <v>129</v>
      </c>
      <c r="U10" s="169" t="s">
        <v>129</v>
      </c>
      <c r="V10" s="169" t="s">
        <v>129</v>
      </c>
      <c r="W10" s="31" t="s">
        <v>147</v>
      </c>
      <c r="X10" s="140" t="s">
        <v>355</v>
      </c>
      <c r="Y10" s="31" t="s">
        <v>147</v>
      </c>
      <c r="Z10" s="140" t="s">
        <v>355</v>
      </c>
      <c r="AA10" s="269" t="s">
        <v>714</v>
      </c>
      <c r="AB10" s="31" t="s">
        <v>147</v>
      </c>
      <c r="AC10" s="140" t="s">
        <v>348</v>
      </c>
      <c r="AD10" s="93" t="s">
        <v>213</v>
      </c>
      <c r="AE10" s="140" t="s">
        <v>501</v>
      </c>
      <c r="AF10" s="90" t="s">
        <v>213</v>
      </c>
      <c r="AG10" s="140" t="s">
        <v>326</v>
      </c>
      <c r="AH10" s="119" t="s">
        <v>214</v>
      </c>
      <c r="AI10" s="230" t="s">
        <v>557</v>
      </c>
      <c r="AJ10" s="223">
        <v>41996</v>
      </c>
    </row>
    <row r="11" spans="1:36" ht="58.5" hidden="1" customHeight="1" x14ac:dyDescent="0.2">
      <c r="A11" s="220">
        <v>45</v>
      </c>
      <c r="B11" s="231" t="s">
        <v>43</v>
      </c>
      <c r="C11" s="37" t="s">
        <v>288</v>
      </c>
      <c r="D11" s="25" t="s">
        <v>7</v>
      </c>
      <c r="E11" s="26" t="s">
        <v>12</v>
      </c>
      <c r="F11" s="25" t="s">
        <v>4</v>
      </c>
      <c r="G11" s="80">
        <f t="shared" si="0"/>
        <v>1310848</v>
      </c>
      <c r="H11" s="80">
        <f t="shared" si="1"/>
        <v>1114221</v>
      </c>
      <c r="I11" s="55">
        <v>0</v>
      </c>
      <c r="J11" s="55">
        <v>1114221</v>
      </c>
      <c r="K11" s="55">
        <v>0</v>
      </c>
      <c r="L11" s="53">
        <f t="shared" si="2"/>
        <v>0.85000015257299089</v>
      </c>
      <c r="M11" s="80">
        <f t="shared" si="3"/>
        <v>196627</v>
      </c>
      <c r="N11" s="80">
        <v>0</v>
      </c>
      <c r="O11" s="53">
        <f t="shared" si="4"/>
        <v>0</v>
      </c>
      <c r="P11" s="80">
        <v>196627</v>
      </c>
      <c r="Q11" s="53">
        <f t="shared" si="5"/>
        <v>0.14999984742700909</v>
      </c>
      <c r="R11" s="80">
        <v>0</v>
      </c>
      <c r="S11" s="53">
        <f t="shared" si="6"/>
        <v>0</v>
      </c>
      <c r="T11" s="141" t="s">
        <v>129</v>
      </c>
      <c r="U11" s="171" t="s">
        <v>129</v>
      </c>
      <c r="V11" s="171" t="s">
        <v>129</v>
      </c>
      <c r="W11" s="141" t="s">
        <v>129</v>
      </c>
      <c r="X11" s="140" t="s">
        <v>332</v>
      </c>
      <c r="Y11" s="141" t="s">
        <v>129</v>
      </c>
      <c r="Z11" s="140" t="s">
        <v>332</v>
      </c>
      <c r="AA11" s="154" t="s">
        <v>714</v>
      </c>
      <c r="AB11" s="144" t="s">
        <v>225</v>
      </c>
      <c r="AC11" s="140" t="s">
        <v>333</v>
      </c>
      <c r="AD11" s="144" t="s">
        <v>226</v>
      </c>
      <c r="AE11" s="140" t="s">
        <v>493</v>
      </c>
      <c r="AF11" s="91" t="s">
        <v>227</v>
      </c>
      <c r="AG11" s="140" t="s">
        <v>334</v>
      </c>
      <c r="AH11" s="119" t="s">
        <v>213</v>
      </c>
      <c r="AI11" s="233" t="s">
        <v>547</v>
      </c>
      <c r="AJ11" s="224">
        <v>42045</v>
      </c>
    </row>
    <row r="12" spans="1:36" ht="41.25" hidden="1" customHeight="1" x14ac:dyDescent="0.2">
      <c r="A12" s="220">
        <v>73</v>
      </c>
      <c r="B12" s="232" t="s">
        <v>30</v>
      </c>
      <c r="C12" s="41" t="s">
        <v>0</v>
      </c>
      <c r="D12" s="30" t="s">
        <v>7</v>
      </c>
      <c r="E12" s="28" t="s">
        <v>18</v>
      </c>
      <c r="F12" s="30" t="s">
        <v>5</v>
      </c>
      <c r="G12" s="52">
        <f t="shared" si="0"/>
        <v>504300</v>
      </c>
      <c r="H12" s="52">
        <f t="shared" si="1"/>
        <v>428655</v>
      </c>
      <c r="I12" s="56">
        <v>0</v>
      </c>
      <c r="J12" s="56">
        <v>0</v>
      </c>
      <c r="K12" s="56">
        <v>428655</v>
      </c>
      <c r="L12" s="79">
        <f t="shared" si="2"/>
        <v>0.85</v>
      </c>
      <c r="M12" s="78">
        <f t="shared" si="3"/>
        <v>75645</v>
      </c>
      <c r="N12" s="56">
        <v>75645</v>
      </c>
      <c r="O12" s="79">
        <f t="shared" si="4"/>
        <v>0.15</v>
      </c>
      <c r="P12" s="56">
        <v>0</v>
      </c>
      <c r="Q12" s="79">
        <f t="shared" si="5"/>
        <v>0</v>
      </c>
      <c r="R12" s="56">
        <v>0</v>
      </c>
      <c r="S12" s="79">
        <f t="shared" si="6"/>
        <v>0</v>
      </c>
      <c r="T12" s="15" t="s">
        <v>129</v>
      </c>
      <c r="U12" s="172" t="s">
        <v>129</v>
      </c>
      <c r="V12" s="172" t="s">
        <v>129</v>
      </c>
      <c r="W12" s="93" t="s">
        <v>147</v>
      </c>
      <c r="X12" s="140" t="s">
        <v>355</v>
      </c>
      <c r="Y12" s="93" t="s">
        <v>147</v>
      </c>
      <c r="Z12" s="140" t="s">
        <v>355</v>
      </c>
      <c r="AA12" s="269" t="s">
        <v>714</v>
      </c>
      <c r="AB12" s="93" t="s">
        <v>147</v>
      </c>
      <c r="AC12" s="140" t="s">
        <v>348</v>
      </c>
      <c r="AD12" s="93" t="s">
        <v>212</v>
      </c>
      <c r="AE12" s="140" t="s">
        <v>497</v>
      </c>
      <c r="AF12" s="90" t="s">
        <v>227</v>
      </c>
      <c r="AG12" s="140" t="s">
        <v>436</v>
      </c>
      <c r="AH12" s="119" t="s">
        <v>214</v>
      </c>
      <c r="AI12" s="230" t="s">
        <v>554</v>
      </c>
      <c r="AJ12" s="223">
        <v>42080</v>
      </c>
    </row>
    <row r="13" spans="1:36" ht="43.5" hidden="1" customHeight="1" x14ac:dyDescent="0.2">
      <c r="A13" s="220">
        <v>115</v>
      </c>
      <c r="B13" s="232" t="s">
        <v>26</v>
      </c>
      <c r="C13" s="35" t="s">
        <v>209</v>
      </c>
      <c r="D13" s="30" t="s">
        <v>7</v>
      </c>
      <c r="E13" s="28" t="s">
        <v>18</v>
      </c>
      <c r="F13" s="30" t="s">
        <v>5</v>
      </c>
      <c r="G13" s="52">
        <f t="shared" si="0"/>
        <v>8526615</v>
      </c>
      <c r="H13" s="52">
        <f t="shared" si="1"/>
        <v>7247622</v>
      </c>
      <c r="I13" s="56">
        <v>0</v>
      </c>
      <c r="J13" s="56">
        <v>0</v>
      </c>
      <c r="K13" s="56">
        <v>7247622</v>
      </c>
      <c r="L13" s="79">
        <f t="shared" si="2"/>
        <v>0.84999991204012382</v>
      </c>
      <c r="M13" s="78">
        <f t="shared" si="3"/>
        <v>1278993</v>
      </c>
      <c r="N13" s="56">
        <v>1278993</v>
      </c>
      <c r="O13" s="79">
        <f t="shared" si="4"/>
        <v>0.15000008795987621</v>
      </c>
      <c r="P13" s="56">
        <v>0</v>
      </c>
      <c r="Q13" s="79">
        <f t="shared" si="5"/>
        <v>0</v>
      </c>
      <c r="R13" s="56">
        <v>0</v>
      </c>
      <c r="S13" s="79">
        <f t="shared" si="6"/>
        <v>0</v>
      </c>
      <c r="T13" s="32" t="s">
        <v>129</v>
      </c>
      <c r="U13" s="169" t="s">
        <v>129</v>
      </c>
      <c r="V13" s="169" t="s">
        <v>129</v>
      </c>
      <c r="W13" s="31" t="s">
        <v>130</v>
      </c>
      <c r="X13" s="140" t="s">
        <v>359</v>
      </c>
      <c r="Y13" s="31" t="s">
        <v>130</v>
      </c>
      <c r="Z13" s="140" t="s">
        <v>359</v>
      </c>
      <c r="AA13" s="269" t="s">
        <v>723</v>
      </c>
      <c r="AB13" s="31" t="s">
        <v>130</v>
      </c>
      <c r="AC13" s="140" t="s">
        <v>352</v>
      </c>
      <c r="AD13" s="93" t="s">
        <v>213</v>
      </c>
      <c r="AE13" s="140" t="s">
        <v>505</v>
      </c>
      <c r="AF13" s="90" t="s">
        <v>213</v>
      </c>
      <c r="AG13" s="140" t="s">
        <v>438</v>
      </c>
      <c r="AH13" s="119" t="s">
        <v>214</v>
      </c>
      <c r="AI13" s="230" t="s">
        <v>561</v>
      </c>
      <c r="AJ13" s="223">
        <v>42108</v>
      </c>
    </row>
    <row r="14" spans="1:36" ht="63.75" hidden="1" customHeight="1" x14ac:dyDescent="0.2">
      <c r="A14" s="220">
        <v>75</v>
      </c>
      <c r="B14" s="234" t="s">
        <v>31</v>
      </c>
      <c r="C14" s="36" t="s">
        <v>600</v>
      </c>
      <c r="D14" s="25" t="s">
        <v>7</v>
      </c>
      <c r="E14" s="26" t="s">
        <v>18</v>
      </c>
      <c r="F14" s="25" t="s">
        <v>5</v>
      </c>
      <c r="G14" s="80">
        <f t="shared" si="0"/>
        <v>18461601</v>
      </c>
      <c r="H14" s="80">
        <f t="shared" si="1"/>
        <v>15692361</v>
      </c>
      <c r="I14" s="55">
        <v>0</v>
      </c>
      <c r="J14" s="55">
        <v>0</v>
      </c>
      <c r="K14" s="55">
        <v>15692361</v>
      </c>
      <c r="L14" s="53">
        <f t="shared" si="2"/>
        <v>0.85000000812497245</v>
      </c>
      <c r="M14" s="80">
        <f t="shared" si="3"/>
        <v>2769240</v>
      </c>
      <c r="N14" s="55">
        <v>1625667</v>
      </c>
      <c r="O14" s="53">
        <f t="shared" si="4"/>
        <v>8.8056664208050001E-2</v>
      </c>
      <c r="P14" s="55">
        <v>0</v>
      </c>
      <c r="Q14" s="53">
        <f t="shared" si="5"/>
        <v>0</v>
      </c>
      <c r="R14" s="55">
        <v>1143573</v>
      </c>
      <c r="S14" s="53">
        <f t="shared" si="6"/>
        <v>6.1943327666977528E-2</v>
      </c>
      <c r="T14" s="23" t="s">
        <v>129</v>
      </c>
      <c r="U14" s="176" t="s">
        <v>129</v>
      </c>
      <c r="V14" s="176" t="s">
        <v>129</v>
      </c>
      <c r="W14" s="144" t="s">
        <v>129</v>
      </c>
      <c r="X14" s="144" t="s">
        <v>129</v>
      </c>
      <c r="Y14" s="144" t="s">
        <v>276</v>
      </c>
      <c r="Z14" s="140" t="s">
        <v>363</v>
      </c>
      <c r="AA14" s="269" t="s">
        <v>718</v>
      </c>
      <c r="AB14" s="144" t="s">
        <v>130</v>
      </c>
      <c r="AC14" s="140" t="s">
        <v>550</v>
      </c>
      <c r="AD14" s="144" t="s">
        <v>216</v>
      </c>
      <c r="AE14" s="140" t="s">
        <v>498</v>
      </c>
      <c r="AF14" s="91" t="s">
        <v>228</v>
      </c>
      <c r="AG14" s="140" t="s">
        <v>362</v>
      </c>
      <c r="AH14" s="119" t="s">
        <v>229</v>
      </c>
      <c r="AI14" s="233" t="s">
        <v>547</v>
      </c>
      <c r="AJ14" s="224">
        <v>42122</v>
      </c>
    </row>
    <row r="15" spans="1:36" ht="53.25" hidden="1" customHeight="1" x14ac:dyDescent="0.2">
      <c r="A15" s="219">
        <v>76</v>
      </c>
      <c r="B15" s="234" t="s">
        <v>32</v>
      </c>
      <c r="C15" s="36" t="s">
        <v>601</v>
      </c>
      <c r="D15" s="25" t="s">
        <v>7</v>
      </c>
      <c r="E15" s="26" t="s">
        <v>18</v>
      </c>
      <c r="F15" s="25" t="s">
        <v>5</v>
      </c>
      <c r="G15" s="80">
        <f t="shared" si="0"/>
        <v>22689140</v>
      </c>
      <c r="H15" s="80">
        <f t="shared" si="1"/>
        <v>19285769</v>
      </c>
      <c r="I15" s="55">
        <v>0</v>
      </c>
      <c r="J15" s="55">
        <v>0</v>
      </c>
      <c r="K15" s="55">
        <v>19285769</v>
      </c>
      <c r="L15" s="53">
        <f t="shared" si="2"/>
        <v>0.85</v>
      </c>
      <c r="M15" s="80">
        <f t="shared" si="3"/>
        <v>3403371</v>
      </c>
      <c r="N15" s="59">
        <v>3403371</v>
      </c>
      <c r="O15" s="53">
        <f t="shared" si="4"/>
        <v>0.15</v>
      </c>
      <c r="P15" s="55">
        <v>0</v>
      </c>
      <c r="Q15" s="53">
        <f t="shared" si="5"/>
        <v>0</v>
      </c>
      <c r="R15" s="55">
        <v>0</v>
      </c>
      <c r="S15" s="53">
        <f t="shared" si="6"/>
        <v>0</v>
      </c>
      <c r="T15" s="23" t="s">
        <v>129</v>
      </c>
      <c r="U15" s="176" t="s">
        <v>129</v>
      </c>
      <c r="V15" s="176" t="s">
        <v>129</v>
      </c>
      <c r="W15" s="144" t="s">
        <v>129</v>
      </c>
      <c r="X15" s="144" t="s">
        <v>129</v>
      </c>
      <c r="Y15" s="144" t="s">
        <v>215</v>
      </c>
      <c r="Z15" s="140" t="s">
        <v>443</v>
      </c>
      <c r="AA15" s="269" t="s">
        <v>718</v>
      </c>
      <c r="AB15" s="144" t="s">
        <v>552</v>
      </c>
      <c r="AC15" s="140" t="s">
        <v>553</v>
      </c>
      <c r="AD15" s="144" t="s">
        <v>469</v>
      </c>
      <c r="AE15" s="140" t="s">
        <v>498</v>
      </c>
      <c r="AF15" s="91" t="s">
        <v>228</v>
      </c>
      <c r="AG15" s="140" t="s">
        <v>362</v>
      </c>
      <c r="AH15" s="119" t="s">
        <v>229</v>
      </c>
      <c r="AI15" s="233" t="s">
        <v>547</v>
      </c>
      <c r="AJ15" s="224">
        <v>42122</v>
      </c>
    </row>
    <row r="16" spans="1:36" ht="35.25" hidden="1" customHeight="1" x14ac:dyDescent="0.2">
      <c r="A16" s="219">
        <v>68</v>
      </c>
      <c r="B16" s="229" t="s">
        <v>50</v>
      </c>
      <c r="C16" s="38" t="s">
        <v>95</v>
      </c>
      <c r="D16" s="30" t="s">
        <v>7</v>
      </c>
      <c r="E16" s="28" t="s">
        <v>16</v>
      </c>
      <c r="F16" s="30" t="s">
        <v>3</v>
      </c>
      <c r="G16" s="52">
        <f t="shared" si="0"/>
        <v>256999769</v>
      </c>
      <c r="H16" s="52">
        <f t="shared" si="1"/>
        <v>218449803</v>
      </c>
      <c r="I16" s="56">
        <v>218449803</v>
      </c>
      <c r="J16" s="56">
        <v>0</v>
      </c>
      <c r="K16" s="56">
        <v>0</v>
      </c>
      <c r="L16" s="79">
        <f t="shared" si="2"/>
        <v>0.84999999747081489</v>
      </c>
      <c r="M16" s="78">
        <f t="shared" si="3"/>
        <v>38549966</v>
      </c>
      <c r="N16" s="56">
        <v>38549966</v>
      </c>
      <c r="O16" s="79">
        <f t="shared" si="4"/>
        <v>0.15000000252918516</v>
      </c>
      <c r="P16" s="56">
        <v>0</v>
      </c>
      <c r="Q16" s="79">
        <f t="shared" si="5"/>
        <v>0</v>
      </c>
      <c r="R16" s="56">
        <v>0</v>
      </c>
      <c r="S16" s="79">
        <f t="shared" si="6"/>
        <v>0</v>
      </c>
      <c r="T16" s="12" t="s">
        <v>423</v>
      </c>
      <c r="U16" s="165" t="s">
        <v>219</v>
      </c>
      <c r="V16" s="160" t="s">
        <v>386</v>
      </c>
      <c r="W16" s="93" t="s">
        <v>129</v>
      </c>
      <c r="X16" s="93" t="s">
        <v>129</v>
      </c>
      <c r="Y16" s="93" t="s">
        <v>148</v>
      </c>
      <c r="Z16" s="140" t="s">
        <v>321</v>
      </c>
      <c r="AA16" s="154" t="s">
        <v>714</v>
      </c>
      <c r="AB16" s="93" t="s">
        <v>212</v>
      </c>
      <c r="AC16" s="140" t="s">
        <v>353</v>
      </c>
      <c r="AD16" s="93" t="s">
        <v>212</v>
      </c>
      <c r="AE16" s="140" t="s">
        <v>495</v>
      </c>
      <c r="AF16" s="90" t="s">
        <v>336</v>
      </c>
      <c r="AG16" s="140" t="s">
        <v>381</v>
      </c>
      <c r="AH16" s="119" t="s">
        <v>217</v>
      </c>
      <c r="AI16" s="230" t="s">
        <v>547</v>
      </c>
      <c r="AJ16" s="223">
        <v>42143</v>
      </c>
    </row>
    <row r="17" spans="1:36" ht="35.25" hidden="1" customHeight="1" x14ac:dyDescent="0.2">
      <c r="A17" s="219">
        <v>118</v>
      </c>
      <c r="B17" s="234" t="s">
        <v>144</v>
      </c>
      <c r="C17" s="36" t="s">
        <v>20</v>
      </c>
      <c r="D17" s="25" t="s">
        <v>7</v>
      </c>
      <c r="E17" s="26" t="s">
        <v>18</v>
      </c>
      <c r="F17" s="25" t="s">
        <v>5</v>
      </c>
      <c r="G17" s="80">
        <f t="shared" si="0"/>
        <v>47209260</v>
      </c>
      <c r="H17" s="80">
        <f t="shared" si="1"/>
        <v>40127871</v>
      </c>
      <c r="I17" s="55">
        <v>0</v>
      </c>
      <c r="J17" s="55">
        <v>0</v>
      </c>
      <c r="K17" s="55">
        <v>40127871</v>
      </c>
      <c r="L17" s="53">
        <f t="shared" si="2"/>
        <v>0.85</v>
      </c>
      <c r="M17" s="80">
        <f t="shared" si="3"/>
        <v>7081389</v>
      </c>
      <c r="N17" s="55">
        <v>7081389</v>
      </c>
      <c r="O17" s="53">
        <f t="shared" si="4"/>
        <v>0.15</v>
      </c>
      <c r="P17" s="55">
        <v>0</v>
      </c>
      <c r="Q17" s="53">
        <f t="shared" si="5"/>
        <v>0</v>
      </c>
      <c r="R17" s="55">
        <v>0</v>
      </c>
      <c r="S17" s="53">
        <f t="shared" si="6"/>
        <v>0</v>
      </c>
      <c r="T17" s="23" t="s">
        <v>129</v>
      </c>
      <c r="U17" s="173" t="s">
        <v>628</v>
      </c>
      <c r="V17" s="176" t="s">
        <v>129</v>
      </c>
      <c r="W17" s="141" t="s">
        <v>130</v>
      </c>
      <c r="X17" s="140" t="s">
        <v>361</v>
      </c>
      <c r="Y17" s="141" t="s">
        <v>130</v>
      </c>
      <c r="Z17" s="140" t="s">
        <v>361</v>
      </c>
      <c r="AA17" s="270" t="s">
        <v>722</v>
      </c>
      <c r="AB17" s="141" t="s">
        <v>130</v>
      </c>
      <c r="AC17" s="140" t="s">
        <v>354</v>
      </c>
      <c r="AD17" s="144" t="s">
        <v>228</v>
      </c>
      <c r="AE17" s="140" t="s">
        <v>508</v>
      </c>
      <c r="AF17" s="91" t="s">
        <v>214</v>
      </c>
      <c r="AG17" s="140" t="s">
        <v>389</v>
      </c>
      <c r="AH17" s="119" t="s">
        <v>229</v>
      </c>
      <c r="AI17" s="233" t="s">
        <v>563</v>
      </c>
      <c r="AJ17" s="224">
        <v>42171</v>
      </c>
    </row>
    <row r="18" spans="1:36" ht="36.75" hidden="1" customHeight="1" x14ac:dyDescent="0.2">
      <c r="A18" s="220">
        <v>111</v>
      </c>
      <c r="B18" s="234" t="s">
        <v>140</v>
      </c>
      <c r="C18" s="36" t="s">
        <v>273</v>
      </c>
      <c r="D18" s="25" t="s">
        <v>7</v>
      </c>
      <c r="E18" s="26" t="s">
        <v>18</v>
      </c>
      <c r="F18" s="25" t="s">
        <v>5</v>
      </c>
      <c r="G18" s="80">
        <f t="shared" si="0"/>
        <v>1252127</v>
      </c>
      <c r="H18" s="80">
        <f t="shared" si="1"/>
        <v>1064308</v>
      </c>
      <c r="I18" s="55">
        <v>0</v>
      </c>
      <c r="J18" s="55">
        <v>0</v>
      </c>
      <c r="K18" s="55">
        <v>1064308</v>
      </c>
      <c r="L18" s="53">
        <f t="shared" si="2"/>
        <v>0.85000003993205164</v>
      </c>
      <c r="M18" s="80">
        <f t="shared" si="3"/>
        <v>187819</v>
      </c>
      <c r="N18" s="55">
        <v>187819</v>
      </c>
      <c r="O18" s="53">
        <f t="shared" si="4"/>
        <v>0.14999996006794838</v>
      </c>
      <c r="P18" s="55">
        <v>0</v>
      </c>
      <c r="Q18" s="53">
        <f t="shared" si="5"/>
        <v>0</v>
      </c>
      <c r="R18" s="55">
        <v>0</v>
      </c>
      <c r="S18" s="53">
        <f t="shared" si="6"/>
        <v>0</v>
      </c>
      <c r="T18" s="23" t="s">
        <v>129</v>
      </c>
      <c r="U18" s="176" t="s">
        <v>129</v>
      </c>
      <c r="V18" s="176" t="s">
        <v>129</v>
      </c>
      <c r="W18" s="141" t="s">
        <v>226</v>
      </c>
      <c r="X18" s="140" t="s">
        <v>357</v>
      </c>
      <c r="Y18" s="141" t="s">
        <v>226</v>
      </c>
      <c r="Z18" s="140" t="s">
        <v>357</v>
      </c>
      <c r="AA18" s="269" t="s">
        <v>722</v>
      </c>
      <c r="AB18" s="166" t="s">
        <v>212</v>
      </c>
      <c r="AC18" s="188" t="s">
        <v>350</v>
      </c>
      <c r="AD18" s="166" t="s">
        <v>213</v>
      </c>
      <c r="AE18" s="188" t="s">
        <v>513</v>
      </c>
      <c r="AF18" s="189" t="s">
        <v>471</v>
      </c>
      <c r="AG18" s="188" t="s">
        <v>516</v>
      </c>
      <c r="AH18" s="166">
        <v>42502</v>
      </c>
      <c r="AI18" s="235" t="s">
        <v>560</v>
      </c>
      <c r="AJ18" s="224">
        <v>42185</v>
      </c>
    </row>
    <row r="19" spans="1:36" ht="66" hidden="1" customHeight="1" x14ac:dyDescent="0.2">
      <c r="A19" s="220">
        <v>97</v>
      </c>
      <c r="B19" s="229" t="s">
        <v>68</v>
      </c>
      <c r="C19" s="38" t="s">
        <v>114</v>
      </c>
      <c r="D19" s="30" t="s">
        <v>7</v>
      </c>
      <c r="E19" s="28" t="s">
        <v>17</v>
      </c>
      <c r="F19" s="30" t="s">
        <v>5</v>
      </c>
      <c r="G19" s="52">
        <f t="shared" si="0"/>
        <v>9000000</v>
      </c>
      <c r="H19" s="52">
        <f t="shared" si="1"/>
        <v>7650000</v>
      </c>
      <c r="I19" s="56">
        <v>0</v>
      </c>
      <c r="J19" s="56">
        <v>0</v>
      </c>
      <c r="K19" s="57">
        <v>7650000</v>
      </c>
      <c r="L19" s="79">
        <f t="shared" si="2"/>
        <v>0.85</v>
      </c>
      <c r="M19" s="78">
        <f t="shared" si="3"/>
        <v>1350000</v>
      </c>
      <c r="N19" s="56">
        <v>1350000</v>
      </c>
      <c r="O19" s="79">
        <f t="shared" si="4"/>
        <v>0.15</v>
      </c>
      <c r="P19" s="56">
        <v>0</v>
      </c>
      <c r="Q19" s="79">
        <f t="shared" si="5"/>
        <v>0</v>
      </c>
      <c r="R19" s="56">
        <v>0</v>
      </c>
      <c r="S19" s="79">
        <f t="shared" si="6"/>
        <v>0</v>
      </c>
      <c r="T19" s="32" t="s">
        <v>129</v>
      </c>
      <c r="U19" s="169" t="s">
        <v>129</v>
      </c>
      <c r="V19" s="169" t="s">
        <v>129</v>
      </c>
      <c r="W19" s="31" t="s">
        <v>129</v>
      </c>
      <c r="X19" s="31" t="s">
        <v>129</v>
      </c>
      <c r="Y19" s="31" t="s">
        <v>130</v>
      </c>
      <c r="Z19" s="140" t="s">
        <v>366</v>
      </c>
      <c r="AA19" s="271" t="s">
        <v>718</v>
      </c>
      <c r="AB19" s="199" t="s">
        <v>225</v>
      </c>
      <c r="AC19" s="146" t="s">
        <v>341</v>
      </c>
      <c r="AD19" s="200" t="s">
        <v>228</v>
      </c>
      <c r="AE19" s="146" t="s">
        <v>500</v>
      </c>
      <c r="AF19" s="201" t="s">
        <v>214</v>
      </c>
      <c r="AG19" s="146" t="s">
        <v>434</v>
      </c>
      <c r="AH19" s="202" t="s">
        <v>229</v>
      </c>
      <c r="AI19" s="236" t="s">
        <v>555</v>
      </c>
      <c r="AJ19" s="225">
        <v>42192</v>
      </c>
    </row>
    <row r="20" spans="1:36" ht="34.5" hidden="1" customHeight="1" x14ac:dyDescent="0.2">
      <c r="A20" s="219">
        <v>116</v>
      </c>
      <c r="B20" s="232" t="s">
        <v>139</v>
      </c>
      <c r="C20" s="35" t="s">
        <v>280</v>
      </c>
      <c r="D20" s="30" t="s">
        <v>7</v>
      </c>
      <c r="E20" s="28" t="s">
        <v>18</v>
      </c>
      <c r="F20" s="30" t="s">
        <v>5</v>
      </c>
      <c r="G20" s="52">
        <f t="shared" si="0"/>
        <v>1079960</v>
      </c>
      <c r="H20" s="52">
        <f t="shared" si="1"/>
        <v>917966</v>
      </c>
      <c r="I20" s="56">
        <v>0</v>
      </c>
      <c r="J20" s="56">
        <v>0</v>
      </c>
      <c r="K20" s="56">
        <v>917966</v>
      </c>
      <c r="L20" s="79">
        <f t="shared" si="2"/>
        <v>0.85</v>
      </c>
      <c r="M20" s="78">
        <f t="shared" si="3"/>
        <v>161994</v>
      </c>
      <c r="N20" s="56">
        <v>161994</v>
      </c>
      <c r="O20" s="79">
        <f t="shared" si="4"/>
        <v>0.15</v>
      </c>
      <c r="P20" s="56">
        <v>0</v>
      </c>
      <c r="Q20" s="79">
        <f t="shared" si="5"/>
        <v>0</v>
      </c>
      <c r="R20" s="56">
        <v>0</v>
      </c>
      <c r="S20" s="79">
        <f t="shared" si="6"/>
        <v>0</v>
      </c>
      <c r="T20" s="32" t="s">
        <v>129</v>
      </c>
      <c r="U20" s="169" t="s">
        <v>129</v>
      </c>
      <c r="V20" s="169" t="s">
        <v>129</v>
      </c>
      <c r="W20" s="31" t="s">
        <v>212</v>
      </c>
      <c r="X20" s="140" t="s">
        <v>360</v>
      </c>
      <c r="Y20" s="31" t="s">
        <v>212</v>
      </c>
      <c r="Z20" s="140" t="s">
        <v>360</v>
      </c>
      <c r="AA20" s="269" t="s">
        <v>720</v>
      </c>
      <c r="AB20" s="31" t="s">
        <v>212</v>
      </c>
      <c r="AC20" s="140" t="s">
        <v>353</v>
      </c>
      <c r="AD20" s="93" t="s">
        <v>217</v>
      </c>
      <c r="AE20" s="140" t="s">
        <v>506</v>
      </c>
      <c r="AF20" s="90" t="s">
        <v>214</v>
      </c>
      <c r="AG20" s="140" t="s">
        <v>390</v>
      </c>
      <c r="AH20" s="119" t="s">
        <v>229</v>
      </c>
      <c r="AI20" s="230" t="s">
        <v>562</v>
      </c>
      <c r="AJ20" s="223">
        <v>42192</v>
      </c>
    </row>
    <row r="21" spans="1:36" ht="63.75" customHeight="1" x14ac:dyDescent="0.2">
      <c r="A21" s="220">
        <v>35</v>
      </c>
      <c r="B21" s="229" t="s">
        <v>8</v>
      </c>
      <c r="C21" s="38" t="s">
        <v>87</v>
      </c>
      <c r="D21" s="30" t="s">
        <v>7</v>
      </c>
      <c r="E21" s="28" t="s">
        <v>15</v>
      </c>
      <c r="F21" s="30" t="s">
        <v>5</v>
      </c>
      <c r="G21" s="52">
        <f t="shared" si="0"/>
        <v>9491392</v>
      </c>
      <c r="H21" s="52">
        <f t="shared" si="1"/>
        <v>8067683</v>
      </c>
      <c r="I21" s="56">
        <v>0</v>
      </c>
      <c r="J21" s="56">
        <v>0</v>
      </c>
      <c r="K21" s="57">
        <v>8067683</v>
      </c>
      <c r="L21" s="79">
        <f t="shared" si="2"/>
        <v>0.84999997892827517</v>
      </c>
      <c r="M21" s="78">
        <f t="shared" si="3"/>
        <v>1423709</v>
      </c>
      <c r="N21" s="56">
        <v>1423709</v>
      </c>
      <c r="O21" s="79">
        <f t="shared" si="4"/>
        <v>0.15000002107172478</v>
      </c>
      <c r="P21" s="56">
        <v>0</v>
      </c>
      <c r="Q21" s="79">
        <f t="shared" si="5"/>
        <v>0</v>
      </c>
      <c r="R21" s="56">
        <v>0</v>
      </c>
      <c r="S21" s="79">
        <f t="shared" si="6"/>
        <v>0</v>
      </c>
      <c r="T21" s="65" t="s">
        <v>413</v>
      </c>
      <c r="U21" s="179" t="s">
        <v>271</v>
      </c>
      <c r="V21" s="186" t="s">
        <v>613</v>
      </c>
      <c r="W21" s="93" t="s">
        <v>212</v>
      </c>
      <c r="X21" s="140" t="s">
        <v>364</v>
      </c>
      <c r="Y21" s="93" t="s">
        <v>212</v>
      </c>
      <c r="Z21" s="140" t="s">
        <v>357</v>
      </c>
      <c r="AA21" s="269" t="s">
        <v>713</v>
      </c>
      <c r="AB21" s="93" t="s">
        <v>216</v>
      </c>
      <c r="AC21" s="140" t="s">
        <v>339</v>
      </c>
      <c r="AD21" s="93" t="s">
        <v>228</v>
      </c>
      <c r="AE21" s="140" t="s">
        <v>490</v>
      </c>
      <c r="AF21" s="90" t="s">
        <v>218</v>
      </c>
      <c r="AG21" s="140" t="s">
        <v>435</v>
      </c>
      <c r="AH21" s="140" t="s">
        <v>215</v>
      </c>
      <c r="AI21" s="230" t="s">
        <v>542</v>
      </c>
      <c r="AJ21" s="223">
        <v>42199</v>
      </c>
    </row>
    <row r="22" spans="1:36" s="17" customFormat="1" ht="35.25" hidden="1" customHeight="1" x14ac:dyDescent="0.2">
      <c r="A22" s="220">
        <v>107</v>
      </c>
      <c r="B22" s="232" t="s">
        <v>138</v>
      </c>
      <c r="C22" s="35" t="s">
        <v>279</v>
      </c>
      <c r="D22" s="30" t="s">
        <v>7</v>
      </c>
      <c r="E22" s="28" t="s">
        <v>18</v>
      </c>
      <c r="F22" s="30" t="s">
        <v>5</v>
      </c>
      <c r="G22" s="52">
        <f t="shared" si="0"/>
        <v>40043677</v>
      </c>
      <c r="H22" s="52">
        <f t="shared" si="1"/>
        <v>34037125</v>
      </c>
      <c r="I22" s="56">
        <v>0</v>
      </c>
      <c r="J22" s="56">
        <v>0</v>
      </c>
      <c r="K22" s="56">
        <v>34037125</v>
      </c>
      <c r="L22" s="79">
        <f t="shared" si="2"/>
        <v>0.84999998876227079</v>
      </c>
      <c r="M22" s="78">
        <f t="shared" si="3"/>
        <v>6006552</v>
      </c>
      <c r="N22" s="56">
        <v>6006552</v>
      </c>
      <c r="O22" s="79">
        <f t="shared" si="4"/>
        <v>0.15000001123772924</v>
      </c>
      <c r="P22" s="56">
        <v>0</v>
      </c>
      <c r="Q22" s="79">
        <f t="shared" si="5"/>
        <v>0</v>
      </c>
      <c r="R22" s="56">
        <v>0</v>
      </c>
      <c r="S22" s="79">
        <f t="shared" si="6"/>
        <v>0</v>
      </c>
      <c r="T22" s="32" t="s">
        <v>129</v>
      </c>
      <c r="U22" s="169" t="s">
        <v>129</v>
      </c>
      <c r="V22" s="169" t="s">
        <v>129</v>
      </c>
      <c r="W22" s="31" t="s">
        <v>225</v>
      </c>
      <c r="X22" s="140" t="s">
        <v>356</v>
      </c>
      <c r="Y22" s="31" t="s">
        <v>225</v>
      </c>
      <c r="Z22" s="140" t="s">
        <v>356</v>
      </c>
      <c r="AA22" s="272" t="s">
        <v>720</v>
      </c>
      <c r="AB22" s="93" t="s">
        <v>226</v>
      </c>
      <c r="AC22" s="140" t="s">
        <v>349</v>
      </c>
      <c r="AD22" s="93" t="s">
        <v>217</v>
      </c>
      <c r="AE22" s="140" t="s">
        <v>502</v>
      </c>
      <c r="AF22" s="90" t="s">
        <v>214</v>
      </c>
      <c r="AG22" s="140" t="s">
        <v>431</v>
      </c>
      <c r="AH22" s="119" t="s">
        <v>229</v>
      </c>
      <c r="AI22" s="230" t="s">
        <v>558</v>
      </c>
      <c r="AJ22" s="223">
        <v>42227</v>
      </c>
    </row>
    <row r="23" spans="1:36" ht="39" hidden="1" customHeight="1" x14ac:dyDescent="0.2">
      <c r="A23" s="219">
        <v>108</v>
      </c>
      <c r="B23" s="232" t="s">
        <v>136</v>
      </c>
      <c r="C23" s="35" t="s">
        <v>211</v>
      </c>
      <c r="D23" s="30" t="s">
        <v>7</v>
      </c>
      <c r="E23" s="28" t="s">
        <v>18</v>
      </c>
      <c r="F23" s="30" t="s">
        <v>5</v>
      </c>
      <c r="G23" s="52">
        <f t="shared" si="0"/>
        <v>19920206</v>
      </c>
      <c r="H23" s="52">
        <f t="shared" si="1"/>
        <v>16932175</v>
      </c>
      <c r="I23" s="56">
        <v>0</v>
      </c>
      <c r="J23" s="56">
        <v>0</v>
      </c>
      <c r="K23" s="56">
        <v>16932175</v>
      </c>
      <c r="L23" s="79">
        <f t="shared" si="2"/>
        <v>0.84999999497997158</v>
      </c>
      <c r="M23" s="78">
        <f t="shared" si="3"/>
        <v>2988031</v>
      </c>
      <c r="N23" s="56">
        <v>2988031</v>
      </c>
      <c r="O23" s="79">
        <f t="shared" si="4"/>
        <v>0.15000000502002842</v>
      </c>
      <c r="P23" s="56">
        <v>0</v>
      </c>
      <c r="Q23" s="79">
        <f t="shared" si="5"/>
        <v>0</v>
      </c>
      <c r="R23" s="56">
        <v>0</v>
      </c>
      <c r="S23" s="79">
        <f t="shared" si="6"/>
        <v>0</v>
      </c>
      <c r="T23" s="32" t="s">
        <v>129</v>
      </c>
      <c r="U23" s="180" t="s">
        <v>129</v>
      </c>
      <c r="V23" s="180" t="s">
        <v>129</v>
      </c>
      <c r="W23" s="31" t="s">
        <v>226</v>
      </c>
      <c r="X23" s="140" t="s">
        <v>346</v>
      </c>
      <c r="Y23" s="31" t="s">
        <v>226</v>
      </c>
      <c r="Z23" s="140" t="s">
        <v>346</v>
      </c>
      <c r="AA23" s="269" t="s">
        <v>721</v>
      </c>
      <c r="AB23" s="93" t="s">
        <v>212</v>
      </c>
      <c r="AC23" s="140" t="s">
        <v>331</v>
      </c>
      <c r="AD23" s="93" t="s">
        <v>214</v>
      </c>
      <c r="AE23" s="140" t="s">
        <v>503</v>
      </c>
      <c r="AF23" s="90" t="s">
        <v>218</v>
      </c>
      <c r="AG23" s="140" t="s">
        <v>437</v>
      </c>
      <c r="AH23" s="119" t="s">
        <v>229</v>
      </c>
      <c r="AI23" s="230" t="s">
        <v>559</v>
      </c>
      <c r="AJ23" s="223">
        <v>42227</v>
      </c>
    </row>
    <row r="24" spans="1:36" ht="45.75" hidden="1" customHeight="1" x14ac:dyDescent="0.2">
      <c r="A24" s="219">
        <v>90</v>
      </c>
      <c r="B24" s="231" t="s">
        <v>105</v>
      </c>
      <c r="C24" s="37" t="s">
        <v>106</v>
      </c>
      <c r="D24" s="25" t="s">
        <v>7</v>
      </c>
      <c r="E24" s="26" t="s">
        <v>17</v>
      </c>
      <c r="F24" s="25" t="s">
        <v>5</v>
      </c>
      <c r="G24" s="80">
        <f t="shared" si="0"/>
        <v>1500000</v>
      </c>
      <c r="H24" s="80">
        <f t="shared" si="1"/>
        <v>1275000</v>
      </c>
      <c r="I24" s="55">
        <v>0</v>
      </c>
      <c r="J24" s="55">
        <v>0</v>
      </c>
      <c r="K24" s="55">
        <v>1275000</v>
      </c>
      <c r="L24" s="53">
        <f t="shared" si="2"/>
        <v>0.85</v>
      </c>
      <c r="M24" s="80">
        <f t="shared" si="3"/>
        <v>225000</v>
      </c>
      <c r="N24" s="55">
        <v>225000</v>
      </c>
      <c r="O24" s="53">
        <f t="shared" si="4"/>
        <v>0.15</v>
      </c>
      <c r="P24" s="55">
        <v>0</v>
      </c>
      <c r="Q24" s="53">
        <f t="shared" si="5"/>
        <v>0</v>
      </c>
      <c r="R24" s="55">
        <v>0</v>
      </c>
      <c r="S24" s="53">
        <f t="shared" si="6"/>
        <v>0</v>
      </c>
      <c r="T24" s="23" t="s">
        <v>129</v>
      </c>
      <c r="U24" s="23" t="s">
        <v>129</v>
      </c>
      <c r="V24" s="23" t="s">
        <v>129</v>
      </c>
      <c r="W24" s="144" t="s">
        <v>216</v>
      </c>
      <c r="X24" s="140" t="s">
        <v>337</v>
      </c>
      <c r="Y24" s="144" t="s">
        <v>216</v>
      </c>
      <c r="Z24" s="140" t="s">
        <v>337</v>
      </c>
      <c r="AA24" s="269" t="s">
        <v>719</v>
      </c>
      <c r="AB24" s="144" t="s">
        <v>216</v>
      </c>
      <c r="AC24" s="140" t="s">
        <v>339</v>
      </c>
      <c r="AD24" s="144" t="s">
        <v>217</v>
      </c>
      <c r="AE24" s="140" t="s">
        <v>499</v>
      </c>
      <c r="AF24" s="91" t="s">
        <v>218</v>
      </c>
      <c r="AG24" s="140" t="s">
        <v>433</v>
      </c>
      <c r="AH24" s="140" t="s">
        <v>468</v>
      </c>
      <c r="AI24" s="233" t="s">
        <v>542</v>
      </c>
      <c r="AJ24" s="224">
        <v>42234</v>
      </c>
    </row>
    <row r="25" spans="1:36" s="27" customFormat="1" ht="49.5" hidden="1" customHeight="1" x14ac:dyDescent="0.2">
      <c r="A25" s="219">
        <v>128</v>
      </c>
      <c r="B25" s="229" t="s">
        <v>128</v>
      </c>
      <c r="C25" s="38" t="s">
        <v>304</v>
      </c>
      <c r="D25" s="30" t="s">
        <v>7</v>
      </c>
      <c r="E25" s="28" t="s">
        <v>13</v>
      </c>
      <c r="F25" s="30" t="s">
        <v>5</v>
      </c>
      <c r="G25" s="52">
        <f t="shared" si="0"/>
        <v>4500000</v>
      </c>
      <c r="H25" s="52">
        <f t="shared" si="1"/>
        <v>3825000</v>
      </c>
      <c r="I25" s="56">
        <v>0</v>
      </c>
      <c r="J25" s="56">
        <v>0</v>
      </c>
      <c r="K25" s="56">
        <v>3825000</v>
      </c>
      <c r="L25" s="79">
        <f t="shared" si="2"/>
        <v>0.85</v>
      </c>
      <c r="M25" s="78">
        <f t="shared" si="3"/>
        <v>675000</v>
      </c>
      <c r="N25" s="56">
        <v>675000</v>
      </c>
      <c r="O25" s="79">
        <f t="shared" si="4"/>
        <v>0.15</v>
      </c>
      <c r="P25" s="56">
        <v>0</v>
      </c>
      <c r="Q25" s="79">
        <f t="shared" si="5"/>
        <v>0</v>
      </c>
      <c r="R25" s="56">
        <v>0</v>
      </c>
      <c r="S25" s="79">
        <f t="shared" si="6"/>
        <v>0</v>
      </c>
      <c r="T25" s="32" t="s">
        <v>129</v>
      </c>
      <c r="U25" s="32" t="s">
        <v>129</v>
      </c>
      <c r="V25" s="32" t="s">
        <v>129</v>
      </c>
      <c r="W25" s="30" t="s">
        <v>129</v>
      </c>
      <c r="X25" s="140" t="s">
        <v>369</v>
      </c>
      <c r="Y25" s="93" t="s">
        <v>227</v>
      </c>
      <c r="Z25" s="140" t="s">
        <v>369</v>
      </c>
      <c r="AA25" s="154" t="s">
        <v>713</v>
      </c>
      <c r="AB25" s="29" t="s">
        <v>213</v>
      </c>
      <c r="AC25" s="140" t="s">
        <v>387</v>
      </c>
      <c r="AD25" s="93" t="s">
        <v>228</v>
      </c>
      <c r="AE25" s="140" t="s">
        <v>512</v>
      </c>
      <c r="AF25" s="90" t="s">
        <v>218</v>
      </c>
      <c r="AG25" s="140" t="s">
        <v>439</v>
      </c>
      <c r="AH25" s="119" t="s">
        <v>215</v>
      </c>
      <c r="AI25" s="237" t="s">
        <v>541</v>
      </c>
      <c r="AJ25" s="223">
        <v>42241</v>
      </c>
    </row>
    <row r="26" spans="1:36" s="27" customFormat="1" ht="53.25" hidden="1" customHeight="1" x14ac:dyDescent="0.2">
      <c r="A26" s="219">
        <v>130</v>
      </c>
      <c r="B26" s="231" t="s">
        <v>127</v>
      </c>
      <c r="C26" s="37" t="s">
        <v>306</v>
      </c>
      <c r="D26" s="25" t="s">
        <v>7</v>
      </c>
      <c r="E26" s="26" t="s">
        <v>13</v>
      </c>
      <c r="F26" s="25" t="s">
        <v>5</v>
      </c>
      <c r="G26" s="80">
        <f t="shared" si="0"/>
        <v>2300000</v>
      </c>
      <c r="H26" s="80">
        <f t="shared" si="1"/>
        <v>1955000</v>
      </c>
      <c r="I26" s="55">
        <v>0</v>
      </c>
      <c r="J26" s="55">
        <v>0</v>
      </c>
      <c r="K26" s="55">
        <v>1955000</v>
      </c>
      <c r="L26" s="53">
        <f t="shared" si="2"/>
        <v>0.85</v>
      </c>
      <c r="M26" s="80">
        <f t="shared" si="3"/>
        <v>345000</v>
      </c>
      <c r="N26" s="55">
        <v>345000</v>
      </c>
      <c r="O26" s="53">
        <f t="shared" si="4"/>
        <v>0.15</v>
      </c>
      <c r="P26" s="55">
        <v>0</v>
      </c>
      <c r="Q26" s="53">
        <f t="shared" si="5"/>
        <v>0</v>
      </c>
      <c r="R26" s="55">
        <v>0</v>
      </c>
      <c r="S26" s="53">
        <f t="shared" si="6"/>
        <v>0</v>
      </c>
      <c r="T26" s="25" t="s">
        <v>129</v>
      </c>
      <c r="U26" s="25" t="s">
        <v>129</v>
      </c>
      <c r="V26" s="25" t="s">
        <v>129</v>
      </c>
      <c r="W26" s="25" t="s">
        <v>129</v>
      </c>
      <c r="X26" s="140" t="s">
        <v>369</v>
      </c>
      <c r="Y26" s="144" t="s">
        <v>227</v>
      </c>
      <c r="Z26" s="140" t="s">
        <v>369</v>
      </c>
      <c r="AA26" s="154" t="s">
        <v>713</v>
      </c>
      <c r="AB26" s="24" t="s">
        <v>213</v>
      </c>
      <c r="AC26" s="140" t="s">
        <v>387</v>
      </c>
      <c r="AD26" s="144" t="s">
        <v>217</v>
      </c>
      <c r="AE26" s="140" t="s">
        <v>512</v>
      </c>
      <c r="AF26" s="91" t="s">
        <v>218</v>
      </c>
      <c r="AG26" s="140" t="s">
        <v>439</v>
      </c>
      <c r="AH26" s="119" t="s">
        <v>215</v>
      </c>
      <c r="AI26" s="238" t="s">
        <v>541</v>
      </c>
      <c r="AJ26" s="224">
        <v>42241</v>
      </c>
    </row>
    <row r="27" spans="1:36" ht="54.75" hidden="1" customHeight="1" x14ac:dyDescent="0.2">
      <c r="A27" s="219">
        <v>132</v>
      </c>
      <c r="B27" s="229" t="s">
        <v>126</v>
      </c>
      <c r="C27" s="38" t="s">
        <v>308</v>
      </c>
      <c r="D27" s="30" t="s">
        <v>7</v>
      </c>
      <c r="E27" s="28" t="s">
        <v>13</v>
      </c>
      <c r="F27" s="30" t="s">
        <v>4</v>
      </c>
      <c r="G27" s="52">
        <f t="shared" si="0"/>
        <v>23047384</v>
      </c>
      <c r="H27" s="52">
        <f t="shared" si="1"/>
        <v>19590276</v>
      </c>
      <c r="I27" s="56">
        <v>0</v>
      </c>
      <c r="J27" s="56">
        <v>19590276</v>
      </c>
      <c r="K27" s="56">
        <v>0</v>
      </c>
      <c r="L27" s="79">
        <f t="shared" si="2"/>
        <v>0.84999998264445109</v>
      </c>
      <c r="M27" s="78">
        <f t="shared" si="3"/>
        <v>3457108</v>
      </c>
      <c r="N27" s="56">
        <v>3457108</v>
      </c>
      <c r="O27" s="79">
        <f t="shared" si="4"/>
        <v>0.15000001735554891</v>
      </c>
      <c r="P27" s="56">
        <v>0</v>
      </c>
      <c r="Q27" s="79">
        <f t="shared" si="5"/>
        <v>0</v>
      </c>
      <c r="R27" s="56">
        <v>0</v>
      </c>
      <c r="S27" s="79">
        <f t="shared" si="6"/>
        <v>0</v>
      </c>
      <c r="T27" s="32" t="s">
        <v>129</v>
      </c>
      <c r="U27" s="195" t="s">
        <v>129</v>
      </c>
      <c r="V27" s="195" t="s">
        <v>129</v>
      </c>
      <c r="W27" s="30" t="s">
        <v>129</v>
      </c>
      <c r="X27" s="140" t="s">
        <v>369</v>
      </c>
      <c r="Y27" s="93" t="s">
        <v>227</v>
      </c>
      <c r="Z27" s="140" t="s">
        <v>369</v>
      </c>
      <c r="AA27" s="154" t="s">
        <v>713</v>
      </c>
      <c r="AB27" s="29" t="s">
        <v>213</v>
      </c>
      <c r="AC27" s="140" t="s">
        <v>387</v>
      </c>
      <c r="AD27" s="29" t="s">
        <v>217</v>
      </c>
      <c r="AE27" s="140" t="s">
        <v>512</v>
      </c>
      <c r="AF27" s="90" t="s">
        <v>218</v>
      </c>
      <c r="AG27" s="140" t="s">
        <v>439</v>
      </c>
      <c r="AH27" s="119" t="s">
        <v>215</v>
      </c>
      <c r="AI27" s="237" t="s">
        <v>541</v>
      </c>
      <c r="AJ27" s="223">
        <v>42241</v>
      </c>
    </row>
    <row r="28" spans="1:36" ht="63" hidden="1" customHeight="1" x14ac:dyDescent="0.2">
      <c r="A28" s="219">
        <v>134</v>
      </c>
      <c r="B28" s="231" t="s">
        <v>125</v>
      </c>
      <c r="C28" s="37" t="s">
        <v>310</v>
      </c>
      <c r="D28" s="25" t="s">
        <v>7</v>
      </c>
      <c r="E28" s="26" t="s">
        <v>13</v>
      </c>
      <c r="F28" s="25" t="s">
        <v>3</v>
      </c>
      <c r="G28" s="80">
        <f t="shared" si="0"/>
        <v>23950418</v>
      </c>
      <c r="H28" s="80">
        <f t="shared" si="1"/>
        <v>20357855</v>
      </c>
      <c r="I28" s="55">
        <v>20357855</v>
      </c>
      <c r="J28" s="55">
        <v>0</v>
      </c>
      <c r="K28" s="55">
        <v>0</v>
      </c>
      <c r="L28" s="53">
        <f t="shared" si="2"/>
        <v>0.84999998747412253</v>
      </c>
      <c r="M28" s="80">
        <f t="shared" si="3"/>
        <v>3592563</v>
      </c>
      <c r="N28" s="55">
        <v>3592563</v>
      </c>
      <c r="O28" s="53">
        <f t="shared" si="4"/>
        <v>0.15000001252587741</v>
      </c>
      <c r="P28" s="55">
        <v>0</v>
      </c>
      <c r="Q28" s="53">
        <f t="shared" si="5"/>
        <v>0</v>
      </c>
      <c r="R28" s="55">
        <v>0</v>
      </c>
      <c r="S28" s="53">
        <f t="shared" si="6"/>
        <v>0</v>
      </c>
      <c r="T28" s="25" t="s">
        <v>129</v>
      </c>
      <c r="U28" s="175" t="s">
        <v>129</v>
      </c>
      <c r="V28" s="175" t="s">
        <v>129</v>
      </c>
      <c r="W28" s="25" t="s">
        <v>129</v>
      </c>
      <c r="X28" s="140" t="s">
        <v>369</v>
      </c>
      <c r="Y28" s="144" t="s">
        <v>227</v>
      </c>
      <c r="Z28" s="140" t="s">
        <v>369</v>
      </c>
      <c r="AA28" s="154" t="s">
        <v>713</v>
      </c>
      <c r="AB28" s="24" t="s">
        <v>213</v>
      </c>
      <c r="AC28" s="140" t="s">
        <v>387</v>
      </c>
      <c r="AD28" s="144" t="s">
        <v>217</v>
      </c>
      <c r="AE28" s="140" t="s">
        <v>512</v>
      </c>
      <c r="AF28" s="91" t="s">
        <v>218</v>
      </c>
      <c r="AG28" s="140" t="s">
        <v>439</v>
      </c>
      <c r="AH28" s="119" t="s">
        <v>215</v>
      </c>
      <c r="AI28" s="238" t="s">
        <v>541</v>
      </c>
      <c r="AJ28" s="224">
        <v>42241</v>
      </c>
    </row>
    <row r="29" spans="1:36" ht="44.25" hidden="1" customHeight="1" x14ac:dyDescent="0.2">
      <c r="A29" s="220">
        <v>117</v>
      </c>
      <c r="B29" s="232" t="s">
        <v>137</v>
      </c>
      <c r="C29" s="35" t="s">
        <v>143</v>
      </c>
      <c r="D29" s="30" t="s">
        <v>7</v>
      </c>
      <c r="E29" s="28" t="s">
        <v>18</v>
      </c>
      <c r="F29" s="30" t="s">
        <v>5</v>
      </c>
      <c r="G29" s="52">
        <f t="shared" si="0"/>
        <v>2347737</v>
      </c>
      <c r="H29" s="52">
        <f t="shared" si="1"/>
        <v>1995577</v>
      </c>
      <c r="I29" s="56">
        <v>0</v>
      </c>
      <c r="J29" s="56">
        <v>0</v>
      </c>
      <c r="K29" s="56">
        <v>1995577</v>
      </c>
      <c r="L29" s="79">
        <f t="shared" si="2"/>
        <v>0.85000023426814841</v>
      </c>
      <c r="M29" s="78">
        <f t="shared" si="3"/>
        <v>352160</v>
      </c>
      <c r="N29" s="56">
        <v>352160</v>
      </c>
      <c r="O29" s="79">
        <f t="shared" si="4"/>
        <v>0.14999976573185156</v>
      </c>
      <c r="P29" s="56">
        <v>0</v>
      </c>
      <c r="Q29" s="79">
        <f t="shared" si="5"/>
        <v>0</v>
      </c>
      <c r="R29" s="56">
        <v>0</v>
      </c>
      <c r="S29" s="79">
        <f t="shared" si="6"/>
        <v>0</v>
      </c>
      <c r="T29" s="32" t="s">
        <v>129</v>
      </c>
      <c r="U29" s="169" t="s">
        <v>129</v>
      </c>
      <c r="V29" s="169" t="s">
        <v>129</v>
      </c>
      <c r="W29" s="31" t="s">
        <v>213</v>
      </c>
      <c r="X29" s="140" t="s">
        <v>320</v>
      </c>
      <c r="Y29" s="31" t="s">
        <v>213</v>
      </c>
      <c r="Z29" s="140" t="s">
        <v>320</v>
      </c>
      <c r="AA29" s="269" t="s">
        <v>724</v>
      </c>
      <c r="AB29" s="93" t="s">
        <v>228</v>
      </c>
      <c r="AC29" s="140" t="s">
        <v>382</v>
      </c>
      <c r="AD29" s="93" t="s">
        <v>218</v>
      </c>
      <c r="AE29" s="140" t="s">
        <v>507</v>
      </c>
      <c r="AF29" s="90" t="s">
        <v>229</v>
      </c>
      <c r="AG29" s="140" t="s">
        <v>516</v>
      </c>
      <c r="AH29" s="140" t="s">
        <v>469</v>
      </c>
      <c r="AI29" s="230" t="s">
        <v>542</v>
      </c>
      <c r="AJ29" s="223">
        <v>42283</v>
      </c>
    </row>
    <row r="30" spans="1:36" s="17" customFormat="1" ht="39.75" hidden="1" customHeight="1" x14ac:dyDescent="0.2">
      <c r="A30" s="219">
        <v>42</v>
      </c>
      <c r="B30" s="231" t="s">
        <v>42</v>
      </c>
      <c r="C30" s="37" t="s">
        <v>90</v>
      </c>
      <c r="D30" s="25" t="s">
        <v>7</v>
      </c>
      <c r="E30" s="26" t="s">
        <v>16</v>
      </c>
      <c r="F30" s="25" t="s">
        <v>4</v>
      </c>
      <c r="G30" s="80">
        <f t="shared" si="0"/>
        <v>8344235</v>
      </c>
      <c r="H30" s="80">
        <f t="shared" si="1"/>
        <v>7092599</v>
      </c>
      <c r="I30" s="55">
        <v>0</v>
      </c>
      <c r="J30" s="55">
        <v>7092599</v>
      </c>
      <c r="K30" s="55">
        <v>0</v>
      </c>
      <c r="L30" s="53">
        <f t="shared" si="2"/>
        <v>0.84999991011758413</v>
      </c>
      <c r="M30" s="80">
        <f t="shared" si="3"/>
        <v>1251636</v>
      </c>
      <c r="N30" s="55">
        <v>1251636</v>
      </c>
      <c r="O30" s="53">
        <f t="shared" si="4"/>
        <v>0.15000008988241581</v>
      </c>
      <c r="P30" s="55">
        <v>0</v>
      </c>
      <c r="Q30" s="53">
        <f t="shared" si="5"/>
        <v>0</v>
      </c>
      <c r="R30" s="55">
        <v>0</v>
      </c>
      <c r="S30" s="53">
        <f t="shared" si="6"/>
        <v>0</v>
      </c>
      <c r="T30" s="34" t="s">
        <v>419</v>
      </c>
      <c r="U30" s="39" t="s">
        <v>253</v>
      </c>
      <c r="V30" s="135" t="s">
        <v>614</v>
      </c>
      <c r="W30" s="144" t="s">
        <v>227</v>
      </c>
      <c r="X30" s="140" t="s">
        <v>319</v>
      </c>
      <c r="Y30" s="144" t="s">
        <v>227</v>
      </c>
      <c r="Z30" s="140" t="s">
        <v>319</v>
      </c>
      <c r="AA30" s="153">
        <v>42187</v>
      </c>
      <c r="AB30" s="144" t="s">
        <v>213</v>
      </c>
      <c r="AC30" s="140" t="s">
        <v>378</v>
      </c>
      <c r="AD30" s="144" t="s">
        <v>465</v>
      </c>
      <c r="AE30" s="140" t="s">
        <v>492</v>
      </c>
      <c r="AF30" s="91" t="s">
        <v>229</v>
      </c>
      <c r="AG30" s="140" t="s">
        <v>462</v>
      </c>
      <c r="AH30" s="140" t="s">
        <v>470</v>
      </c>
      <c r="AI30" s="233" t="s">
        <v>541</v>
      </c>
      <c r="AJ30" s="224">
        <v>42311</v>
      </c>
    </row>
    <row r="31" spans="1:36" ht="51" hidden="1" customHeight="1" x14ac:dyDescent="0.2">
      <c r="A31" s="219">
        <v>30</v>
      </c>
      <c r="B31" s="234" t="s">
        <v>190</v>
      </c>
      <c r="C31" s="36" t="s">
        <v>461</v>
      </c>
      <c r="D31" s="24" t="s">
        <v>7</v>
      </c>
      <c r="E31" s="13" t="s">
        <v>11</v>
      </c>
      <c r="F31" s="24" t="s">
        <v>4</v>
      </c>
      <c r="G31" s="80">
        <f t="shared" si="0"/>
        <v>60944589</v>
      </c>
      <c r="H31" s="80">
        <v>51802900</v>
      </c>
      <c r="I31" s="80">
        <v>0</v>
      </c>
      <c r="J31" s="80">
        <v>51802900</v>
      </c>
      <c r="K31" s="80">
        <v>0</v>
      </c>
      <c r="L31" s="53">
        <f t="shared" si="2"/>
        <v>0.8499999893345741</v>
      </c>
      <c r="M31" s="80">
        <f t="shared" si="3"/>
        <v>9141689</v>
      </c>
      <c r="N31" s="80">
        <v>4024041</v>
      </c>
      <c r="O31" s="53">
        <f t="shared" si="4"/>
        <v>6.6027863441658452E-2</v>
      </c>
      <c r="P31" s="80">
        <v>0</v>
      </c>
      <c r="Q31" s="53">
        <f t="shared" si="5"/>
        <v>0</v>
      </c>
      <c r="R31" s="80">
        <v>5117648</v>
      </c>
      <c r="S31" s="53">
        <f t="shared" si="6"/>
        <v>8.3972147223767474E-2</v>
      </c>
      <c r="T31" s="25" t="s">
        <v>129</v>
      </c>
      <c r="U31" s="25" t="s">
        <v>129</v>
      </c>
      <c r="V31" s="25" t="s">
        <v>129</v>
      </c>
      <c r="W31" s="144" t="s">
        <v>227</v>
      </c>
      <c r="X31" s="140" t="s">
        <v>319</v>
      </c>
      <c r="Y31" s="144" t="s">
        <v>227</v>
      </c>
      <c r="Z31" s="140" t="s">
        <v>319</v>
      </c>
      <c r="AA31" s="153">
        <v>42124</v>
      </c>
      <c r="AB31" s="144" t="s">
        <v>227</v>
      </c>
      <c r="AC31" s="140" t="s">
        <v>657</v>
      </c>
      <c r="AD31" s="144" t="s">
        <v>218</v>
      </c>
      <c r="AE31" s="140" t="s">
        <v>460</v>
      </c>
      <c r="AF31" s="144">
        <v>42430</v>
      </c>
      <c r="AG31" s="140" t="s">
        <v>697</v>
      </c>
      <c r="AH31" s="140" t="s">
        <v>470</v>
      </c>
      <c r="AI31" s="233" t="s">
        <v>547</v>
      </c>
      <c r="AJ31" s="224">
        <v>42339</v>
      </c>
    </row>
    <row r="32" spans="1:36" ht="57" hidden="1" customHeight="1" x14ac:dyDescent="0.2">
      <c r="A32" s="220">
        <v>7</v>
      </c>
      <c r="B32" s="231" t="s">
        <v>167</v>
      </c>
      <c r="C32" s="36" t="s">
        <v>702</v>
      </c>
      <c r="D32" s="24" t="s">
        <v>155</v>
      </c>
      <c r="E32" s="13" t="s">
        <v>11</v>
      </c>
      <c r="F32" s="24" t="s">
        <v>4</v>
      </c>
      <c r="G32" s="80">
        <f t="shared" si="0"/>
        <v>1000000</v>
      </c>
      <c r="H32" s="80">
        <f t="shared" ref="H32" si="7">I32+J32+K32</f>
        <v>1000000</v>
      </c>
      <c r="I32" s="80">
        <v>0</v>
      </c>
      <c r="J32" s="80">
        <v>1000000</v>
      </c>
      <c r="K32" s="80">
        <v>0</v>
      </c>
      <c r="L32" s="53">
        <f t="shared" si="2"/>
        <v>1</v>
      </c>
      <c r="M32" s="80">
        <f t="shared" si="3"/>
        <v>0</v>
      </c>
      <c r="N32" s="80">
        <v>0</v>
      </c>
      <c r="O32" s="53">
        <f t="shared" si="4"/>
        <v>0</v>
      </c>
      <c r="P32" s="80">
        <v>0</v>
      </c>
      <c r="Q32" s="53">
        <f t="shared" si="5"/>
        <v>0</v>
      </c>
      <c r="R32" s="80">
        <v>0</v>
      </c>
      <c r="S32" s="53">
        <f t="shared" si="6"/>
        <v>0</v>
      </c>
      <c r="T32" s="63" t="s">
        <v>407</v>
      </c>
      <c r="U32" s="156"/>
      <c r="V32" s="157"/>
      <c r="W32" s="144" t="s">
        <v>283</v>
      </c>
      <c r="X32" s="140" t="s">
        <v>320</v>
      </c>
      <c r="Y32" s="144" t="s">
        <v>213</v>
      </c>
      <c r="Z32" s="140" t="s">
        <v>320</v>
      </c>
      <c r="AA32" s="153">
        <v>42332</v>
      </c>
      <c r="AB32" s="144" t="s">
        <v>213</v>
      </c>
      <c r="AC32" s="140" t="s">
        <v>483</v>
      </c>
      <c r="AD32" s="144" t="s">
        <v>472</v>
      </c>
      <c r="AE32" s="140" t="s">
        <v>474</v>
      </c>
      <c r="AF32" s="144">
        <v>42465</v>
      </c>
      <c r="AG32" s="140" t="s">
        <v>681</v>
      </c>
      <c r="AH32" s="140">
        <v>42480</v>
      </c>
      <c r="AI32" s="233" t="s">
        <v>758</v>
      </c>
      <c r="AJ32" s="224">
        <v>42374</v>
      </c>
    </row>
    <row r="33" spans="1:36" ht="42.75" hidden="1" customHeight="1" x14ac:dyDescent="0.2">
      <c r="A33" s="219">
        <v>112</v>
      </c>
      <c r="B33" s="234" t="s">
        <v>141</v>
      </c>
      <c r="C33" s="36" t="s">
        <v>274</v>
      </c>
      <c r="D33" s="25" t="s">
        <v>7</v>
      </c>
      <c r="E33" s="26" t="s">
        <v>18</v>
      </c>
      <c r="F33" s="25" t="s">
        <v>5</v>
      </c>
      <c r="G33" s="80">
        <f t="shared" si="0"/>
        <v>1323271</v>
      </c>
      <c r="H33" s="80">
        <f t="shared" si="1"/>
        <v>1124780</v>
      </c>
      <c r="I33" s="55">
        <v>0</v>
      </c>
      <c r="J33" s="55">
        <v>0</v>
      </c>
      <c r="K33" s="55">
        <v>1124780</v>
      </c>
      <c r="L33" s="53">
        <f t="shared" si="2"/>
        <v>0.84999973550391417</v>
      </c>
      <c r="M33" s="80">
        <f t="shared" si="3"/>
        <v>198491</v>
      </c>
      <c r="N33" s="55">
        <v>198491</v>
      </c>
      <c r="O33" s="53">
        <f t="shared" si="4"/>
        <v>0.15000026449608583</v>
      </c>
      <c r="P33" s="55">
        <v>0</v>
      </c>
      <c r="Q33" s="53">
        <f t="shared" si="5"/>
        <v>0</v>
      </c>
      <c r="R33" s="55">
        <v>0</v>
      </c>
      <c r="S33" s="53">
        <f t="shared" si="6"/>
        <v>0</v>
      </c>
      <c r="T33" s="23" t="s">
        <v>129</v>
      </c>
      <c r="U33" s="197" t="s">
        <v>129</v>
      </c>
      <c r="V33" s="197" t="s">
        <v>129</v>
      </c>
      <c r="W33" s="144" t="s">
        <v>216</v>
      </c>
      <c r="X33" s="140" t="s">
        <v>358</v>
      </c>
      <c r="Y33" s="144" t="s">
        <v>216</v>
      </c>
      <c r="Z33" s="140" t="s">
        <v>358</v>
      </c>
      <c r="AA33" s="269" t="s">
        <v>713</v>
      </c>
      <c r="AB33" s="144" t="s">
        <v>216</v>
      </c>
      <c r="AC33" s="140" t="s">
        <v>351</v>
      </c>
      <c r="AD33" s="144" t="s">
        <v>218</v>
      </c>
      <c r="AE33" s="140" t="s">
        <v>504</v>
      </c>
      <c r="AF33" s="91" t="s">
        <v>229</v>
      </c>
      <c r="AG33" s="140" t="s">
        <v>463</v>
      </c>
      <c r="AH33" s="144">
        <v>42477</v>
      </c>
      <c r="AI33" s="233" t="s">
        <v>542</v>
      </c>
      <c r="AJ33" s="224">
        <v>42297</v>
      </c>
    </row>
    <row r="34" spans="1:36" s="27" customFormat="1" ht="54.75" hidden="1" customHeight="1" x14ac:dyDescent="0.2">
      <c r="A34" s="219">
        <v>126</v>
      </c>
      <c r="B34" s="232" t="s">
        <v>145</v>
      </c>
      <c r="C34" s="35" t="s">
        <v>275</v>
      </c>
      <c r="D34" s="30" t="s">
        <v>7</v>
      </c>
      <c r="E34" s="28" t="s">
        <v>18</v>
      </c>
      <c r="F34" s="30" t="s">
        <v>4</v>
      </c>
      <c r="G34" s="52">
        <f t="shared" si="0"/>
        <v>4077075</v>
      </c>
      <c r="H34" s="52">
        <f t="shared" si="1"/>
        <v>3465513</v>
      </c>
      <c r="I34" s="56">
        <v>0</v>
      </c>
      <c r="J34" s="56">
        <v>3465513</v>
      </c>
      <c r="K34" s="56">
        <v>0</v>
      </c>
      <c r="L34" s="79">
        <f t="shared" si="2"/>
        <v>0.84999981604459074</v>
      </c>
      <c r="M34" s="78">
        <f t="shared" si="3"/>
        <v>611562</v>
      </c>
      <c r="N34" s="56">
        <v>611562</v>
      </c>
      <c r="O34" s="79">
        <f t="shared" si="4"/>
        <v>0.15000018395540921</v>
      </c>
      <c r="P34" s="56">
        <v>0</v>
      </c>
      <c r="Q34" s="79">
        <f t="shared" si="5"/>
        <v>0</v>
      </c>
      <c r="R34" s="56">
        <v>0</v>
      </c>
      <c r="S34" s="79">
        <f t="shared" si="6"/>
        <v>0</v>
      </c>
      <c r="T34" s="12" t="s">
        <v>129</v>
      </c>
      <c r="U34" s="198" t="s">
        <v>627</v>
      </c>
      <c r="V34" s="169" t="s">
        <v>129</v>
      </c>
      <c r="W34" s="93" t="s">
        <v>216</v>
      </c>
      <c r="X34" s="140" t="s">
        <v>358</v>
      </c>
      <c r="Y34" s="93" t="s">
        <v>216</v>
      </c>
      <c r="Z34" s="140" t="s">
        <v>358</v>
      </c>
      <c r="AA34" s="269" t="s">
        <v>713</v>
      </c>
      <c r="AB34" s="93" t="s">
        <v>216</v>
      </c>
      <c r="AC34" s="140" t="s">
        <v>351</v>
      </c>
      <c r="AD34" s="93" t="s">
        <v>214</v>
      </c>
      <c r="AE34" s="140" t="s">
        <v>511</v>
      </c>
      <c r="AF34" s="90" t="s">
        <v>229</v>
      </c>
      <c r="AG34" s="140" t="s">
        <v>462</v>
      </c>
      <c r="AH34" s="95">
        <v>42481</v>
      </c>
      <c r="AI34" s="230" t="s">
        <v>542</v>
      </c>
      <c r="AJ34" s="223">
        <v>42297</v>
      </c>
    </row>
    <row r="35" spans="1:36" s="27" customFormat="1" ht="35.25" hidden="1" customHeight="1" x14ac:dyDescent="0.2">
      <c r="A35" s="219">
        <v>14</v>
      </c>
      <c r="B35" s="232" t="s">
        <v>173</v>
      </c>
      <c r="C35" s="35" t="s">
        <v>244</v>
      </c>
      <c r="D35" s="94" t="s">
        <v>155</v>
      </c>
      <c r="E35" s="14" t="s">
        <v>11</v>
      </c>
      <c r="F35" s="29" t="s">
        <v>4</v>
      </c>
      <c r="G35" s="52">
        <f t="shared" si="0"/>
        <v>21176471</v>
      </c>
      <c r="H35" s="52">
        <f t="shared" si="1"/>
        <v>18000000</v>
      </c>
      <c r="I35" s="78">
        <v>0</v>
      </c>
      <c r="J35" s="78">
        <v>18000000</v>
      </c>
      <c r="K35" s="78">
        <v>0</v>
      </c>
      <c r="L35" s="79">
        <f t="shared" si="2"/>
        <v>0.8499999834722225</v>
      </c>
      <c r="M35" s="78">
        <f t="shared" si="3"/>
        <v>3176471</v>
      </c>
      <c r="N35" s="78">
        <v>0</v>
      </c>
      <c r="O35" s="79">
        <f t="shared" si="4"/>
        <v>0</v>
      </c>
      <c r="P35" s="78">
        <v>0</v>
      </c>
      <c r="Q35" s="79">
        <f t="shared" si="5"/>
        <v>0</v>
      </c>
      <c r="R35" s="78">
        <v>3176471</v>
      </c>
      <c r="S35" s="79">
        <f t="shared" si="6"/>
        <v>0.15000001652777745</v>
      </c>
      <c r="T35" s="16" t="s">
        <v>407</v>
      </c>
      <c r="U35" s="158"/>
      <c r="V35" s="159"/>
      <c r="W35" s="93" t="s">
        <v>216</v>
      </c>
      <c r="X35" s="140" t="s">
        <v>323</v>
      </c>
      <c r="Y35" s="93" t="s">
        <v>216</v>
      </c>
      <c r="Z35" s="140" t="s">
        <v>323</v>
      </c>
      <c r="AA35" s="153">
        <v>42187</v>
      </c>
      <c r="AB35" s="93" t="s">
        <v>216</v>
      </c>
      <c r="AC35" s="140" t="s">
        <v>327</v>
      </c>
      <c r="AD35" s="95" t="s">
        <v>218</v>
      </c>
      <c r="AE35" s="140" t="s">
        <v>443</v>
      </c>
      <c r="AF35" s="89" t="s">
        <v>532</v>
      </c>
      <c r="AG35" s="140" t="s">
        <v>533</v>
      </c>
      <c r="AH35" s="95">
        <v>42512</v>
      </c>
      <c r="AI35" s="230" t="s">
        <v>760</v>
      </c>
      <c r="AJ35" s="223">
        <v>42304</v>
      </c>
    </row>
    <row r="36" spans="1:36" s="27" customFormat="1" ht="56.25" hidden="1" customHeight="1" x14ac:dyDescent="0.2">
      <c r="A36" s="219">
        <v>18</v>
      </c>
      <c r="B36" s="239" t="s">
        <v>28</v>
      </c>
      <c r="C36" s="38" t="s">
        <v>123</v>
      </c>
      <c r="D36" s="29" t="s">
        <v>7</v>
      </c>
      <c r="E36" s="14" t="s">
        <v>12</v>
      </c>
      <c r="F36" s="29" t="s">
        <v>4</v>
      </c>
      <c r="G36" s="52">
        <f t="shared" si="0"/>
        <v>137540840</v>
      </c>
      <c r="H36" s="52">
        <f t="shared" si="1"/>
        <v>116909714</v>
      </c>
      <c r="I36" s="52">
        <v>0</v>
      </c>
      <c r="J36" s="52">
        <v>116909714</v>
      </c>
      <c r="K36" s="52">
        <v>0</v>
      </c>
      <c r="L36" s="79">
        <f t="shared" si="2"/>
        <v>0.85</v>
      </c>
      <c r="M36" s="78">
        <f t="shared" si="3"/>
        <v>20631126</v>
      </c>
      <c r="N36" s="52">
        <v>20631126</v>
      </c>
      <c r="O36" s="79">
        <f t="shared" si="4"/>
        <v>0.15</v>
      </c>
      <c r="P36" s="52">
        <v>0</v>
      </c>
      <c r="Q36" s="79">
        <f t="shared" si="5"/>
        <v>0</v>
      </c>
      <c r="R36" s="52">
        <v>0</v>
      </c>
      <c r="S36" s="79">
        <f t="shared" si="6"/>
        <v>0</v>
      </c>
      <c r="T36" s="15" t="s">
        <v>409</v>
      </c>
      <c r="U36" s="15" t="s">
        <v>233</v>
      </c>
      <c r="V36" s="140" t="s">
        <v>641</v>
      </c>
      <c r="W36" s="95" t="s">
        <v>216</v>
      </c>
      <c r="X36" s="140" t="s">
        <v>323</v>
      </c>
      <c r="Y36" s="95" t="s">
        <v>216</v>
      </c>
      <c r="Z36" s="140" t="s">
        <v>323</v>
      </c>
      <c r="AA36" s="153">
        <v>42187</v>
      </c>
      <c r="AB36" s="95" t="s">
        <v>216</v>
      </c>
      <c r="AC36" s="140" t="s">
        <v>481</v>
      </c>
      <c r="AD36" s="95" t="s">
        <v>229</v>
      </c>
      <c r="AE36" s="140" t="s">
        <v>485</v>
      </c>
      <c r="AF36" s="95">
        <v>42446</v>
      </c>
      <c r="AG36" s="140" t="s">
        <v>737</v>
      </c>
      <c r="AH36" s="95">
        <v>42587</v>
      </c>
      <c r="AI36" s="236" t="s">
        <v>541</v>
      </c>
      <c r="AJ36" s="226">
        <v>42325</v>
      </c>
    </row>
    <row r="37" spans="1:36" ht="59.25" hidden="1" customHeight="1" x14ac:dyDescent="0.2">
      <c r="A37" s="220">
        <v>17</v>
      </c>
      <c r="B37" s="231" t="s">
        <v>38</v>
      </c>
      <c r="C37" s="37" t="s">
        <v>85</v>
      </c>
      <c r="D37" s="25" t="s">
        <v>7</v>
      </c>
      <c r="E37" s="26" t="s">
        <v>16</v>
      </c>
      <c r="F37" s="25" t="s">
        <v>4</v>
      </c>
      <c r="G37" s="80">
        <f t="shared" si="0"/>
        <v>51734253</v>
      </c>
      <c r="H37" s="80">
        <f t="shared" si="1"/>
        <v>43974115</v>
      </c>
      <c r="I37" s="55">
        <v>0</v>
      </c>
      <c r="J37" s="55">
        <v>43974115</v>
      </c>
      <c r="K37" s="55">
        <v>0</v>
      </c>
      <c r="L37" s="53">
        <f t="shared" si="2"/>
        <v>0.8499999990335223</v>
      </c>
      <c r="M37" s="80">
        <f t="shared" si="3"/>
        <v>7760138</v>
      </c>
      <c r="N37" s="55">
        <v>0</v>
      </c>
      <c r="O37" s="53">
        <f t="shared" si="4"/>
        <v>0</v>
      </c>
      <c r="P37" s="55">
        <v>0</v>
      </c>
      <c r="Q37" s="53">
        <f t="shared" si="5"/>
        <v>0</v>
      </c>
      <c r="R37" s="55">
        <v>7760138</v>
      </c>
      <c r="S37" s="53">
        <f t="shared" si="6"/>
        <v>0.15000000096647767</v>
      </c>
      <c r="T37" s="25" t="s">
        <v>408</v>
      </c>
      <c r="U37" s="43" t="s">
        <v>232</v>
      </c>
      <c r="V37" s="131" t="s">
        <v>365</v>
      </c>
      <c r="W37" s="144" t="s">
        <v>216</v>
      </c>
      <c r="X37" s="140" t="s">
        <v>323</v>
      </c>
      <c r="Y37" s="144" t="s">
        <v>216</v>
      </c>
      <c r="Z37" s="140" t="s">
        <v>323</v>
      </c>
      <c r="AA37" s="153">
        <v>42187</v>
      </c>
      <c r="AB37" s="144" t="s">
        <v>213</v>
      </c>
      <c r="AC37" s="140" t="s">
        <v>480</v>
      </c>
      <c r="AD37" s="144" t="s">
        <v>218</v>
      </c>
      <c r="AE37" s="140" t="s">
        <v>484</v>
      </c>
      <c r="AF37" s="144">
        <v>42401</v>
      </c>
      <c r="AG37" s="140" t="s">
        <v>678</v>
      </c>
      <c r="AH37" s="75" t="s">
        <v>689</v>
      </c>
      <c r="AI37" s="233" t="s">
        <v>566</v>
      </c>
      <c r="AJ37" s="224">
        <v>42332</v>
      </c>
    </row>
    <row r="38" spans="1:36" s="27" customFormat="1" ht="43.5" hidden="1" customHeight="1" x14ac:dyDescent="0.2">
      <c r="A38" s="220">
        <v>91</v>
      </c>
      <c r="B38" s="229" t="s">
        <v>265</v>
      </c>
      <c r="C38" s="35" t="s">
        <v>266</v>
      </c>
      <c r="D38" s="30" t="s">
        <v>7</v>
      </c>
      <c r="E38" s="28" t="s">
        <v>17</v>
      </c>
      <c r="F38" s="30" t="s">
        <v>5</v>
      </c>
      <c r="G38" s="56">
        <v>13960884</v>
      </c>
      <c r="H38" s="52">
        <f t="shared" si="1"/>
        <v>11866751</v>
      </c>
      <c r="I38" s="56">
        <v>0</v>
      </c>
      <c r="J38" s="56">
        <v>0</v>
      </c>
      <c r="K38" s="52">
        <v>11866751</v>
      </c>
      <c r="L38" s="54">
        <f t="shared" si="2"/>
        <v>0.84999997134851923</v>
      </c>
      <c r="M38" s="52">
        <f t="shared" si="3"/>
        <v>2094133</v>
      </c>
      <c r="N38" s="52">
        <v>2094133</v>
      </c>
      <c r="O38" s="54">
        <f t="shared" si="4"/>
        <v>0.15000002865148082</v>
      </c>
      <c r="P38" s="56">
        <v>0</v>
      </c>
      <c r="Q38" s="54">
        <f t="shared" si="5"/>
        <v>0</v>
      </c>
      <c r="R38" s="52">
        <v>0</v>
      </c>
      <c r="S38" s="54">
        <f t="shared" si="6"/>
        <v>0</v>
      </c>
      <c r="T38" s="32" t="s">
        <v>129</v>
      </c>
      <c r="U38" s="32" t="s">
        <v>129</v>
      </c>
      <c r="V38" s="15" t="s">
        <v>129</v>
      </c>
      <c r="W38" s="93" t="s">
        <v>225</v>
      </c>
      <c r="X38" s="140" t="s">
        <v>338</v>
      </c>
      <c r="Y38" s="93" t="s">
        <v>225</v>
      </c>
      <c r="Z38" s="140" t="s">
        <v>338</v>
      </c>
      <c r="AA38" s="269" t="s">
        <v>713</v>
      </c>
      <c r="AB38" s="93" t="s">
        <v>227</v>
      </c>
      <c r="AC38" s="140" t="s">
        <v>340</v>
      </c>
      <c r="AD38" s="93" t="s">
        <v>432</v>
      </c>
      <c r="AE38" s="140" t="s">
        <v>670</v>
      </c>
      <c r="AF38" s="93" t="s">
        <v>592</v>
      </c>
      <c r="AG38" s="140" t="s">
        <v>591</v>
      </c>
      <c r="AH38" s="95">
        <v>42487</v>
      </c>
      <c r="AI38" s="230" t="s">
        <v>542</v>
      </c>
      <c r="AJ38" s="223">
        <v>42332</v>
      </c>
    </row>
    <row r="39" spans="1:36" s="27" customFormat="1" ht="54.75" hidden="1" customHeight="1" x14ac:dyDescent="0.2">
      <c r="A39" s="219">
        <v>34</v>
      </c>
      <c r="B39" s="231" t="s">
        <v>6</v>
      </c>
      <c r="C39" s="37" t="s">
        <v>86</v>
      </c>
      <c r="D39" s="25" t="s">
        <v>7</v>
      </c>
      <c r="E39" s="26" t="s">
        <v>2</v>
      </c>
      <c r="F39" s="25" t="s">
        <v>5</v>
      </c>
      <c r="G39" s="80">
        <f t="shared" ref="G39:G50" si="8">H39+M39</f>
        <v>11759617</v>
      </c>
      <c r="H39" s="80">
        <f t="shared" si="1"/>
        <v>9995674</v>
      </c>
      <c r="I39" s="55">
        <v>0</v>
      </c>
      <c r="J39" s="55">
        <v>0</v>
      </c>
      <c r="K39" s="55">
        <v>9995674</v>
      </c>
      <c r="L39" s="53">
        <f t="shared" si="2"/>
        <v>0.84999996173344761</v>
      </c>
      <c r="M39" s="80">
        <f t="shared" si="3"/>
        <v>1763943</v>
      </c>
      <c r="N39" s="55">
        <v>1763943</v>
      </c>
      <c r="O39" s="53">
        <f t="shared" si="4"/>
        <v>0.15000003826655239</v>
      </c>
      <c r="P39" s="55">
        <v>0</v>
      </c>
      <c r="Q39" s="53">
        <f t="shared" si="5"/>
        <v>0</v>
      </c>
      <c r="R39" s="55">
        <v>0</v>
      </c>
      <c r="S39" s="53">
        <f t="shared" si="6"/>
        <v>0</v>
      </c>
      <c r="T39" s="64" t="s">
        <v>412</v>
      </c>
      <c r="U39" s="48" t="s">
        <v>221</v>
      </c>
      <c r="V39" s="132" t="s">
        <v>612</v>
      </c>
      <c r="W39" s="144" t="s">
        <v>229</v>
      </c>
      <c r="X39" s="140" t="s">
        <v>375</v>
      </c>
      <c r="Y39" s="144" t="s">
        <v>229</v>
      </c>
      <c r="Z39" s="140" t="s">
        <v>375</v>
      </c>
      <c r="AA39" s="269" t="s">
        <v>712</v>
      </c>
      <c r="AB39" s="144" t="s">
        <v>229</v>
      </c>
      <c r="AC39" s="140" t="s">
        <v>380</v>
      </c>
      <c r="AD39" s="144" t="s">
        <v>215</v>
      </c>
      <c r="AE39" s="140" t="s">
        <v>459</v>
      </c>
      <c r="AF39" s="144">
        <v>42437</v>
      </c>
      <c r="AG39" s="140" t="s">
        <v>647</v>
      </c>
      <c r="AH39" s="144">
        <v>42531</v>
      </c>
      <c r="AI39" s="233" t="s">
        <v>565</v>
      </c>
      <c r="AJ39" s="224">
        <v>42346</v>
      </c>
    </row>
    <row r="40" spans="1:36" s="27" customFormat="1" ht="39" hidden="1" customHeight="1" x14ac:dyDescent="0.2">
      <c r="A40" s="220">
        <v>47</v>
      </c>
      <c r="B40" s="229" t="s">
        <v>44</v>
      </c>
      <c r="C40" s="38" t="s">
        <v>92</v>
      </c>
      <c r="D40" s="30" t="s">
        <v>7</v>
      </c>
      <c r="E40" s="28" t="s">
        <v>10</v>
      </c>
      <c r="F40" s="30" t="s">
        <v>4</v>
      </c>
      <c r="G40" s="52">
        <f t="shared" si="8"/>
        <v>43390019</v>
      </c>
      <c r="H40" s="52">
        <f t="shared" si="1"/>
        <v>36881516</v>
      </c>
      <c r="I40" s="56">
        <v>0</v>
      </c>
      <c r="J40" s="57">
        <v>36881516</v>
      </c>
      <c r="K40" s="56">
        <v>0</v>
      </c>
      <c r="L40" s="79">
        <f t="shared" si="2"/>
        <v>0.84999999654298375</v>
      </c>
      <c r="M40" s="78">
        <f t="shared" si="3"/>
        <v>6508503</v>
      </c>
      <c r="N40" s="56">
        <v>6508503</v>
      </c>
      <c r="O40" s="79">
        <f t="shared" si="4"/>
        <v>0.15000000345701622</v>
      </c>
      <c r="P40" s="56">
        <v>0</v>
      </c>
      <c r="Q40" s="79">
        <f t="shared" si="5"/>
        <v>0</v>
      </c>
      <c r="R40" s="56">
        <v>0</v>
      </c>
      <c r="S40" s="79">
        <f t="shared" si="6"/>
        <v>0</v>
      </c>
      <c r="T40" s="12" t="s">
        <v>420</v>
      </c>
      <c r="U40" s="15" t="s">
        <v>223</v>
      </c>
      <c r="V40" s="136" t="s">
        <v>617</v>
      </c>
      <c r="W40" s="31" t="s">
        <v>215</v>
      </c>
      <c r="X40" s="140" t="s">
        <v>325</v>
      </c>
      <c r="Y40" s="93" t="s">
        <v>124</v>
      </c>
      <c r="Z40" s="140" t="s">
        <v>325</v>
      </c>
      <c r="AA40" s="154" t="s">
        <v>715</v>
      </c>
      <c r="AB40" s="93" t="s">
        <v>124</v>
      </c>
      <c r="AC40" s="140" t="s">
        <v>458</v>
      </c>
      <c r="AD40" s="93" t="s">
        <v>150</v>
      </c>
      <c r="AE40" s="140" t="s">
        <v>730</v>
      </c>
      <c r="AF40" s="95">
        <v>42468</v>
      </c>
      <c r="AG40" s="140" t="s">
        <v>686</v>
      </c>
      <c r="AH40" s="73" t="s">
        <v>693</v>
      </c>
      <c r="AI40" s="230" t="s">
        <v>547</v>
      </c>
      <c r="AJ40" s="223">
        <v>42374</v>
      </c>
    </row>
    <row r="41" spans="1:36" ht="57" hidden="1" customHeight="1" x14ac:dyDescent="0.2">
      <c r="A41" s="219">
        <v>8</v>
      </c>
      <c r="B41" s="231" t="s">
        <v>167</v>
      </c>
      <c r="C41" s="36" t="s">
        <v>703</v>
      </c>
      <c r="D41" s="24" t="s">
        <v>155</v>
      </c>
      <c r="E41" s="13" t="s">
        <v>11</v>
      </c>
      <c r="F41" s="24" t="s">
        <v>4</v>
      </c>
      <c r="G41" s="80">
        <f t="shared" si="8"/>
        <v>32062500</v>
      </c>
      <c r="H41" s="80">
        <f t="shared" si="1"/>
        <v>25650000</v>
      </c>
      <c r="I41" s="80">
        <v>0</v>
      </c>
      <c r="J41" s="80">
        <v>25650000</v>
      </c>
      <c r="K41" s="80">
        <v>0</v>
      </c>
      <c r="L41" s="53">
        <f t="shared" si="2"/>
        <v>0.8</v>
      </c>
      <c r="M41" s="80">
        <f t="shared" si="3"/>
        <v>6412500</v>
      </c>
      <c r="N41" s="80">
        <v>0</v>
      </c>
      <c r="O41" s="53">
        <f t="shared" si="4"/>
        <v>0</v>
      </c>
      <c r="P41" s="80">
        <v>0</v>
      </c>
      <c r="Q41" s="53">
        <f t="shared" si="5"/>
        <v>0</v>
      </c>
      <c r="R41" s="80">
        <v>6412500</v>
      </c>
      <c r="S41" s="53">
        <f t="shared" si="6"/>
        <v>0.2</v>
      </c>
      <c r="T41" s="63" t="s">
        <v>407</v>
      </c>
      <c r="U41" s="158"/>
      <c r="V41" s="159"/>
      <c r="W41" s="144" t="s">
        <v>283</v>
      </c>
      <c r="X41" s="140" t="s">
        <v>320</v>
      </c>
      <c r="Y41" s="144" t="s">
        <v>213</v>
      </c>
      <c r="Z41" s="140" t="s">
        <v>320</v>
      </c>
      <c r="AA41" s="95"/>
      <c r="AB41" s="144" t="s">
        <v>213</v>
      </c>
      <c r="AC41" s="140" t="s">
        <v>483</v>
      </c>
      <c r="AD41" s="144" t="s">
        <v>472</v>
      </c>
      <c r="AE41" s="140" t="s">
        <v>474</v>
      </c>
      <c r="AF41" s="144">
        <v>42443</v>
      </c>
      <c r="AG41" s="140" t="s">
        <v>709</v>
      </c>
      <c r="AH41" s="144">
        <v>42567</v>
      </c>
      <c r="AI41" s="233" t="s">
        <v>759</v>
      </c>
      <c r="AJ41" s="224">
        <v>42374</v>
      </c>
    </row>
    <row r="42" spans="1:36" ht="51.75" hidden="1" customHeight="1" x14ac:dyDescent="0.2">
      <c r="A42" s="220">
        <v>1</v>
      </c>
      <c r="B42" s="240" t="s">
        <v>158</v>
      </c>
      <c r="C42" s="96" t="s">
        <v>159</v>
      </c>
      <c r="D42" s="94" t="s">
        <v>155</v>
      </c>
      <c r="E42" s="19" t="s">
        <v>17</v>
      </c>
      <c r="F42" s="94" t="s">
        <v>4</v>
      </c>
      <c r="G42" s="52">
        <f t="shared" si="8"/>
        <v>76512873</v>
      </c>
      <c r="H42" s="52">
        <f t="shared" si="1"/>
        <v>65035942</v>
      </c>
      <c r="I42" s="78">
        <v>0</v>
      </c>
      <c r="J42" s="78">
        <v>65035942</v>
      </c>
      <c r="K42" s="78">
        <v>0</v>
      </c>
      <c r="L42" s="79">
        <f t="shared" si="2"/>
        <v>0.84999999934651516</v>
      </c>
      <c r="M42" s="78">
        <f t="shared" si="3"/>
        <v>11476931</v>
      </c>
      <c r="N42" s="78">
        <v>1851931</v>
      </c>
      <c r="O42" s="79">
        <f t="shared" si="4"/>
        <v>2.420417542025902E-2</v>
      </c>
      <c r="P42" s="78">
        <v>0</v>
      </c>
      <c r="Q42" s="79">
        <f t="shared" si="5"/>
        <v>0</v>
      </c>
      <c r="R42" s="52">
        <v>9625000</v>
      </c>
      <c r="S42" s="79">
        <f t="shared" si="6"/>
        <v>0.1257958252332258</v>
      </c>
      <c r="T42" s="62" t="s">
        <v>407</v>
      </c>
      <c r="U42" s="168" t="s">
        <v>579</v>
      </c>
      <c r="V42" s="181" t="s">
        <v>610</v>
      </c>
      <c r="W42" s="95" t="s">
        <v>312</v>
      </c>
      <c r="X42" s="140" t="s">
        <v>325</v>
      </c>
      <c r="Y42" s="95" t="s">
        <v>312</v>
      </c>
      <c r="Z42" s="140" t="s">
        <v>325</v>
      </c>
      <c r="AA42" s="153">
        <v>42332</v>
      </c>
      <c r="AB42" s="95" t="s">
        <v>228</v>
      </c>
      <c r="AC42" s="140" t="s">
        <v>326</v>
      </c>
      <c r="AD42" s="93" t="s">
        <v>464</v>
      </c>
      <c r="AE42" s="140" t="s">
        <v>489</v>
      </c>
      <c r="AF42" s="95">
        <v>42472</v>
      </c>
      <c r="AG42" s="140" t="s">
        <v>738</v>
      </c>
      <c r="AH42" s="95">
        <v>42589</v>
      </c>
      <c r="AI42" s="230" t="s">
        <v>759</v>
      </c>
      <c r="AJ42" s="223">
        <v>42381</v>
      </c>
    </row>
    <row r="43" spans="1:36" s="27" customFormat="1" ht="38.25" hidden="1" customHeight="1" x14ac:dyDescent="0.2">
      <c r="A43" s="220">
        <v>2</v>
      </c>
      <c r="B43" s="240" t="s">
        <v>161</v>
      </c>
      <c r="C43" s="96" t="s">
        <v>246</v>
      </c>
      <c r="D43" s="94" t="s">
        <v>7</v>
      </c>
      <c r="E43" s="19" t="s">
        <v>17</v>
      </c>
      <c r="F43" s="94" t="s">
        <v>4</v>
      </c>
      <c r="G43" s="52">
        <f t="shared" si="8"/>
        <v>64029231</v>
      </c>
      <c r="H43" s="52">
        <f t="shared" si="1"/>
        <v>54424846</v>
      </c>
      <c r="I43" s="78">
        <v>0</v>
      </c>
      <c r="J43" s="78">
        <v>54424846</v>
      </c>
      <c r="K43" s="78">
        <v>0</v>
      </c>
      <c r="L43" s="79">
        <f t="shared" si="2"/>
        <v>0.84999999453374664</v>
      </c>
      <c r="M43" s="78">
        <f t="shared" si="3"/>
        <v>9604385</v>
      </c>
      <c r="N43" s="78">
        <v>6404385</v>
      </c>
      <c r="O43" s="79">
        <f t="shared" si="4"/>
        <v>0.10002283175945062</v>
      </c>
      <c r="P43" s="78">
        <v>0</v>
      </c>
      <c r="Q43" s="79">
        <f t="shared" si="5"/>
        <v>0</v>
      </c>
      <c r="R43" s="52">
        <v>3200000</v>
      </c>
      <c r="S43" s="79">
        <f t="shared" si="6"/>
        <v>4.9977173706802755E-2</v>
      </c>
      <c r="T43" s="62" t="s">
        <v>407</v>
      </c>
      <c r="U43" s="168"/>
      <c r="V43" s="181"/>
      <c r="W43" s="95" t="s">
        <v>212</v>
      </c>
      <c r="X43" s="140" t="s">
        <v>337</v>
      </c>
      <c r="Y43" s="95" t="s">
        <v>212</v>
      </c>
      <c r="Z43" s="140" t="s">
        <v>337</v>
      </c>
      <c r="AA43" s="153">
        <v>42124</v>
      </c>
      <c r="AB43" s="95" t="s">
        <v>228</v>
      </c>
      <c r="AC43" s="140" t="s">
        <v>345</v>
      </c>
      <c r="AD43" s="93" t="s">
        <v>465</v>
      </c>
      <c r="AE43" s="140" t="s">
        <v>538</v>
      </c>
      <c r="AF43" s="95">
        <v>42479</v>
      </c>
      <c r="AG43" s="140" t="s">
        <v>685</v>
      </c>
      <c r="AH43" s="73" t="s">
        <v>688</v>
      </c>
      <c r="AI43" s="230" t="s">
        <v>760</v>
      </c>
      <c r="AJ43" s="223">
        <v>42388</v>
      </c>
    </row>
    <row r="44" spans="1:36" s="27" customFormat="1" ht="39.75" hidden="1" customHeight="1" x14ac:dyDescent="0.2">
      <c r="A44" s="219">
        <v>100</v>
      </c>
      <c r="B44" s="234" t="s">
        <v>256</v>
      </c>
      <c r="C44" s="205" t="s">
        <v>314</v>
      </c>
      <c r="D44" s="25" t="s">
        <v>7</v>
      </c>
      <c r="E44" s="26" t="s">
        <v>17</v>
      </c>
      <c r="F44" s="25" t="s">
        <v>5</v>
      </c>
      <c r="G44" s="55">
        <f t="shared" si="8"/>
        <v>6190000</v>
      </c>
      <c r="H44" s="80">
        <f t="shared" si="1"/>
        <v>5312500</v>
      </c>
      <c r="I44" s="55">
        <v>0</v>
      </c>
      <c r="J44" s="55">
        <v>0</v>
      </c>
      <c r="K44" s="55">
        <v>5312500</v>
      </c>
      <c r="L44" s="53">
        <f t="shared" si="2"/>
        <v>0.85823909531502418</v>
      </c>
      <c r="M44" s="80">
        <f t="shared" si="3"/>
        <v>877500</v>
      </c>
      <c r="N44" s="80">
        <v>877500</v>
      </c>
      <c r="O44" s="53">
        <f t="shared" si="4"/>
        <v>0.14176090468497576</v>
      </c>
      <c r="P44" s="55">
        <v>0</v>
      </c>
      <c r="Q44" s="53">
        <f t="shared" si="5"/>
        <v>0</v>
      </c>
      <c r="R44" s="55">
        <v>0</v>
      </c>
      <c r="S44" s="53">
        <f t="shared" si="6"/>
        <v>0</v>
      </c>
      <c r="T44" s="23" t="s">
        <v>129</v>
      </c>
      <c r="U44" s="23" t="s">
        <v>129</v>
      </c>
      <c r="V44" s="23" t="s">
        <v>129</v>
      </c>
      <c r="W44" s="141" t="s">
        <v>213</v>
      </c>
      <c r="X44" s="140" t="s">
        <v>342</v>
      </c>
      <c r="Y44" s="141" t="s">
        <v>213</v>
      </c>
      <c r="Z44" s="140" t="s">
        <v>343</v>
      </c>
      <c r="AA44" s="269" t="s">
        <v>712</v>
      </c>
      <c r="AB44" s="141" t="s">
        <v>228</v>
      </c>
      <c r="AC44" s="140" t="s">
        <v>488</v>
      </c>
      <c r="AD44" s="144" t="s">
        <v>471</v>
      </c>
      <c r="AE44" s="140" t="s">
        <v>669</v>
      </c>
      <c r="AF44" s="144">
        <v>42455</v>
      </c>
      <c r="AG44" s="140" t="s">
        <v>685</v>
      </c>
      <c r="AH44" s="144">
        <v>42569</v>
      </c>
      <c r="AI44" s="233">
        <v>42370</v>
      </c>
      <c r="AJ44" s="224">
        <v>42395</v>
      </c>
    </row>
    <row r="45" spans="1:36" ht="35.25" hidden="1" customHeight="1" x14ac:dyDescent="0.2">
      <c r="A45" s="220">
        <v>71</v>
      </c>
      <c r="B45" s="229" t="s">
        <v>52</v>
      </c>
      <c r="C45" s="38" t="s">
        <v>51</v>
      </c>
      <c r="D45" s="30" t="s">
        <v>7</v>
      </c>
      <c r="E45" s="28" t="s">
        <v>16</v>
      </c>
      <c r="F45" s="30" t="s">
        <v>4</v>
      </c>
      <c r="G45" s="52">
        <f t="shared" si="8"/>
        <v>281124633</v>
      </c>
      <c r="H45" s="52">
        <f t="shared" si="1"/>
        <v>239569768</v>
      </c>
      <c r="I45" s="56">
        <v>0</v>
      </c>
      <c r="J45" s="56">
        <v>235477563</v>
      </c>
      <c r="K45" s="55">
        <v>4092205</v>
      </c>
      <c r="L45" s="79">
        <f t="shared" si="2"/>
        <v>0.85218347977354225</v>
      </c>
      <c r="M45" s="78">
        <f t="shared" si="3"/>
        <v>41554865</v>
      </c>
      <c r="N45" s="56">
        <v>41554865</v>
      </c>
      <c r="O45" s="79">
        <f t="shared" si="4"/>
        <v>0.14781652022645772</v>
      </c>
      <c r="P45" s="56">
        <v>0</v>
      </c>
      <c r="Q45" s="79">
        <f t="shared" si="5"/>
        <v>0</v>
      </c>
      <c r="R45" s="56">
        <v>0</v>
      </c>
      <c r="S45" s="79">
        <f t="shared" si="6"/>
        <v>0</v>
      </c>
      <c r="T45" s="22" t="s">
        <v>425</v>
      </c>
      <c r="U45" s="29" t="s">
        <v>385</v>
      </c>
      <c r="V45" s="138" t="s">
        <v>609</v>
      </c>
      <c r="W45" s="93" t="s">
        <v>215</v>
      </c>
      <c r="X45" s="140" t="s">
        <v>458</v>
      </c>
      <c r="Y45" s="93" t="s">
        <v>147</v>
      </c>
      <c r="Z45" s="140" t="s">
        <v>322</v>
      </c>
      <c r="AA45" s="154" t="s">
        <v>714</v>
      </c>
      <c r="AB45" s="93">
        <v>42390</v>
      </c>
      <c r="AC45" s="140" t="s">
        <v>517</v>
      </c>
      <c r="AD45" s="93" t="s">
        <v>468</v>
      </c>
      <c r="AE45" s="140" t="s">
        <v>656</v>
      </c>
      <c r="AF45" s="95">
        <v>42469</v>
      </c>
      <c r="AG45" s="140" t="s">
        <v>679</v>
      </c>
      <c r="AH45" s="95">
        <v>42559</v>
      </c>
      <c r="AI45" s="230" t="s">
        <v>547</v>
      </c>
      <c r="AJ45" s="223">
        <v>42409</v>
      </c>
    </row>
    <row r="46" spans="1:36" ht="54" hidden="1" customHeight="1" x14ac:dyDescent="0.2">
      <c r="A46" s="219">
        <v>114</v>
      </c>
      <c r="B46" s="234" t="s">
        <v>254</v>
      </c>
      <c r="C46" s="36" t="s">
        <v>208</v>
      </c>
      <c r="D46" s="25" t="s">
        <v>7</v>
      </c>
      <c r="E46" s="26" t="s">
        <v>18</v>
      </c>
      <c r="F46" s="25" t="s">
        <v>5</v>
      </c>
      <c r="G46" s="80">
        <f t="shared" si="8"/>
        <v>6813045</v>
      </c>
      <c r="H46" s="80">
        <f t="shared" si="1"/>
        <v>5791088</v>
      </c>
      <c r="I46" s="55">
        <v>0</v>
      </c>
      <c r="J46" s="55">
        <v>0</v>
      </c>
      <c r="K46" s="55">
        <v>5791088</v>
      </c>
      <c r="L46" s="53">
        <f t="shared" si="2"/>
        <v>0.84999996330568783</v>
      </c>
      <c r="M46" s="80">
        <f t="shared" si="3"/>
        <v>1021957</v>
      </c>
      <c r="N46" s="55">
        <v>1021957</v>
      </c>
      <c r="O46" s="53">
        <f t="shared" si="4"/>
        <v>0.15000003669431217</v>
      </c>
      <c r="P46" s="55">
        <v>0</v>
      </c>
      <c r="Q46" s="53">
        <f t="shared" si="5"/>
        <v>0</v>
      </c>
      <c r="R46" s="55">
        <v>0</v>
      </c>
      <c r="S46" s="53">
        <f t="shared" si="6"/>
        <v>0</v>
      </c>
      <c r="T46" s="23" t="s">
        <v>129</v>
      </c>
      <c r="U46" s="23" t="s">
        <v>129</v>
      </c>
      <c r="V46" s="23" t="s">
        <v>129</v>
      </c>
      <c r="W46" s="144" t="s">
        <v>229</v>
      </c>
      <c r="X46" s="140" t="s">
        <v>447</v>
      </c>
      <c r="Y46" s="144" t="s">
        <v>229</v>
      </c>
      <c r="Z46" s="140" t="s">
        <v>447</v>
      </c>
      <c r="AA46" s="269" t="s">
        <v>716</v>
      </c>
      <c r="AB46" s="144" t="s">
        <v>229</v>
      </c>
      <c r="AC46" s="140" t="s">
        <v>457</v>
      </c>
      <c r="AD46" s="144" t="s">
        <v>468</v>
      </c>
      <c r="AE46" s="140" t="s">
        <v>654</v>
      </c>
      <c r="AF46" s="144">
        <v>42469</v>
      </c>
      <c r="AG46" s="140" t="s">
        <v>748</v>
      </c>
      <c r="AH46" s="75">
        <v>4</v>
      </c>
      <c r="AI46" s="233" t="s">
        <v>471</v>
      </c>
      <c r="AJ46" s="224">
        <v>42409</v>
      </c>
    </row>
    <row r="47" spans="1:36" s="27" customFormat="1" ht="42.75" hidden="1" customHeight="1" x14ac:dyDescent="0.2">
      <c r="A47" s="220">
        <v>119</v>
      </c>
      <c r="B47" s="234" t="s">
        <v>135</v>
      </c>
      <c r="C47" s="36" t="s">
        <v>262</v>
      </c>
      <c r="D47" s="25" t="s">
        <v>7</v>
      </c>
      <c r="E47" s="26" t="s">
        <v>18</v>
      </c>
      <c r="F47" s="25" t="s">
        <v>5</v>
      </c>
      <c r="G47" s="80">
        <f t="shared" si="8"/>
        <v>4727073</v>
      </c>
      <c r="H47" s="80">
        <f t="shared" si="1"/>
        <v>4018012</v>
      </c>
      <c r="I47" s="55">
        <v>0</v>
      </c>
      <c r="J47" s="55">
        <v>0</v>
      </c>
      <c r="K47" s="55">
        <v>4018012</v>
      </c>
      <c r="L47" s="53">
        <f t="shared" si="2"/>
        <v>0.84999998942263</v>
      </c>
      <c r="M47" s="80">
        <f t="shared" si="3"/>
        <v>709061</v>
      </c>
      <c r="N47" s="55">
        <v>709061</v>
      </c>
      <c r="O47" s="53">
        <f t="shared" si="4"/>
        <v>0.15000001057736997</v>
      </c>
      <c r="P47" s="55">
        <v>0</v>
      </c>
      <c r="Q47" s="53">
        <f t="shared" si="5"/>
        <v>0</v>
      </c>
      <c r="R47" s="55">
        <v>0</v>
      </c>
      <c r="S47" s="53">
        <f t="shared" si="6"/>
        <v>0</v>
      </c>
      <c r="T47" s="23" t="s">
        <v>129</v>
      </c>
      <c r="U47" s="23" t="s">
        <v>129</v>
      </c>
      <c r="V47" s="23" t="s">
        <v>129</v>
      </c>
      <c r="W47" s="144" t="s">
        <v>218</v>
      </c>
      <c r="X47" s="140" t="s">
        <v>445</v>
      </c>
      <c r="Y47" s="141" t="s">
        <v>218</v>
      </c>
      <c r="Z47" s="140" t="s">
        <v>445</v>
      </c>
      <c r="AA47" s="269" t="s">
        <v>717</v>
      </c>
      <c r="AB47" s="141" t="s">
        <v>218</v>
      </c>
      <c r="AC47" s="140" t="s">
        <v>446</v>
      </c>
      <c r="AD47" s="144" t="s">
        <v>468</v>
      </c>
      <c r="AE47" s="140" t="s">
        <v>655</v>
      </c>
      <c r="AF47" s="144">
        <v>42469</v>
      </c>
      <c r="AG47" s="140" t="s">
        <v>736</v>
      </c>
      <c r="AH47" s="144">
        <v>42586</v>
      </c>
      <c r="AI47" s="233" t="s">
        <v>537</v>
      </c>
      <c r="AJ47" s="224">
        <v>42409</v>
      </c>
    </row>
    <row r="48" spans="1:36" ht="32.25" hidden="1" customHeight="1" x14ac:dyDescent="0.2">
      <c r="A48" s="219">
        <v>74</v>
      </c>
      <c r="B48" s="232" t="s">
        <v>134</v>
      </c>
      <c r="C48" s="35" t="s">
        <v>1</v>
      </c>
      <c r="D48" s="30" t="s">
        <v>7</v>
      </c>
      <c r="E48" s="28" t="s">
        <v>18</v>
      </c>
      <c r="F48" s="30" t="s">
        <v>5</v>
      </c>
      <c r="G48" s="52">
        <f t="shared" si="8"/>
        <v>1487720</v>
      </c>
      <c r="H48" s="52">
        <f t="shared" si="1"/>
        <v>1264562</v>
      </c>
      <c r="I48" s="56">
        <v>0</v>
      </c>
      <c r="J48" s="56">
        <v>0</v>
      </c>
      <c r="K48" s="56">
        <v>1264562</v>
      </c>
      <c r="L48" s="79">
        <f t="shared" si="2"/>
        <v>0.85</v>
      </c>
      <c r="M48" s="78">
        <f t="shared" si="3"/>
        <v>223158</v>
      </c>
      <c r="N48" s="56">
        <v>223158</v>
      </c>
      <c r="O48" s="79">
        <f t="shared" si="4"/>
        <v>0.15</v>
      </c>
      <c r="P48" s="56">
        <v>0</v>
      </c>
      <c r="Q48" s="79">
        <f t="shared" si="5"/>
        <v>0</v>
      </c>
      <c r="R48" s="56">
        <v>0</v>
      </c>
      <c r="S48" s="79">
        <f t="shared" si="6"/>
        <v>0</v>
      </c>
      <c r="T48" s="15" t="s">
        <v>129</v>
      </c>
      <c r="U48" s="191" t="s">
        <v>129</v>
      </c>
      <c r="V48" s="191" t="s">
        <v>129</v>
      </c>
      <c r="W48" s="93" t="s">
        <v>218</v>
      </c>
      <c r="X48" s="140" t="s">
        <v>445</v>
      </c>
      <c r="Y48" s="93" t="s">
        <v>218</v>
      </c>
      <c r="Z48" s="140" t="s">
        <v>445</v>
      </c>
      <c r="AA48" s="269" t="s">
        <v>717</v>
      </c>
      <c r="AB48" s="93" t="s">
        <v>229</v>
      </c>
      <c r="AC48" s="140" t="s">
        <v>446</v>
      </c>
      <c r="AD48" s="93" t="s">
        <v>468</v>
      </c>
      <c r="AE48" s="140" t="s">
        <v>673</v>
      </c>
      <c r="AF48" s="95">
        <v>42491</v>
      </c>
      <c r="AG48" s="140" t="s">
        <v>749</v>
      </c>
      <c r="AH48" s="73">
        <v>4</v>
      </c>
      <c r="AI48" s="230" t="s">
        <v>537</v>
      </c>
      <c r="AJ48" s="223">
        <v>42426</v>
      </c>
    </row>
    <row r="49" spans="1:36" s="27" customFormat="1" ht="43.5" hidden="1" customHeight="1" x14ac:dyDescent="0.2">
      <c r="A49" s="219">
        <v>64</v>
      </c>
      <c r="B49" s="232" t="s">
        <v>151</v>
      </c>
      <c r="C49" s="40" t="s">
        <v>454</v>
      </c>
      <c r="D49" s="30" t="s">
        <v>7</v>
      </c>
      <c r="E49" s="28" t="s">
        <v>16</v>
      </c>
      <c r="F49" s="30" t="s">
        <v>3</v>
      </c>
      <c r="G49" s="52">
        <f t="shared" si="8"/>
        <v>88364076</v>
      </c>
      <c r="H49" s="52">
        <f t="shared" si="1"/>
        <v>75109464</v>
      </c>
      <c r="I49" s="56">
        <v>75109464</v>
      </c>
      <c r="J49" s="56">
        <v>0</v>
      </c>
      <c r="K49" s="56">
        <v>0</v>
      </c>
      <c r="L49" s="79">
        <f t="shared" si="2"/>
        <v>0.84999999320991038</v>
      </c>
      <c r="M49" s="78">
        <f t="shared" si="3"/>
        <v>13254612</v>
      </c>
      <c r="N49" s="56">
        <v>0</v>
      </c>
      <c r="O49" s="79">
        <f t="shared" si="4"/>
        <v>0</v>
      </c>
      <c r="P49" s="56">
        <v>13254612</v>
      </c>
      <c r="Q49" s="79">
        <f t="shared" si="5"/>
        <v>0.15000000679008968</v>
      </c>
      <c r="R49" s="56">
        <v>0</v>
      </c>
      <c r="S49" s="79">
        <f t="shared" si="6"/>
        <v>0</v>
      </c>
      <c r="T49" s="12" t="s">
        <v>423</v>
      </c>
      <c r="U49" s="177"/>
      <c r="V49" s="182"/>
      <c r="W49" s="93" t="s">
        <v>129</v>
      </c>
      <c r="X49" s="93" t="s">
        <v>129</v>
      </c>
      <c r="Y49" s="93" t="s">
        <v>147</v>
      </c>
      <c r="Z49" s="140" t="s">
        <v>322</v>
      </c>
      <c r="AA49" s="154" t="s">
        <v>714</v>
      </c>
      <c r="AB49" s="93" t="s">
        <v>214</v>
      </c>
      <c r="AC49" s="140" t="s">
        <v>453</v>
      </c>
      <c r="AD49" s="93" t="s">
        <v>573</v>
      </c>
      <c r="AE49" s="140" t="s">
        <v>682</v>
      </c>
      <c r="AF49" s="73" t="s">
        <v>691</v>
      </c>
      <c r="AG49" s="140" t="s">
        <v>755</v>
      </c>
      <c r="AH49" s="73">
        <v>4</v>
      </c>
      <c r="AI49" s="230" t="s">
        <v>547</v>
      </c>
      <c r="AJ49" s="223">
        <v>42426</v>
      </c>
    </row>
    <row r="50" spans="1:36" s="27" customFormat="1" ht="42.75" hidden="1" customHeight="1" x14ac:dyDescent="0.2">
      <c r="A50" s="219">
        <v>78</v>
      </c>
      <c r="B50" s="229" t="s">
        <v>37</v>
      </c>
      <c r="C50" s="38" t="s">
        <v>83</v>
      </c>
      <c r="D50" s="30" t="s">
        <v>7</v>
      </c>
      <c r="E50" s="28" t="s">
        <v>18</v>
      </c>
      <c r="F50" s="30" t="s">
        <v>5</v>
      </c>
      <c r="G50" s="52">
        <f t="shared" si="8"/>
        <v>12643472</v>
      </c>
      <c r="H50" s="52">
        <f t="shared" si="1"/>
        <v>10746951</v>
      </c>
      <c r="I50" s="56">
        <v>0</v>
      </c>
      <c r="J50" s="56">
        <v>0</v>
      </c>
      <c r="K50" s="56">
        <v>10746951</v>
      </c>
      <c r="L50" s="79">
        <f t="shared" si="2"/>
        <v>0.84999998418156031</v>
      </c>
      <c r="M50" s="78">
        <f t="shared" si="3"/>
        <v>1896521</v>
      </c>
      <c r="N50" s="56">
        <v>1896521</v>
      </c>
      <c r="O50" s="79">
        <f t="shared" si="4"/>
        <v>0.15000001581843975</v>
      </c>
      <c r="P50" s="56">
        <v>0</v>
      </c>
      <c r="Q50" s="79">
        <f t="shared" si="5"/>
        <v>0</v>
      </c>
      <c r="R50" s="56">
        <v>0</v>
      </c>
      <c r="S50" s="79">
        <f t="shared" si="6"/>
        <v>0</v>
      </c>
      <c r="T50" s="15" t="s">
        <v>129</v>
      </c>
      <c r="U50" s="15" t="s">
        <v>129</v>
      </c>
      <c r="V50" s="15" t="s">
        <v>129</v>
      </c>
      <c r="W50" s="31" t="s">
        <v>228</v>
      </c>
      <c r="X50" s="140" t="s">
        <v>326</v>
      </c>
      <c r="Y50" s="31" t="s">
        <v>228</v>
      </c>
      <c r="Z50" s="140" t="s">
        <v>377</v>
      </c>
      <c r="AA50" s="269" t="s">
        <v>712</v>
      </c>
      <c r="AB50" s="93" t="s">
        <v>217</v>
      </c>
      <c r="AC50" s="140" t="s">
        <v>367</v>
      </c>
      <c r="AD50" s="95" t="s">
        <v>468</v>
      </c>
      <c r="AE50" s="140" t="s">
        <v>673</v>
      </c>
      <c r="AF50" s="95">
        <v>42491</v>
      </c>
      <c r="AG50" s="140" t="s">
        <v>748</v>
      </c>
      <c r="AH50" s="73">
        <v>4</v>
      </c>
      <c r="AI50" s="230" t="s">
        <v>537</v>
      </c>
      <c r="AJ50" s="223">
        <v>42426</v>
      </c>
    </row>
    <row r="51" spans="1:36" ht="99.75" hidden="1" customHeight="1" x14ac:dyDescent="0.2">
      <c r="A51" s="220">
        <v>31</v>
      </c>
      <c r="B51" s="241" t="s">
        <v>9</v>
      </c>
      <c r="C51" s="96" t="s">
        <v>545</v>
      </c>
      <c r="D51" s="94" t="s">
        <v>7</v>
      </c>
      <c r="E51" s="19" t="s">
        <v>12</v>
      </c>
      <c r="F51" s="94" t="s">
        <v>4</v>
      </c>
      <c r="G51" s="78">
        <f t="shared" si="0"/>
        <v>12837216</v>
      </c>
      <c r="H51" s="78">
        <f t="shared" si="1"/>
        <v>10911633</v>
      </c>
      <c r="I51" s="78">
        <v>0</v>
      </c>
      <c r="J51" s="78">
        <v>10911633</v>
      </c>
      <c r="K51" s="78">
        <v>0</v>
      </c>
      <c r="L51" s="79">
        <f t="shared" si="2"/>
        <v>0.84999995326089395</v>
      </c>
      <c r="M51" s="78">
        <f t="shared" si="3"/>
        <v>1925583</v>
      </c>
      <c r="N51" s="78">
        <v>0</v>
      </c>
      <c r="O51" s="79">
        <f t="shared" si="4"/>
        <v>0</v>
      </c>
      <c r="P51" s="78">
        <v>1925583</v>
      </c>
      <c r="Q51" s="79">
        <f t="shared" si="5"/>
        <v>0.15000004673910605</v>
      </c>
      <c r="R51" s="78">
        <v>0</v>
      </c>
      <c r="S51" s="79">
        <f t="shared" si="6"/>
        <v>0</v>
      </c>
      <c r="T51" s="16" t="s">
        <v>129</v>
      </c>
      <c r="U51" s="196" t="s">
        <v>129</v>
      </c>
      <c r="V51" s="196" t="s">
        <v>129</v>
      </c>
      <c r="W51" s="95" t="s">
        <v>226</v>
      </c>
      <c r="X51" s="140" t="s">
        <v>357</v>
      </c>
      <c r="Y51" s="95" t="s">
        <v>226</v>
      </c>
      <c r="Z51" s="140" t="s">
        <v>357</v>
      </c>
      <c r="AA51" s="153">
        <v>42124</v>
      </c>
      <c r="AB51" s="93" t="s">
        <v>216</v>
      </c>
      <c r="AC51" s="140" t="s">
        <v>329</v>
      </c>
      <c r="AD51" s="93" t="s">
        <v>218</v>
      </c>
      <c r="AE51" s="140" t="s">
        <v>442</v>
      </c>
      <c r="AF51" s="143">
        <v>42473</v>
      </c>
      <c r="AG51" s="46" t="s">
        <v>317</v>
      </c>
      <c r="AH51" s="118">
        <v>4</v>
      </c>
      <c r="AI51" s="242" t="s">
        <v>547</v>
      </c>
      <c r="AJ51" s="227">
        <v>42290</v>
      </c>
    </row>
    <row r="52" spans="1:36" ht="91.5" hidden="1" customHeight="1" x14ac:dyDescent="0.2">
      <c r="A52" s="219">
        <v>32</v>
      </c>
      <c r="B52" s="241" t="s">
        <v>9</v>
      </c>
      <c r="C52" s="96" t="s">
        <v>546</v>
      </c>
      <c r="D52" s="94" t="s">
        <v>7</v>
      </c>
      <c r="E52" s="19" t="s">
        <v>12</v>
      </c>
      <c r="F52" s="94" t="s">
        <v>4</v>
      </c>
      <c r="G52" s="78">
        <f t="shared" si="0"/>
        <v>12837215</v>
      </c>
      <c r="H52" s="78">
        <f t="shared" si="1"/>
        <v>10911633</v>
      </c>
      <c r="I52" s="78">
        <v>0</v>
      </c>
      <c r="J52" s="78">
        <v>10911633</v>
      </c>
      <c r="K52" s="78">
        <v>0</v>
      </c>
      <c r="L52" s="79">
        <f t="shared" si="2"/>
        <v>0.850000019474629</v>
      </c>
      <c r="M52" s="78">
        <f t="shared" si="3"/>
        <v>1925582</v>
      </c>
      <c r="N52" s="78">
        <v>0</v>
      </c>
      <c r="O52" s="79">
        <f t="shared" si="4"/>
        <v>0</v>
      </c>
      <c r="P52" s="78">
        <v>1925582</v>
      </c>
      <c r="Q52" s="79">
        <f t="shared" si="5"/>
        <v>0.14999998052537097</v>
      </c>
      <c r="R52" s="78">
        <v>0</v>
      </c>
      <c r="S52" s="79">
        <f t="shared" si="6"/>
        <v>0</v>
      </c>
      <c r="T52" s="16" t="s">
        <v>129</v>
      </c>
      <c r="U52" s="16" t="s">
        <v>129</v>
      </c>
      <c r="V52" s="16" t="s">
        <v>129</v>
      </c>
      <c r="W52" s="95" t="s">
        <v>226</v>
      </c>
      <c r="X52" s="140" t="s">
        <v>357</v>
      </c>
      <c r="Y52" s="95" t="s">
        <v>226</v>
      </c>
      <c r="Z52" s="140" t="s">
        <v>357</v>
      </c>
      <c r="AA52" s="153">
        <v>42124</v>
      </c>
      <c r="AB52" s="93" t="s">
        <v>216</v>
      </c>
      <c r="AC52" s="140" t="s">
        <v>329</v>
      </c>
      <c r="AD52" s="93" t="s">
        <v>218</v>
      </c>
      <c r="AE52" s="140" t="s">
        <v>442</v>
      </c>
      <c r="AF52" s="143">
        <v>42503</v>
      </c>
      <c r="AG52" s="190" t="s">
        <v>316</v>
      </c>
      <c r="AH52" s="118">
        <v>4</v>
      </c>
      <c r="AI52" s="242" t="s">
        <v>547</v>
      </c>
      <c r="AJ52" s="227">
        <v>42290</v>
      </c>
    </row>
    <row r="53" spans="1:36" ht="90.75" hidden="1" customHeight="1" x14ac:dyDescent="0.2">
      <c r="A53" s="220">
        <v>33</v>
      </c>
      <c r="B53" s="229" t="s">
        <v>9</v>
      </c>
      <c r="C53" s="38" t="s">
        <v>594</v>
      </c>
      <c r="D53" s="29" t="s">
        <v>7</v>
      </c>
      <c r="E53" s="14" t="s">
        <v>12</v>
      </c>
      <c r="F53" s="29" t="s">
        <v>4</v>
      </c>
      <c r="G53" s="78">
        <f t="shared" si="0"/>
        <v>43757031</v>
      </c>
      <c r="H53" s="78">
        <f t="shared" si="1"/>
        <v>37193476</v>
      </c>
      <c r="I53" s="52">
        <v>0</v>
      </c>
      <c r="J53" s="52">
        <v>37193476</v>
      </c>
      <c r="K53" s="52">
        <v>0</v>
      </c>
      <c r="L53" s="79">
        <f t="shared" si="2"/>
        <v>0.84999999200128551</v>
      </c>
      <c r="M53" s="78">
        <f t="shared" si="3"/>
        <v>6563555</v>
      </c>
      <c r="N53" s="78">
        <v>0</v>
      </c>
      <c r="O53" s="79">
        <f t="shared" si="4"/>
        <v>0</v>
      </c>
      <c r="P53" s="78">
        <v>6563555</v>
      </c>
      <c r="Q53" s="79">
        <f t="shared" si="5"/>
        <v>0.15000000799871455</v>
      </c>
      <c r="R53" s="78">
        <v>0</v>
      </c>
      <c r="S53" s="79">
        <f t="shared" si="6"/>
        <v>0</v>
      </c>
      <c r="T53" s="16" t="s">
        <v>129</v>
      </c>
      <c r="U53" s="16" t="s">
        <v>129</v>
      </c>
      <c r="V53" s="16" t="s">
        <v>129</v>
      </c>
      <c r="W53" s="95" t="s">
        <v>226</v>
      </c>
      <c r="X53" s="140" t="s">
        <v>357</v>
      </c>
      <c r="Y53" s="95" t="s">
        <v>226</v>
      </c>
      <c r="Z53" s="140" t="s">
        <v>357</v>
      </c>
      <c r="AA53" s="153">
        <v>42124</v>
      </c>
      <c r="AB53" s="93" t="s">
        <v>216</v>
      </c>
      <c r="AC53" s="140" t="s">
        <v>329</v>
      </c>
      <c r="AD53" s="93" t="s">
        <v>218</v>
      </c>
      <c r="AE53" s="140" t="s">
        <v>442</v>
      </c>
      <c r="AF53" s="143">
        <v>42503</v>
      </c>
      <c r="AG53" s="190" t="s">
        <v>316</v>
      </c>
      <c r="AH53" s="118">
        <v>4</v>
      </c>
      <c r="AI53" s="242" t="s">
        <v>547</v>
      </c>
      <c r="AJ53" s="227">
        <v>42290</v>
      </c>
    </row>
    <row r="54" spans="1:36" s="17" customFormat="1" ht="52.5" hidden="1" customHeight="1" x14ac:dyDescent="0.2">
      <c r="A54" s="220">
        <v>59</v>
      </c>
      <c r="B54" s="231" t="s">
        <v>70</v>
      </c>
      <c r="C54" s="37" t="s">
        <v>292</v>
      </c>
      <c r="D54" s="25" t="s">
        <v>7</v>
      </c>
      <c r="E54" s="26" t="s">
        <v>12</v>
      </c>
      <c r="F54" s="25" t="s">
        <v>4</v>
      </c>
      <c r="G54" s="80">
        <f t="shared" si="0"/>
        <v>108398439</v>
      </c>
      <c r="H54" s="80">
        <f t="shared" si="1"/>
        <v>92138673</v>
      </c>
      <c r="I54" s="55">
        <v>0</v>
      </c>
      <c r="J54" s="55">
        <v>92138673</v>
      </c>
      <c r="K54" s="55">
        <v>0</v>
      </c>
      <c r="L54" s="53">
        <f t="shared" si="2"/>
        <v>0.84999999861621622</v>
      </c>
      <c r="M54" s="80">
        <f t="shared" si="3"/>
        <v>16259766</v>
      </c>
      <c r="N54" s="55">
        <v>0</v>
      </c>
      <c r="O54" s="53">
        <f t="shared" si="4"/>
        <v>0</v>
      </c>
      <c r="P54" s="55">
        <v>16259766</v>
      </c>
      <c r="Q54" s="53">
        <f t="shared" si="5"/>
        <v>0.15000000138378378</v>
      </c>
      <c r="R54" s="55">
        <v>0</v>
      </c>
      <c r="S54" s="53">
        <f t="shared" si="6"/>
        <v>0</v>
      </c>
      <c r="T54" s="23" t="s">
        <v>129</v>
      </c>
      <c r="U54" s="23" t="s">
        <v>129</v>
      </c>
      <c r="V54" s="23"/>
      <c r="W54" s="141" t="s">
        <v>226</v>
      </c>
      <c r="X54" s="140" t="s">
        <v>653</v>
      </c>
      <c r="Y54" s="141" t="s">
        <v>226</v>
      </c>
      <c r="Z54" s="140" t="s">
        <v>653</v>
      </c>
      <c r="AA54" s="153">
        <v>42124</v>
      </c>
      <c r="AB54" s="141" t="s">
        <v>216</v>
      </c>
      <c r="AC54" s="140" t="s">
        <v>324</v>
      </c>
      <c r="AD54" s="144" t="s">
        <v>368</v>
      </c>
      <c r="AE54" s="140" t="s">
        <v>448</v>
      </c>
      <c r="AF54" s="144">
        <v>42470</v>
      </c>
      <c r="AG54" s="46" t="s">
        <v>317</v>
      </c>
      <c r="AH54" s="75">
        <v>4</v>
      </c>
      <c r="AI54" s="233" t="s">
        <v>547</v>
      </c>
      <c r="AJ54" s="224">
        <v>42318</v>
      </c>
    </row>
    <row r="55" spans="1:36" s="17" customFormat="1" ht="46.5" hidden="1" customHeight="1" x14ac:dyDescent="0.2">
      <c r="A55" s="219">
        <v>60</v>
      </c>
      <c r="B55" s="231" t="s">
        <v>70</v>
      </c>
      <c r="C55" s="37" t="s">
        <v>293</v>
      </c>
      <c r="D55" s="25" t="s">
        <v>7</v>
      </c>
      <c r="E55" s="26" t="s">
        <v>12</v>
      </c>
      <c r="F55" s="25" t="s">
        <v>4</v>
      </c>
      <c r="G55" s="80">
        <f t="shared" si="0"/>
        <v>108398439</v>
      </c>
      <c r="H55" s="80">
        <f t="shared" si="1"/>
        <v>92138673</v>
      </c>
      <c r="I55" s="55">
        <v>0</v>
      </c>
      <c r="J55" s="55">
        <v>92138673</v>
      </c>
      <c r="K55" s="55">
        <v>0</v>
      </c>
      <c r="L55" s="53">
        <f t="shared" si="2"/>
        <v>0.84999999861621622</v>
      </c>
      <c r="M55" s="80">
        <f t="shared" si="3"/>
        <v>16259766</v>
      </c>
      <c r="N55" s="55">
        <v>0</v>
      </c>
      <c r="O55" s="53">
        <f t="shared" si="4"/>
        <v>0</v>
      </c>
      <c r="P55" s="55">
        <v>16259766</v>
      </c>
      <c r="Q55" s="53">
        <f t="shared" si="5"/>
        <v>0.15000000138378378</v>
      </c>
      <c r="R55" s="55">
        <v>0</v>
      </c>
      <c r="S55" s="53">
        <f t="shared" si="6"/>
        <v>0</v>
      </c>
      <c r="T55" s="55" t="s">
        <v>129</v>
      </c>
      <c r="U55" s="23" t="s">
        <v>129</v>
      </c>
      <c r="V55" s="23" t="s">
        <v>129</v>
      </c>
      <c r="W55" s="141" t="s">
        <v>226</v>
      </c>
      <c r="X55" s="140" t="s">
        <v>653</v>
      </c>
      <c r="Y55" s="141" t="s">
        <v>226</v>
      </c>
      <c r="Z55" s="140" t="s">
        <v>653</v>
      </c>
      <c r="AA55" s="153">
        <v>42124</v>
      </c>
      <c r="AB55" s="141" t="s">
        <v>216</v>
      </c>
      <c r="AC55" s="140" t="s">
        <v>324</v>
      </c>
      <c r="AD55" s="144" t="s">
        <v>368</v>
      </c>
      <c r="AE55" s="140" t="s">
        <v>448</v>
      </c>
      <c r="AF55" s="144">
        <v>42500</v>
      </c>
      <c r="AG55" s="97" t="s">
        <v>316</v>
      </c>
      <c r="AH55" s="75">
        <v>4</v>
      </c>
      <c r="AI55" s="235" t="s">
        <v>547</v>
      </c>
      <c r="AJ55" s="228">
        <v>42318</v>
      </c>
    </row>
    <row r="56" spans="1:36" s="17" customFormat="1" ht="39.75" hidden="1" customHeight="1" x14ac:dyDescent="0.2">
      <c r="A56" s="220">
        <v>61</v>
      </c>
      <c r="B56" s="231" t="s">
        <v>70</v>
      </c>
      <c r="C56" s="37" t="s">
        <v>294</v>
      </c>
      <c r="D56" s="25" t="s">
        <v>7</v>
      </c>
      <c r="E56" s="26" t="s">
        <v>12</v>
      </c>
      <c r="F56" s="25" t="s">
        <v>4</v>
      </c>
      <c r="G56" s="80">
        <f t="shared" si="0"/>
        <v>61467090</v>
      </c>
      <c r="H56" s="80">
        <f t="shared" si="1"/>
        <v>52247026</v>
      </c>
      <c r="I56" s="55">
        <v>0</v>
      </c>
      <c r="J56" s="55">
        <v>52247026</v>
      </c>
      <c r="K56" s="55">
        <v>0</v>
      </c>
      <c r="L56" s="53">
        <f t="shared" si="2"/>
        <v>0.84999999186556574</v>
      </c>
      <c r="M56" s="80">
        <f t="shared" si="3"/>
        <v>9220064</v>
      </c>
      <c r="N56" s="55">
        <v>0</v>
      </c>
      <c r="O56" s="53">
        <f t="shared" si="4"/>
        <v>0</v>
      </c>
      <c r="P56" s="55">
        <v>9220064</v>
      </c>
      <c r="Q56" s="53">
        <f t="shared" si="5"/>
        <v>0.1500000081344342</v>
      </c>
      <c r="R56" s="55">
        <v>0</v>
      </c>
      <c r="S56" s="53">
        <f t="shared" si="6"/>
        <v>0</v>
      </c>
      <c r="T56" s="55" t="s">
        <v>129</v>
      </c>
      <c r="U56" s="23" t="s">
        <v>129</v>
      </c>
      <c r="V56" s="23" t="s">
        <v>129</v>
      </c>
      <c r="W56" s="141" t="s">
        <v>226</v>
      </c>
      <c r="X56" s="140" t="s">
        <v>653</v>
      </c>
      <c r="Y56" s="141" t="s">
        <v>226</v>
      </c>
      <c r="Z56" s="140" t="s">
        <v>653</v>
      </c>
      <c r="AA56" s="153">
        <v>42124</v>
      </c>
      <c r="AB56" s="141" t="s">
        <v>216</v>
      </c>
      <c r="AC56" s="140" t="s">
        <v>324</v>
      </c>
      <c r="AD56" s="144" t="s">
        <v>368</v>
      </c>
      <c r="AE56" s="140" t="s">
        <v>448</v>
      </c>
      <c r="AF56" s="144">
        <v>42500</v>
      </c>
      <c r="AG56" s="97" t="s">
        <v>316</v>
      </c>
      <c r="AH56" s="75">
        <v>4</v>
      </c>
      <c r="AI56" s="243" t="s">
        <v>547</v>
      </c>
      <c r="AJ56" s="228">
        <v>42318</v>
      </c>
    </row>
    <row r="57" spans="1:36" s="27" customFormat="1" ht="57" hidden="1" customHeight="1" x14ac:dyDescent="0.2">
      <c r="A57" s="219">
        <v>10</v>
      </c>
      <c r="B57" s="231" t="s">
        <v>167</v>
      </c>
      <c r="C57" s="36" t="s">
        <v>704</v>
      </c>
      <c r="D57" s="24" t="s">
        <v>155</v>
      </c>
      <c r="E57" s="13" t="s">
        <v>11</v>
      </c>
      <c r="F57" s="24" t="s">
        <v>4</v>
      </c>
      <c r="G57" s="80">
        <f t="shared" si="0"/>
        <v>32062500</v>
      </c>
      <c r="H57" s="80">
        <f t="shared" si="1"/>
        <v>25650000</v>
      </c>
      <c r="I57" s="80">
        <v>0</v>
      </c>
      <c r="J57" s="80">
        <v>25650000</v>
      </c>
      <c r="K57" s="80">
        <v>0</v>
      </c>
      <c r="L57" s="53">
        <f t="shared" si="2"/>
        <v>0.8</v>
      </c>
      <c r="M57" s="80">
        <f t="shared" si="3"/>
        <v>6412500</v>
      </c>
      <c r="N57" s="80">
        <v>0</v>
      </c>
      <c r="O57" s="53">
        <f t="shared" si="4"/>
        <v>0</v>
      </c>
      <c r="P57" s="80">
        <v>0</v>
      </c>
      <c r="Q57" s="53">
        <f t="shared" si="5"/>
        <v>0</v>
      </c>
      <c r="R57" s="80">
        <v>6412500</v>
      </c>
      <c r="S57" s="53">
        <f t="shared" si="6"/>
        <v>0.2</v>
      </c>
      <c r="T57" s="63" t="s">
        <v>407</v>
      </c>
      <c r="U57" s="168"/>
      <c r="V57" s="181"/>
      <c r="W57" s="144" t="s">
        <v>283</v>
      </c>
      <c r="X57" s="140" t="s">
        <v>320</v>
      </c>
      <c r="Y57" s="144" t="s">
        <v>213</v>
      </c>
      <c r="Z57" s="140" t="s">
        <v>320</v>
      </c>
      <c r="AA57" s="95"/>
      <c r="AB57" s="144" t="s">
        <v>213</v>
      </c>
      <c r="AC57" s="140" t="s">
        <v>483</v>
      </c>
      <c r="AD57" s="144" t="s">
        <v>472</v>
      </c>
      <c r="AE57" s="140" t="s">
        <v>474</v>
      </c>
      <c r="AF57" s="144" t="s">
        <v>710</v>
      </c>
      <c r="AG57" s="97" t="s">
        <v>316</v>
      </c>
      <c r="AH57" s="75">
        <v>4</v>
      </c>
      <c r="AI57" s="233" t="s">
        <v>706</v>
      </c>
      <c r="AJ57" s="224">
        <v>42374</v>
      </c>
    </row>
    <row r="58" spans="1:36" ht="41.25" hidden="1" customHeight="1" x14ac:dyDescent="0.2">
      <c r="A58" s="220">
        <v>19</v>
      </c>
      <c r="B58" s="239" t="s">
        <v>29</v>
      </c>
      <c r="C58" s="38" t="s">
        <v>263</v>
      </c>
      <c r="D58" s="29" t="s">
        <v>7</v>
      </c>
      <c r="E58" s="14" t="s">
        <v>12</v>
      </c>
      <c r="F58" s="29" t="s">
        <v>4</v>
      </c>
      <c r="G58" s="52">
        <f t="shared" si="0"/>
        <v>14000000</v>
      </c>
      <c r="H58" s="52">
        <f t="shared" si="1"/>
        <v>11900000</v>
      </c>
      <c r="I58" s="52">
        <v>0</v>
      </c>
      <c r="J58" s="52">
        <v>11900000</v>
      </c>
      <c r="K58" s="52">
        <v>0</v>
      </c>
      <c r="L58" s="79">
        <f t="shared" si="2"/>
        <v>0.85</v>
      </c>
      <c r="M58" s="78">
        <f t="shared" si="3"/>
        <v>2100000</v>
      </c>
      <c r="N58" s="52">
        <v>2100000</v>
      </c>
      <c r="O58" s="79">
        <f t="shared" si="4"/>
        <v>0.15</v>
      </c>
      <c r="P58" s="52">
        <v>0</v>
      </c>
      <c r="Q58" s="79">
        <f t="shared" si="5"/>
        <v>0</v>
      </c>
      <c r="R58" s="52">
        <v>0</v>
      </c>
      <c r="S58" s="79">
        <f t="shared" si="6"/>
        <v>0</v>
      </c>
      <c r="T58" s="15" t="s">
        <v>409</v>
      </c>
      <c r="U58" s="172" t="s">
        <v>233</v>
      </c>
      <c r="V58" s="194" t="s">
        <v>641</v>
      </c>
      <c r="W58" s="95" t="s">
        <v>229</v>
      </c>
      <c r="X58" s="140" t="s">
        <v>452</v>
      </c>
      <c r="Y58" s="95" t="s">
        <v>229</v>
      </c>
      <c r="Z58" s="140" t="s">
        <v>452</v>
      </c>
      <c r="AA58" s="153">
        <v>42396</v>
      </c>
      <c r="AB58" s="95" t="s">
        <v>215</v>
      </c>
      <c r="AC58" s="140" t="s">
        <v>482</v>
      </c>
      <c r="AD58" s="95" t="s">
        <v>470</v>
      </c>
      <c r="AE58" s="140" t="s">
        <v>674</v>
      </c>
      <c r="AF58" s="95">
        <v>42498</v>
      </c>
      <c r="AG58" s="97" t="s">
        <v>316</v>
      </c>
      <c r="AH58" s="73">
        <v>4</v>
      </c>
      <c r="AI58" s="230" t="s">
        <v>541</v>
      </c>
      <c r="AJ58" s="223">
        <v>42426</v>
      </c>
    </row>
    <row r="59" spans="1:36" ht="51" hidden="1" customHeight="1" x14ac:dyDescent="0.2">
      <c r="A59" s="220">
        <v>39</v>
      </c>
      <c r="B59" s="231" t="s">
        <v>39</v>
      </c>
      <c r="C59" s="37" t="s">
        <v>286</v>
      </c>
      <c r="D59" s="25" t="s">
        <v>7</v>
      </c>
      <c r="E59" s="26" t="s">
        <v>12</v>
      </c>
      <c r="F59" s="25" t="s">
        <v>4</v>
      </c>
      <c r="G59" s="80">
        <f t="shared" si="0"/>
        <v>18466858</v>
      </c>
      <c r="H59" s="80">
        <f t="shared" si="1"/>
        <v>15696829</v>
      </c>
      <c r="I59" s="55">
        <v>0</v>
      </c>
      <c r="J59" s="55">
        <v>15696829</v>
      </c>
      <c r="K59" s="55">
        <v>0</v>
      </c>
      <c r="L59" s="53">
        <f t="shared" si="2"/>
        <v>0.849999983754681</v>
      </c>
      <c r="M59" s="80">
        <f t="shared" si="3"/>
        <v>2770029</v>
      </c>
      <c r="N59" s="55">
        <v>0</v>
      </c>
      <c r="O59" s="53">
        <f t="shared" si="4"/>
        <v>0</v>
      </c>
      <c r="P59" s="55">
        <v>2770029</v>
      </c>
      <c r="Q59" s="53">
        <f t="shared" si="5"/>
        <v>0.15000001624531906</v>
      </c>
      <c r="R59" s="55">
        <v>0</v>
      </c>
      <c r="S59" s="53">
        <f t="shared" si="6"/>
        <v>0</v>
      </c>
      <c r="T59" s="34" t="s">
        <v>417</v>
      </c>
      <c r="U59" s="163" t="s">
        <v>578</v>
      </c>
      <c r="V59" s="164" t="s">
        <v>680</v>
      </c>
      <c r="W59" s="144" t="s">
        <v>215</v>
      </c>
      <c r="X59" s="140" t="s">
        <v>473</v>
      </c>
      <c r="Y59" s="144" t="s">
        <v>215</v>
      </c>
      <c r="Z59" s="140" t="s">
        <v>473</v>
      </c>
      <c r="AA59" s="140" t="s">
        <v>725</v>
      </c>
      <c r="AB59" s="144" t="s">
        <v>215</v>
      </c>
      <c r="AC59" s="140" t="s">
        <v>491</v>
      </c>
      <c r="AD59" s="144" t="s">
        <v>468</v>
      </c>
      <c r="AE59" s="140" t="s">
        <v>676</v>
      </c>
      <c r="AF59" s="75" t="s">
        <v>690</v>
      </c>
      <c r="AG59" s="97" t="s">
        <v>316</v>
      </c>
      <c r="AH59" s="75">
        <v>4</v>
      </c>
      <c r="AI59" s="233" t="s">
        <v>547</v>
      </c>
      <c r="AJ59" s="224">
        <v>42426</v>
      </c>
    </row>
    <row r="60" spans="1:36" ht="63" hidden="1" customHeight="1" x14ac:dyDescent="0.2">
      <c r="A60" s="219">
        <v>40</v>
      </c>
      <c r="B60" s="231" t="s">
        <v>39</v>
      </c>
      <c r="C60" s="37" t="s">
        <v>287</v>
      </c>
      <c r="D60" s="25" t="s">
        <v>7</v>
      </c>
      <c r="E60" s="26" t="s">
        <v>12</v>
      </c>
      <c r="F60" s="25" t="s">
        <v>4</v>
      </c>
      <c r="G60" s="80">
        <f t="shared" si="0"/>
        <v>18466858</v>
      </c>
      <c r="H60" s="80">
        <f t="shared" si="1"/>
        <v>15696829</v>
      </c>
      <c r="I60" s="55">
        <v>0</v>
      </c>
      <c r="J60" s="55">
        <v>15696829</v>
      </c>
      <c r="K60" s="55">
        <v>0</v>
      </c>
      <c r="L60" s="53">
        <f t="shared" si="2"/>
        <v>0.849999983754681</v>
      </c>
      <c r="M60" s="80">
        <f t="shared" si="3"/>
        <v>2770029</v>
      </c>
      <c r="N60" s="55">
        <v>0</v>
      </c>
      <c r="O60" s="53">
        <f t="shared" si="4"/>
        <v>0</v>
      </c>
      <c r="P60" s="55">
        <v>2770029</v>
      </c>
      <c r="Q60" s="53">
        <f t="shared" si="5"/>
        <v>0.15000001624531906</v>
      </c>
      <c r="R60" s="55">
        <v>0</v>
      </c>
      <c r="S60" s="53">
        <f t="shared" si="6"/>
        <v>0</v>
      </c>
      <c r="T60" s="34" t="s">
        <v>417</v>
      </c>
      <c r="U60" s="161"/>
      <c r="V60" s="162"/>
      <c r="W60" s="144" t="s">
        <v>215</v>
      </c>
      <c r="X60" s="140" t="s">
        <v>473</v>
      </c>
      <c r="Y60" s="144" t="s">
        <v>215</v>
      </c>
      <c r="Z60" s="140" t="s">
        <v>473</v>
      </c>
      <c r="AA60" s="140" t="s">
        <v>725</v>
      </c>
      <c r="AB60" s="144" t="s">
        <v>215</v>
      </c>
      <c r="AC60" s="140" t="s">
        <v>491</v>
      </c>
      <c r="AD60" s="144" t="s">
        <v>468</v>
      </c>
      <c r="AE60" s="140" t="s">
        <v>676</v>
      </c>
      <c r="AF60" s="144">
        <v>42682</v>
      </c>
      <c r="AG60" s="97" t="s">
        <v>316</v>
      </c>
      <c r="AH60" s="75">
        <v>4</v>
      </c>
      <c r="AI60" s="233" t="s">
        <v>547</v>
      </c>
      <c r="AJ60" s="224">
        <v>42426</v>
      </c>
    </row>
    <row r="61" spans="1:36" ht="47.25" hidden="1" customHeight="1" x14ac:dyDescent="0.2">
      <c r="A61" s="219">
        <v>54</v>
      </c>
      <c r="B61" s="232" t="s">
        <v>187</v>
      </c>
      <c r="C61" s="35" t="s">
        <v>188</v>
      </c>
      <c r="D61" s="30" t="s">
        <v>7</v>
      </c>
      <c r="E61" s="28" t="s">
        <v>12</v>
      </c>
      <c r="F61" s="30" t="s">
        <v>3</v>
      </c>
      <c r="G61" s="52">
        <f t="shared" si="0"/>
        <v>9500000</v>
      </c>
      <c r="H61" s="52">
        <f t="shared" si="1"/>
        <v>8075000</v>
      </c>
      <c r="I61" s="56">
        <v>8075000</v>
      </c>
      <c r="J61" s="56">
        <v>0</v>
      </c>
      <c r="K61" s="56">
        <v>0</v>
      </c>
      <c r="L61" s="79">
        <f t="shared" si="2"/>
        <v>0.85</v>
      </c>
      <c r="M61" s="78">
        <f t="shared" si="3"/>
        <v>1425000</v>
      </c>
      <c r="N61" s="56">
        <v>1425000</v>
      </c>
      <c r="O61" s="79">
        <f t="shared" si="4"/>
        <v>0.15</v>
      </c>
      <c r="P61" s="56">
        <v>0</v>
      </c>
      <c r="Q61" s="79">
        <f t="shared" si="5"/>
        <v>0</v>
      </c>
      <c r="R61" s="56">
        <v>0</v>
      </c>
      <c r="S61" s="79">
        <f t="shared" si="6"/>
        <v>0</v>
      </c>
      <c r="T61" s="15" t="s">
        <v>129</v>
      </c>
      <c r="U61" s="15" t="s">
        <v>129</v>
      </c>
      <c r="V61" s="15" t="s">
        <v>129</v>
      </c>
      <c r="W61" s="93" t="s">
        <v>226</v>
      </c>
      <c r="X61" s="140" t="s">
        <v>335</v>
      </c>
      <c r="Y61" s="93" t="s">
        <v>226</v>
      </c>
      <c r="Z61" s="140" t="s">
        <v>335</v>
      </c>
      <c r="AA61" s="154" t="s">
        <v>715</v>
      </c>
      <c r="AB61" s="31" t="s">
        <v>212</v>
      </c>
      <c r="AC61" s="140" t="s">
        <v>331</v>
      </c>
      <c r="AD61" s="95" t="s">
        <v>470</v>
      </c>
      <c r="AE61" s="140" t="s">
        <v>675</v>
      </c>
      <c r="AF61" s="95">
        <v>42498</v>
      </c>
      <c r="AG61" s="97" t="s">
        <v>316</v>
      </c>
      <c r="AH61" s="73">
        <v>4</v>
      </c>
      <c r="AI61" s="230" t="s">
        <v>537</v>
      </c>
      <c r="AJ61" s="223">
        <v>42426</v>
      </c>
    </row>
    <row r="62" spans="1:36" ht="43.5" hidden="1" customHeight="1" x14ac:dyDescent="0.2">
      <c r="A62" s="220">
        <v>37</v>
      </c>
      <c r="B62" s="232" t="s">
        <v>192</v>
      </c>
      <c r="C62" s="35" t="s">
        <v>193</v>
      </c>
      <c r="D62" s="30" t="s">
        <v>7</v>
      </c>
      <c r="E62" s="28" t="s">
        <v>11</v>
      </c>
      <c r="F62" s="30" t="s">
        <v>4</v>
      </c>
      <c r="G62" s="52">
        <f t="shared" si="0"/>
        <v>176470588</v>
      </c>
      <c r="H62" s="52">
        <f t="shared" si="1"/>
        <v>150000000</v>
      </c>
      <c r="I62" s="56">
        <v>0</v>
      </c>
      <c r="J62" s="56">
        <v>150000000</v>
      </c>
      <c r="K62" s="56">
        <v>0</v>
      </c>
      <c r="L62" s="79">
        <f t="shared" si="2"/>
        <v>0.85000000113333329</v>
      </c>
      <c r="M62" s="78">
        <f t="shared" si="3"/>
        <v>26470588</v>
      </c>
      <c r="N62" s="56">
        <v>26470588</v>
      </c>
      <c r="O62" s="79">
        <f t="shared" si="4"/>
        <v>0.14999999886666668</v>
      </c>
      <c r="P62" s="56">
        <v>0</v>
      </c>
      <c r="Q62" s="79">
        <f t="shared" si="5"/>
        <v>0</v>
      </c>
      <c r="R62" s="56">
        <v>0</v>
      </c>
      <c r="S62" s="79">
        <f t="shared" si="6"/>
        <v>0</v>
      </c>
      <c r="T62" s="12" t="s">
        <v>415</v>
      </c>
      <c r="U62" s="16" t="s">
        <v>250</v>
      </c>
      <c r="V62" s="133" t="s">
        <v>611</v>
      </c>
      <c r="W62" s="93" t="s">
        <v>226</v>
      </c>
      <c r="X62" s="140" t="s">
        <v>330</v>
      </c>
      <c r="Y62" s="93" t="s">
        <v>226</v>
      </c>
      <c r="Z62" s="140" t="s">
        <v>330</v>
      </c>
      <c r="AA62" s="153">
        <v>42124</v>
      </c>
      <c r="AB62" s="93" t="s">
        <v>212</v>
      </c>
      <c r="AC62" s="140" t="s">
        <v>331</v>
      </c>
      <c r="AD62" s="93" t="s">
        <v>468</v>
      </c>
      <c r="AE62" s="140" t="s">
        <v>687</v>
      </c>
      <c r="AF62" s="95">
        <v>42505</v>
      </c>
      <c r="AG62" s="97" t="s">
        <v>316</v>
      </c>
      <c r="AH62" s="73">
        <v>4</v>
      </c>
      <c r="AI62" s="230" t="s">
        <v>544</v>
      </c>
      <c r="AJ62" s="223">
        <v>42426</v>
      </c>
    </row>
    <row r="63" spans="1:36" s="27" customFormat="1" ht="36" hidden="1" customHeight="1" x14ac:dyDescent="0.2">
      <c r="A63" s="219">
        <v>66</v>
      </c>
      <c r="B63" s="234" t="s">
        <v>199</v>
      </c>
      <c r="C63" s="36" t="s">
        <v>200</v>
      </c>
      <c r="D63" s="25" t="s">
        <v>7</v>
      </c>
      <c r="E63" s="26" t="s">
        <v>16</v>
      </c>
      <c r="F63" s="25" t="s">
        <v>3</v>
      </c>
      <c r="G63" s="80">
        <f t="shared" si="0"/>
        <v>54603887</v>
      </c>
      <c r="H63" s="80">
        <f t="shared" si="1"/>
        <v>46413304</v>
      </c>
      <c r="I63" s="55">
        <v>46413304</v>
      </c>
      <c r="J63" s="55">
        <v>0</v>
      </c>
      <c r="K63" s="55">
        <v>0</v>
      </c>
      <c r="L63" s="53">
        <f t="shared" si="2"/>
        <v>0.85000000091568573</v>
      </c>
      <c r="M63" s="80">
        <f t="shared" si="3"/>
        <v>8190583</v>
      </c>
      <c r="N63" s="55">
        <v>0</v>
      </c>
      <c r="O63" s="53">
        <f t="shared" si="4"/>
        <v>0</v>
      </c>
      <c r="P63" s="55">
        <v>8190583</v>
      </c>
      <c r="Q63" s="53">
        <f t="shared" si="5"/>
        <v>0.14999999908431427</v>
      </c>
      <c r="R63" s="55">
        <v>0</v>
      </c>
      <c r="S63" s="53">
        <f t="shared" si="6"/>
        <v>0</v>
      </c>
      <c r="T63" s="20" t="s">
        <v>423</v>
      </c>
      <c r="U63" s="177"/>
      <c r="V63" s="182"/>
      <c r="W63" s="144" t="s">
        <v>218</v>
      </c>
      <c r="X63" s="140" t="s">
        <v>376</v>
      </c>
      <c r="Y63" s="144" t="s">
        <v>218</v>
      </c>
      <c r="Z63" s="140" t="s">
        <v>376</v>
      </c>
      <c r="AA63" s="154" t="s">
        <v>712</v>
      </c>
      <c r="AB63" s="144" t="s">
        <v>272</v>
      </c>
      <c r="AC63" s="140" t="s">
        <v>570</v>
      </c>
      <c r="AD63" s="144" t="s">
        <v>573</v>
      </c>
      <c r="AE63" s="140" t="s">
        <v>683</v>
      </c>
      <c r="AF63" s="75" t="s">
        <v>692</v>
      </c>
      <c r="AG63" s="97" t="s">
        <v>316</v>
      </c>
      <c r="AH63" s="75">
        <v>4</v>
      </c>
      <c r="AI63" s="233" t="s">
        <v>547</v>
      </c>
      <c r="AJ63" s="224">
        <v>42426</v>
      </c>
    </row>
    <row r="64" spans="1:36" ht="43.5" hidden="1" customHeight="1" x14ac:dyDescent="0.2">
      <c r="A64" s="219">
        <v>58</v>
      </c>
      <c r="B64" s="229" t="s">
        <v>47</v>
      </c>
      <c r="C64" s="38" t="s">
        <v>112</v>
      </c>
      <c r="D64" s="30" t="s">
        <v>7</v>
      </c>
      <c r="E64" s="28" t="s">
        <v>14</v>
      </c>
      <c r="F64" s="30" t="s">
        <v>4</v>
      </c>
      <c r="G64" s="52">
        <f t="shared" si="0"/>
        <v>94567990</v>
      </c>
      <c r="H64" s="52">
        <f t="shared" si="1"/>
        <v>80382791</v>
      </c>
      <c r="I64" s="56">
        <v>0</v>
      </c>
      <c r="J64" s="52">
        <v>80382791</v>
      </c>
      <c r="K64" s="56">
        <v>0</v>
      </c>
      <c r="L64" s="79">
        <f t="shared" si="2"/>
        <v>0.84999999471279875</v>
      </c>
      <c r="M64" s="78">
        <f t="shared" si="3"/>
        <v>14185199</v>
      </c>
      <c r="N64" s="56">
        <v>14185199</v>
      </c>
      <c r="O64" s="79">
        <f t="shared" si="4"/>
        <v>0.15000000528720131</v>
      </c>
      <c r="P64" s="56">
        <v>0</v>
      </c>
      <c r="Q64" s="79">
        <f t="shared" si="5"/>
        <v>0</v>
      </c>
      <c r="R64" s="56">
        <v>0</v>
      </c>
      <c r="S64" s="79">
        <f t="shared" si="6"/>
        <v>0</v>
      </c>
      <c r="T64" s="15" t="s">
        <v>422</v>
      </c>
      <c r="U64" s="191" t="s">
        <v>234</v>
      </c>
      <c r="V64" s="184" t="s">
        <v>633</v>
      </c>
      <c r="W64" s="93" t="s">
        <v>218</v>
      </c>
      <c r="X64" s="140" t="s">
        <v>448</v>
      </c>
      <c r="Y64" s="93" t="s">
        <v>229</v>
      </c>
      <c r="Z64" s="140" t="s">
        <v>448</v>
      </c>
      <c r="AA64" s="77"/>
      <c r="AB64" s="93" t="s">
        <v>215</v>
      </c>
      <c r="AC64" s="140" t="s">
        <v>449</v>
      </c>
      <c r="AD64" s="93" t="s">
        <v>468</v>
      </c>
      <c r="AE64" s="140" t="s">
        <v>684</v>
      </c>
      <c r="AF64" s="95">
        <v>42519</v>
      </c>
      <c r="AG64" s="97" t="s">
        <v>316</v>
      </c>
      <c r="AH64" s="73">
        <v>4</v>
      </c>
      <c r="AI64" s="230" t="s">
        <v>547</v>
      </c>
      <c r="AJ64" s="223">
        <v>42426</v>
      </c>
    </row>
    <row r="65" spans="1:36" ht="46.5" hidden="1" customHeight="1" x14ac:dyDescent="0.2">
      <c r="A65" s="220">
        <v>29</v>
      </c>
      <c r="B65" s="234" t="s">
        <v>590</v>
      </c>
      <c r="C65" s="36" t="s">
        <v>191</v>
      </c>
      <c r="D65" s="24" t="s">
        <v>7</v>
      </c>
      <c r="E65" s="13" t="s">
        <v>11</v>
      </c>
      <c r="F65" s="24" t="s">
        <v>4</v>
      </c>
      <c r="G65" s="80">
        <f t="shared" si="0"/>
        <v>7294119</v>
      </c>
      <c r="H65" s="80">
        <f t="shared" si="1"/>
        <v>6200001</v>
      </c>
      <c r="I65" s="80">
        <v>0</v>
      </c>
      <c r="J65" s="80">
        <v>6200001</v>
      </c>
      <c r="K65" s="80">
        <v>0</v>
      </c>
      <c r="L65" s="53">
        <f t="shared" si="2"/>
        <v>0.84999997943548766</v>
      </c>
      <c r="M65" s="80">
        <f t="shared" si="3"/>
        <v>1094118</v>
      </c>
      <c r="N65" s="80">
        <v>0</v>
      </c>
      <c r="O65" s="53">
        <f t="shared" si="4"/>
        <v>0</v>
      </c>
      <c r="P65" s="80">
        <v>0</v>
      </c>
      <c r="Q65" s="53">
        <f t="shared" si="5"/>
        <v>0</v>
      </c>
      <c r="R65" s="80">
        <v>1094118</v>
      </c>
      <c r="S65" s="53">
        <f t="shared" si="6"/>
        <v>0.15000002056451231</v>
      </c>
      <c r="T65" s="25" t="s">
        <v>129</v>
      </c>
      <c r="U65" s="192" t="s">
        <v>129</v>
      </c>
      <c r="V65" s="192" t="s">
        <v>129</v>
      </c>
      <c r="W65" s="144" t="s">
        <v>228</v>
      </c>
      <c r="X65" s="140" t="s">
        <v>375</v>
      </c>
      <c r="Y65" s="144" t="s">
        <v>228</v>
      </c>
      <c r="Z65" s="140" t="s">
        <v>375</v>
      </c>
      <c r="AA65" s="140">
        <v>42298</v>
      </c>
      <c r="AB65" s="144" t="s">
        <v>228</v>
      </c>
      <c r="AC65" s="140" t="s">
        <v>441</v>
      </c>
      <c r="AD65" s="144" t="s">
        <v>468</v>
      </c>
      <c r="AE65" s="140" t="s">
        <v>708</v>
      </c>
      <c r="AF65" s="91" t="s">
        <v>740</v>
      </c>
      <c r="AG65" s="97" t="s">
        <v>316</v>
      </c>
      <c r="AH65" s="75">
        <v>4</v>
      </c>
      <c r="AI65" s="233">
        <v>42370</v>
      </c>
      <c r="AJ65" s="224">
        <v>42426</v>
      </c>
    </row>
    <row r="66" spans="1:36" ht="45.75" hidden="1" customHeight="1" x14ac:dyDescent="0.2">
      <c r="A66" s="219">
        <v>102</v>
      </c>
      <c r="B66" s="234" t="s">
        <v>238</v>
      </c>
      <c r="C66" s="36" t="s">
        <v>239</v>
      </c>
      <c r="D66" s="24" t="s">
        <v>155</v>
      </c>
      <c r="E66" s="13" t="s">
        <v>11</v>
      </c>
      <c r="F66" s="24" t="s">
        <v>4</v>
      </c>
      <c r="G66" s="80">
        <f t="shared" si="0"/>
        <v>29241343</v>
      </c>
      <c r="H66" s="80">
        <f t="shared" si="1"/>
        <v>24855142</v>
      </c>
      <c r="I66" s="80">
        <v>0</v>
      </c>
      <c r="J66" s="80">
        <v>24855142</v>
      </c>
      <c r="K66" s="80">
        <v>0</v>
      </c>
      <c r="L66" s="53">
        <f t="shared" si="2"/>
        <v>0.85000001538917003</v>
      </c>
      <c r="M66" s="80">
        <f t="shared" si="3"/>
        <v>4386201</v>
      </c>
      <c r="N66" s="80">
        <v>0</v>
      </c>
      <c r="O66" s="53">
        <f t="shared" si="4"/>
        <v>0</v>
      </c>
      <c r="P66" s="80">
        <v>0</v>
      </c>
      <c r="Q66" s="53">
        <f t="shared" si="5"/>
        <v>0</v>
      </c>
      <c r="R66" s="80">
        <v>4386201</v>
      </c>
      <c r="S66" s="53">
        <f t="shared" si="6"/>
        <v>0.14999998461082995</v>
      </c>
      <c r="T66" s="25" t="s">
        <v>129</v>
      </c>
      <c r="U66" s="25" t="s">
        <v>129</v>
      </c>
      <c r="V66" s="25" t="s">
        <v>129</v>
      </c>
      <c r="W66" s="144" t="s">
        <v>217</v>
      </c>
      <c r="X66" s="140" t="s">
        <v>393</v>
      </c>
      <c r="Y66" s="144" t="s">
        <v>214</v>
      </c>
      <c r="Z66" s="140" t="s">
        <v>393</v>
      </c>
      <c r="AA66" s="153">
        <v>42396</v>
      </c>
      <c r="AB66" s="144" t="s">
        <v>214</v>
      </c>
      <c r="AC66" s="140" t="s">
        <v>394</v>
      </c>
      <c r="AD66" s="144" t="s">
        <v>583</v>
      </c>
      <c r="AE66" s="140" t="s">
        <v>739</v>
      </c>
      <c r="AF66" s="144">
        <v>42521</v>
      </c>
      <c r="AG66" s="97" t="s">
        <v>316</v>
      </c>
      <c r="AH66" s="75">
        <v>4</v>
      </c>
      <c r="AI66" s="233" t="s">
        <v>542</v>
      </c>
      <c r="AJ66" s="224">
        <v>42426</v>
      </c>
    </row>
    <row r="67" spans="1:36" ht="58.5" hidden="1" customHeight="1" x14ac:dyDescent="0.2">
      <c r="A67" s="220">
        <v>49</v>
      </c>
      <c r="B67" s="241" t="s">
        <v>241</v>
      </c>
      <c r="C67" s="96" t="s">
        <v>242</v>
      </c>
      <c r="D67" s="94" t="s">
        <v>7</v>
      </c>
      <c r="E67" s="19" t="s">
        <v>11</v>
      </c>
      <c r="F67" s="94" t="s">
        <v>4</v>
      </c>
      <c r="G67" s="78">
        <f t="shared" si="0"/>
        <v>17647059</v>
      </c>
      <c r="H67" s="78">
        <v>15000000</v>
      </c>
      <c r="I67" s="78">
        <v>0</v>
      </c>
      <c r="J67" s="78">
        <v>15000000</v>
      </c>
      <c r="K67" s="52">
        <v>0</v>
      </c>
      <c r="L67" s="54">
        <f t="shared" si="2"/>
        <v>0.84999999150000005</v>
      </c>
      <c r="M67" s="52">
        <f t="shared" si="3"/>
        <v>2647059</v>
      </c>
      <c r="N67" s="52">
        <v>0</v>
      </c>
      <c r="O67" s="54">
        <f t="shared" si="4"/>
        <v>0</v>
      </c>
      <c r="P67" s="52">
        <v>0</v>
      </c>
      <c r="Q67" s="54">
        <f t="shared" si="5"/>
        <v>0</v>
      </c>
      <c r="R67" s="52">
        <v>2647059</v>
      </c>
      <c r="S67" s="54">
        <f t="shared" si="6"/>
        <v>0.15000000849999992</v>
      </c>
      <c r="T67" s="196" t="s">
        <v>411</v>
      </c>
      <c r="U67" s="168"/>
      <c r="V67" s="181"/>
      <c r="W67" s="95" t="s">
        <v>216</v>
      </c>
      <c r="X67" s="140" t="s">
        <v>328</v>
      </c>
      <c r="Y67" s="95" t="s">
        <v>65</v>
      </c>
      <c r="Z67" s="95" t="s">
        <v>65</v>
      </c>
      <c r="AA67" s="95" t="s">
        <v>65</v>
      </c>
      <c r="AB67" s="95" t="s">
        <v>213</v>
      </c>
      <c r="AC67" s="140" t="s">
        <v>478</v>
      </c>
      <c r="AD67" s="93" t="s">
        <v>470</v>
      </c>
      <c r="AE67" s="140" t="s">
        <v>750</v>
      </c>
      <c r="AF67" s="73">
        <v>2</v>
      </c>
      <c r="AG67" s="97" t="s">
        <v>316</v>
      </c>
      <c r="AH67" s="73">
        <v>10</v>
      </c>
      <c r="AI67" s="230" t="s">
        <v>668</v>
      </c>
      <c r="AJ67" s="223">
        <v>42427</v>
      </c>
    </row>
    <row r="68" spans="1:36" ht="41.25" hidden="1" customHeight="1" x14ac:dyDescent="0.2">
      <c r="A68" s="219">
        <v>94</v>
      </c>
      <c r="B68" s="229" t="s">
        <v>35</v>
      </c>
      <c r="C68" s="38" t="s">
        <v>519</v>
      </c>
      <c r="D68" s="30" t="s">
        <v>7</v>
      </c>
      <c r="E68" s="28" t="s">
        <v>17</v>
      </c>
      <c r="F68" s="30" t="s">
        <v>4</v>
      </c>
      <c r="G68" s="52">
        <f t="shared" si="0"/>
        <v>104786645</v>
      </c>
      <c r="H68" s="52">
        <f t="shared" ref="H68:H70" si="9">I68+J68+K68</f>
        <v>89068648</v>
      </c>
      <c r="I68" s="56">
        <v>0</v>
      </c>
      <c r="J68" s="56">
        <v>89068648</v>
      </c>
      <c r="K68" s="56">
        <v>0</v>
      </c>
      <c r="L68" s="79">
        <f t="shared" si="2"/>
        <v>0.84999999761419975</v>
      </c>
      <c r="M68" s="78">
        <f t="shared" si="3"/>
        <v>15717997</v>
      </c>
      <c r="N68" s="52">
        <v>15717997</v>
      </c>
      <c r="O68" s="79">
        <f t="shared" si="4"/>
        <v>0.15000000238580022</v>
      </c>
      <c r="P68" s="56">
        <v>0</v>
      </c>
      <c r="Q68" s="79">
        <f t="shared" si="5"/>
        <v>0</v>
      </c>
      <c r="R68" s="56">
        <v>0</v>
      </c>
      <c r="S68" s="79">
        <f t="shared" si="6"/>
        <v>0</v>
      </c>
      <c r="T68" s="67" t="s">
        <v>428</v>
      </c>
      <c r="U68" s="15" t="s">
        <v>270</v>
      </c>
      <c r="V68" s="136" t="s">
        <v>623</v>
      </c>
      <c r="W68" s="11" t="s">
        <v>214</v>
      </c>
      <c r="X68" s="51" t="s">
        <v>624</v>
      </c>
      <c r="Y68" s="93" t="s">
        <v>214</v>
      </c>
      <c r="Z68" s="51" t="s">
        <v>624</v>
      </c>
      <c r="AA68" s="270">
        <v>42331</v>
      </c>
      <c r="AB68" s="11" t="s">
        <v>218</v>
      </c>
      <c r="AC68" s="51" t="s">
        <v>444</v>
      </c>
      <c r="AD68" s="95" t="s">
        <v>543</v>
      </c>
      <c r="AE68" s="51" t="s">
        <v>751</v>
      </c>
      <c r="AF68" s="73">
        <v>2</v>
      </c>
      <c r="AG68" s="98" t="s">
        <v>316</v>
      </c>
      <c r="AH68" s="73">
        <v>4</v>
      </c>
      <c r="AI68" s="230" t="s">
        <v>537</v>
      </c>
      <c r="AJ68" s="223">
        <v>42427</v>
      </c>
    </row>
    <row r="69" spans="1:36" s="27" customFormat="1" ht="51" hidden="1" customHeight="1" x14ac:dyDescent="0.2">
      <c r="A69" s="220">
        <v>83</v>
      </c>
      <c r="B69" s="229" t="s">
        <v>69</v>
      </c>
      <c r="C69" s="38" t="s">
        <v>109</v>
      </c>
      <c r="D69" s="30" t="s">
        <v>7</v>
      </c>
      <c r="E69" s="28" t="s">
        <v>17</v>
      </c>
      <c r="F69" s="30" t="s">
        <v>5</v>
      </c>
      <c r="G69" s="52">
        <f t="shared" si="0"/>
        <v>12936510</v>
      </c>
      <c r="H69" s="52">
        <f t="shared" si="9"/>
        <v>10996033</v>
      </c>
      <c r="I69" s="56">
        <v>0</v>
      </c>
      <c r="J69" s="56">
        <v>0</v>
      </c>
      <c r="K69" s="56">
        <v>10996033</v>
      </c>
      <c r="L69" s="79">
        <f t="shared" si="2"/>
        <v>0.84999996134969946</v>
      </c>
      <c r="M69" s="78">
        <f t="shared" si="3"/>
        <v>1940477</v>
      </c>
      <c r="N69" s="56">
        <v>1940477</v>
      </c>
      <c r="O69" s="79">
        <f t="shared" si="4"/>
        <v>0.15000003865030059</v>
      </c>
      <c r="P69" s="56">
        <v>0</v>
      </c>
      <c r="Q69" s="79">
        <f t="shared" si="5"/>
        <v>0</v>
      </c>
      <c r="R69" s="56">
        <v>0</v>
      </c>
      <c r="S69" s="79">
        <f t="shared" si="6"/>
        <v>0</v>
      </c>
      <c r="T69" s="32" t="s">
        <v>129</v>
      </c>
      <c r="U69" s="169" t="s">
        <v>129</v>
      </c>
      <c r="V69" s="169" t="s">
        <v>129</v>
      </c>
      <c r="W69" s="93" t="s">
        <v>227</v>
      </c>
      <c r="X69" s="140" t="s">
        <v>323</v>
      </c>
      <c r="Y69" s="93" t="s">
        <v>227</v>
      </c>
      <c r="Z69" s="140" t="s">
        <v>323</v>
      </c>
      <c r="AA69" s="187"/>
      <c r="AB69" s="93" t="s">
        <v>228</v>
      </c>
      <c r="AC69" s="140" t="s">
        <v>344</v>
      </c>
      <c r="AD69" s="95" t="s">
        <v>470</v>
      </c>
      <c r="AE69" s="140" t="s">
        <v>754</v>
      </c>
      <c r="AF69" s="73">
        <v>2</v>
      </c>
      <c r="AG69" s="98" t="s">
        <v>316</v>
      </c>
      <c r="AH69" s="73">
        <v>4</v>
      </c>
      <c r="AI69" s="230" t="s">
        <v>537</v>
      </c>
      <c r="AJ69" s="223">
        <v>42427</v>
      </c>
    </row>
    <row r="70" spans="1:36" s="27" customFormat="1" ht="40.5" hidden="1" customHeight="1" x14ac:dyDescent="0.2">
      <c r="A70" s="220">
        <v>95</v>
      </c>
      <c r="B70" s="229" t="s">
        <v>98</v>
      </c>
      <c r="C70" s="38" t="s">
        <v>110</v>
      </c>
      <c r="D70" s="30" t="s">
        <v>7</v>
      </c>
      <c r="E70" s="28" t="s">
        <v>2</v>
      </c>
      <c r="F70" s="30" t="s">
        <v>5</v>
      </c>
      <c r="G70" s="52">
        <f t="shared" si="0"/>
        <v>4232693</v>
      </c>
      <c r="H70" s="52">
        <f t="shared" si="9"/>
        <v>3597789</v>
      </c>
      <c r="I70" s="56">
        <v>0</v>
      </c>
      <c r="J70" s="56">
        <v>0</v>
      </c>
      <c r="K70" s="56">
        <v>3597789</v>
      </c>
      <c r="L70" s="79">
        <f t="shared" si="2"/>
        <v>0.84999998818718958</v>
      </c>
      <c r="M70" s="78">
        <f t="shared" si="3"/>
        <v>634904</v>
      </c>
      <c r="N70" s="56">
        <v>634904</v>
      </c>
      <c r="O70" s="79">
        <f t="shared" si="4"/>
        <v>0.15000001181281042</v>
      </c>
      <c r="P70" s="56">
        <v>0</v>
      </c>
      <c r="Q70" s="79">
        <f t="shared" si="5"/>
        <v>0</v>
      </c>
      <c r="R70" s="56">
        <v>0</v>
      </c>
      <c r="S70" s="79">
        <f t="shared" si="6"/>
        <v>0</v>
      </c>
      <c r="T70" s="12" t="s">
        <v>429</v>
      </c>
      <c r="U70" s="170"/>
      <c r="V70" s="182"/>
      <c r="W70" s="31" t="s">
        <v>589</v>
      </c>
      <c r="X70" s="140" t="s">
        <v>642</v>
      </c>
      <c r="Y70" s="31" t="s">
        <v>468</v>
      </c>
      <c r="Z70" s="140" t="s">
        <v>642</v>
      </c>
      <c r="AA70" s="187"/>
      <c r="AB70" s="31" t="s">
        <v>468</v>
      </c>
      <c r="AC70" s="140" t="s">
        <v>643</v>
      </c>
      <c r="AD70" s="93" t="s">
        <v>469</v>
      </c>
      <c r="AE70" s="140" t="s">
        <v>754</v>
      </c>
      <c r="AF70" s="120">
        <v>2</v>
      </c>
      <c r="AG70" s="97" t="s">
        <v>316</v>
      </c>
      <c r="AH70" s="73">
        <v>4</v>
      </c>
      <c r="AI70" s="230" t="s">
        <v>542</v>
      </c>
      <c r="AJ70" s="223">
        <v>42427</v>
      </c>
    </row>
    <row r="71" spans="1:36" ht="54" hidden="1" customHeight="1" x14ac:dyDescent="0.2">
      <c r="A71" s="219">
        <v>48</v>
      </c>
      <c r="B71" s="234" t="s">
        <v>240</v>
      </c>
      <c r="C71" s="36" t="s">
        <v>658</v>
      </c>
      <c r="D71" s="24" t="s">
        <v>7</v>
      </c>
      <c r="E71" s="13" t="s">
        <v>11</v>
      </c>
      <c r="F71" s="24" t="s">
        <v>4</v>
      </c>
      <c r="G71" s="80">
        <f t="shared" si="0"/>
        <v>32823530</v>
      </c>
      <c r="H71" s="80">
        <f t="shared" si="1"/>
        <v>27900000</v>
      </c>
      <c r="I71" s="80">
        <v>0</v>
      </c>
      <c r="J71" s="80">
        <v>27900000</v>
      </c>
      <c r="K71" s="80">
        <v>0</v>
      </c>
      <c r="L71" s="53">
        <f t="shared" si="2"/>
        <v>0.84999998476702532</v>
      </c>
      <c r="M71" s="80">
        <f t="shared" si="3"/>
        <v>4923530</v>
      </c>
      <c r="N71" s="80">
        <v>4923530</v>
      </c>
      <c r="O71" s="53">
        <f t="shared" si="4"/>
        <v>0.15000001523297463</v>
      </c>
      <c r="P71" s="80">
        <v>0</v>
      </c>
      <c r="Q71" s="53">
        <f t="shared" si="5"/>
        <v>0</v>
      </c>
      <c r="R71" s="80">
        <v>0</v>
      </c>
      <c r="S71" s="53">
        <f t="shared" si="6"/>
        <v>0</v>
      </c>
      <c r="T71" s="192" t="s">
        <v>129</v>
      </c>
      <c r="U71" s="25" t="s">
        <v>129</v>
      </c>
      <c r="V71" s="25" t="s">
        <v>129</v>
      </c>
      <c r="W71" s="144" t="s">
        <v>213</v>
      </c>
      <c r="X71" s="140" t="s">
        <v>393</v>
      </c>
      <c r="Y71" s="144" t="s">
        <v>217</v>
      </c>
      <c r="Z71" s="140" t="s">
        <v>393</v>
      </c>
      <c r="AA71" s="153">
        <v>42382</v>
      </c>
      <c r="AB71" s="144" t="s">
        <v>217</v>
      </c>
      <c r="AC71" s="140" t="s">
        <v>455</v>
      </c>
      <c r="AD71" s="144" t="s">
        <v>470</v>
      </c>
      <c r="AE71" s="137" t="s">
        <v>317</v>
      </c>
      <c r="AF71" s="75">
        <v>2</v>
      </c>
      <c r="AG71" s="97" t="s">
        <v>316</v>
      </c>
      <c r="AH71" s="75">
        <v>4</v>
      </c>
      <c r="AI71" s="233" t="s">
        <v>536</v>
      </c>
      <c r="AJ71" s="224">
        <v>42427</v>
      </c>
    </row>
    <row r="72" spans="1:36" s="27" customFormat="1" ht="53.25" hidden="1" customHeight="1" x14ac:dyDescent="0.2">
      <c r="A72" s="220">
        <v>103</v>
      </c>
      <c r="B72" s="232" t="s">
        <v>203</v>
      </c>
      <c r="C72" s="35" t="s">
        <v>204</v>
      </c>
      <c r="D72" s="30" t="s">
        <v>7</v>
      </c>
      <c r="E72" s="28" t="s">
        <v>16</v>
      </c>
      <c r="F72" s="30" t="s">
        <v>3</v>
      </c>
      <c r="G72" s="52">
        <f t="shared" ref="G72:G85" si="10">H72+M72</f>
        <v>112941177</v>
      </c>
      <c r="H72" s="52">
        <f t="shared" ref="H72:H85" si="11">I72+J72+K72</f>
        <v>96000000</v>
      </c>
      <c r="I72" s="56">
        <v>96000000</v>
      </c>
      <c r="J72" s="56">
        <v>0</v>
      </c>
      <c r="K72" s="56">
        <v>0</v>
      </c>
      <c r="L72" s="79">
        <f t="shared" ref="L72:L129" si="12">H72/G72</f>
        <v>0.84999999601562504</v>
      </c>
      <c r="M72" s="78">
        <f t="shared" ref="M72:M85" si="13">N72+P72+R72</f>
        <v>16941177</v>
      </c>
      <c r="N72" s="56">
        <v>0</v>
      </c>
      <c r="O72" s="79">
        <f t="shared" ref="O72:O80" si="14">N72/G72</f>
        <v>0</v>
      </c>
      <c r="P72" s="56">
        <v>16941177</v>
      </c>
      <c r="Q72" s="79">
        <f t="shared" ref="Q72:Q129" si="15">P72/G72</f>
        <v>0.15000000398437499</v>
      </c>
      <c r="R72" s="56">
        <v>0</v>
      </c>
      <c r="S72" s="79">
        <f t="shared" ref="S72:S129" si="16">R72/G72</f>
        <v>0</v>
      </c>
      <c r="T72" s="15" t="s">
        <v>129</v>
      </c>
      <c r="U72" s="191" t="s">
        <v>129</v>
      </c>
      <c r="V72" s="191" t="s">
        <v>129</v>
      </c>
      <c r="W72" s="93" t="s">
        <v>213</v>
      </c>
      <c r="X72" s="140" t="s">
        <v>320</v>
      </c>
      <c r="Y72" s="93" t="s">
        <v>213</v>
      </c>
      <c r="Z72" s="140" t="s">
        <v>320</v>
      </c>
      <c r="AA72" s="154" t="s">
        <v>712</v>
      </c>
      <c r="AB72" s="93" t="s">
        <v>573</v>
      </c>
      <c r="AC72" s="140" t="s">
        <v>640</v>
      </c>
      <c r="AD72" s="93" t="s">
        <v>571</v>
      </c>
      <c r="AE72" s="137" t="s">
        <v>317</v>
      </c>
      <c r="AF72" s="73">
        <v>2</v>
      </c>
      <c r="AG72" s="97" t="s">
        <v>316</v>
      </c>
      <c r="AH72" s="73" t="s">
        <v>630</v>
      </c>
      <c r="AI72" s="230" t="s">
        <v>547</v>
      </c>
      <c r="AJ72" s="223">
        <v>42427</v>
      </c>
    </row>
    <row r="73" spans="1:36" s="27" customFormat="1" ht="48.75" hidden="1" customHeight="1" x14ac:dyDescent="0.2">
      <c r="A73" s="220">
        <v>4</v>
      </c>
      <c r="B73" s="231" t="s">
        <v>108</v>
      </c>
      <c r="C73" s="37" t="s">
        <v>118</v>
      </c>
      <c r="D73" s="25" t="s">
        <v>7</v>
      </c>
      <c r="E73" s="26" t="s">
        <v>17</v>
      </c>
      <c r="F73" s="25" t="s">
        <v>5</v>
      </c>
      <c r="G73" s="80">
        <f t="shared" si="10"/>
        <v>6490095</v>
      </c>
      <c r="H73" s="80">
        <f t="shared" si="11"/>
        <v>5516580</v>
      </c>
      <c r="I73" s="55">
        <v>0</v>
      </c>
      <c r="J73" s="55">
        <v>0</v>
      </c>
      <c r="K73" s="55">
        <v>5516580</v>
      </c>
      <c r="L73" s="53">
        <f t="shared" si="12"/>
        <v>0.84999988443928787</v>
      </c>
      <c r="M73" s="80">
        <f t="shared" si="13"/>
        <v>973515</v>
      </c>
      <c r="N73" s="55">
        <v>973515</v>
      </c>
      <c r="O73" s="53">
        <f t="shared" si="14"/>
        <v>0.15000011556071213</v>
      </c>
      <c r="P73" s="55">
        <v>0</v>
      </c>
      <c r="Q73" s="53">
        <f t="shared" si="15"/>
        <v>0</v>
      </c>
      <c r="R73" s="55">
        <v>0</v>
      </c>
      <c r="S73" s="53">
        <f t="shared" si="16"/>
        <v>0</v>
      </c>
      <c r="T73" s="23" t="s">
        <v>129</v>
      </c>
      <c r="U73" s="176" t="s">
        <v>129</v>
      </c>
      <c r="V73" s="176" t="s">
        <v>129</v>
      </c>
      <c r="W73" s="144" t="s">
        <v>228</v>
      </c>
      <c r="X73" s="140" t="s">
        <v>320</v>
      </c>
      <c r="Y73" s="144" t="s">
        <v>228</v>
      </c>
      <c r="Z73" s="140" t="s">
        <v>320</v>
      </c>
      <c r="AA73" s="269" t="s">
        <v>716</v>
      </c>
      <c r="AB73" s="141" t="s">
        <v>217</v>
      </c>
      <c r="AC73" s="140" t="s">
        <v>379</v>
      </c>
      <c r="AD73" s="144" t="s">
        <v>470</v>
      </c>
      <c r="AE73" s="137" t="s">
        <v>317</v>
      </c>
      <c r="AF73" s="75">
        <v>2</v>
      </c>
      <c r="AG73" s="98" t="s">
        <v>316</v>
      </c>
      <c r="AH73" s="75">
        <v>4</v>
      </c>
      <c r="AI73" s="233" t="s">
        <v>537</v>
      </c>
      <c r="AJ73" s="224">
        <v>42427</v>
      </c>
    </row>
    <row r="74" spans="1:36" ht="38.25" hidden="1" customHeight="1" x14ac:dyDescent="0.2">
      <c r="A74" s="219">
        <v>80</v>
      </c>
      <c r="B74" s="232" t="s">
        <v>174</v>
      </c>
      <c r="C74" s="35" t="s">
        <v>175</v>
      </c>
      <c r="D74" s="29" t="s">
        <v>7</v>
      </c>
      <c r="E74" s="19" t="s">
        <v>11</v>
      </c>
      <c r="F74" s="29" t="s">
        <v>4</v>
      </c>
      <c r="G74" s="52">
        <f t="shared" si="10"/>
        <v>5648462</v>
      </c>
      <c r="H74" s="52">
        <f t="shared" si="11"/>
        <v>4801192</v>
      </c>
      <c r="I74" s="52">
        <v>0</v>
      </c>
      <c r="J74" s="78">
        <v>4801192</v>
      </c>
      <c r="K74" s="78">
        <v>0</v>
      </c>
      <c r="L74" s="79">
        <f t="shared" si="12"/>
        <v>0.84999987607246008</v>
      </c>
      <c r="M74" s="78">
        <f t="shared" si="13"/>
        <v>847270</v>
      </c>
      <c r="N74" s="78">
        <v>847270</v>
      </c>
      <c r="O74" s="79">
        <f t="shared" si="14"/>
        <v>0.15000012392753992</v>
      </c>
      <c r="P74" s="78">
        <v>0</v>
      </c>
      <c r="Q74" s="79">
        <f t="shared" si="15"/>
        <v>0</v>
      </c>
      <c r="R74" s="78">
        <v>0</v>
      </c>
      <c r="S74" s="79">
        <f t="shared" si="16"/>
        <v>0</v>
      </c>
      <c r="T74" s="16" t="s">
        <v>407</v>
      </c>
      <c r="U74" s="158"/>
      <c r="V74" s="159"/>
      <c r="W74" s="93" t="s">
        <v>213</v>
      </c>
      <c r="X74" s="140" t="s">
        <v>445</v>
      </c>
      <c r="Y74" s="93" t="s">
        <v>213</v>
      </c>
      <c r="Z74" s="140" t="s">
        <v>445</v>
      </c>
      <c r="AA74" s="187"/>
      <c r="AB74" s="93" t="s">
        <v>214</v>
      </c>
      <c r="AC74" s="140" t="s">
        <v>515</v>
      </c>
      <c r="AD74" s="95" t="s">
        <v>469</v>
      </c>
      <c r="AE74" s="137" t="s">
        <v>317</v>
      </c>
      <c r="AF74" s="73">
        <v>2</v>
      </c>
      <c r="AG74" s="97" t="s">
        <v>316</v>
      </c>
      <c r="AH74" s="73">
        <v>4</v>
      </c>
      <c r="AI74" s="230">
        <v>42461</v>
      </c>
      <c r="AJ74" s="223">
        <v>42427</v>
      </c>
    </row>
    <row r="75" spans="1:36" s="27" customFormat="1" ht="43.5" hidden="1" customHeight="1" x14ac:dyDescent="0.2">
      <c r="A75" s="220">
        <v>105</v>
      </c>
      <c r="B75" s="241" t="s">
        <v>648</v>
      </c>
      <c r="C75" s="35" t="s">
        <v>116</v>
      </c>
      <c r="D75" s="30" t="s">
        <v>7</v>
      </c>
      <c r="E75" s="28" t="s">
        <v>17</v>
      </c>
      <c r="F75" s="30" t="s">
        <v>5</v>
      </c>
      <c r="G75" s="78">
        <f t="shared" si="10"/>
        <v>27034565</v>
      </c>
      <c r="H75" s="78">
        <f t="shared" si="11"/>
        <v>22979380</v>
      </c>
      <c r="I75" s="81">
        <v>0</v>
      </c>
      <c r="J75" s="81">
        <v>0</v>
      </c>
      <c r="K75" s="81">
        <v>22979380</v>
      </c>
      <c r="L75" s="79">
        <f t="shared" si="12"/>
        <v>0.84999999075257915</v>
      </c>
      <c r="M75" s="78">
        <f>N75+P75+R75</f>
        <v>4055185</v>
      </c>
      <c r="N75" s="81">
        <v>4055185</v>
      </c>
      <c r="O75" s="79">
        <f t="shared" si="14"/>
        <v>0.15000000924742085</v>
      </c>
      <c r="P75" s="81">
        <v>0</v>
      </c>
      <c r="Q75" s="79">
        <f t="shared" si="15"/>
        <v>0</v>
      </c>
      <c r="R75" s="81">
        <v>0</v>
      </c>
      <c r="S75" s="79">
        <f t="shared" si="16"/>
        <v>0</v>
      </c>
      <c r="T75" s="273" t="s">
        <v>468</v>
      </c>
      <c r="U75" s="193" t="s">
        <v>651</v>
      </c>
      <c r="V75" s="22" t="s">
        <v>650</v>
      </c>
      <c r="W75" s="95" t="s">
        <v>468</v>
      </c>
      <c r="X75" s="46" t="s">
        <v>317</v>
      </c>
      <c r="Y75" s="95" t="s">
        <v>468</v>
      </c>
      <c r="Z75" s="140" t="s">
        <v>731</v>
      </c>
      <c r="AA75" s="187"/>
      <c r="AB75" s="95" t="s">
        <v>468</v>
      </c>
      <c r="AC75" s="140" t="s">
        <v>747</v>
      </c>
      <c r="AD75" s="95" t="s">
        <v>469</v>
      </c>
      <c r="AE75" s="137" t="s">
        <v>317</v>
      </c>
      <c r="AF75" s="73">
        <v>2</v>
      </c>
      <c r="AG75" s="98" t="s">
        <v>316</v>
      </c>
      <c r="AH75" s="73">
        <v>4</v>
      </c>
      <c r="AI75" s="230" t="s">
        <v>543</v>
      </c>
      <c r="AJ75" s="223">
        <v>42428</v>
      </c>
    </row>
    <row r="76" spans="1:36" ht="36" hidden="1" customHeight="1" x14ac:dyDescent="0.2">
      <c r="A76" s="220">
        <v>5</v>
      </c>
      <c r="B76" s="234" t="s">
        <v>267</v>
      </c>
      <c r="C76" s="36" t="s">
        <v>268</v>
      </c>
      <c r="D76" s="25" t="s">
        <v>7</v>
      </c>
      <c r="E76" s="26" t="s">
        <v>17</v>
      </c>
      <c r="F76" s="25" t="s">
        <v>5</v>
      </c>
      <c r="G76" s="80">
        <f t="shared" si="10"/>
        <v>3287350</v>
      </c>
      <c r="H76" s="80">
        <f t="shared" si="11"/>
        <v>2794247</v>
      </c>
      <c r="I76" s="55">
        <v>0</v>
      </c>
      <c r="J76" s="55">
        <v>0</v>
      </c>
      <c r="K76" s="55">
        <v>2794247</v>
      </c>
      <c r="L76" s="53">
        <f t="shared" si="12"/>
        <v>0.84999984790180538</v>
      </c>
      <c r="M76" s="80">
        <f t="shared" si="13"/>
        <v>493103</v>
      </c>
      <c r="N76" s="55">
        <v>493103</v>
      </c>
      <c r="O76" s="53">
        <f t="shared" si="14"/>
        <v>0.15000015209819459</v>
      </c>
      <c r="P76" s="55">
        <v>0</v>
      </c>
      <c r="Q76" s="53">
        <f t="shared" si="15"/>
        <v>0</v>
      </c>
      <c r="R76" s="55">
        <v>0</v>
      </c>
      <c r="S76" s="53">
        <f t="shared" si="16"/>
        <v>0</v>
      </c>
      <c r="T76" s="23" t="s">
        <v>129</v>
      </c>
      <c r="U76" s="176" t="s">
        <v>129</v>
      </c>
      <c r="V76" s="176" t="s">
        <v>129</v>
      </c>
      <c r="W76" s="141" t="s">
        <v>218</v>
      </c>
      <c r="X76" s="140" t="s">
        <v>486</v>
      </c>
      <c r="Y76" s="141" t="s">
        <v>218</v>
      </c>
      <c r="Z76" s="140" t="s">
        <v>486</v>
      </c>
      <c r="AA76" s="140" t="s">
        <v>727</v>
      </c>
      <c r="AB76" s="141" t="s">
        <v>229</v>
      </c>
      <c r="AC76" s="140" t="s">
        <v>487</v>
      </c>
      <c r="AD76" s="144" t="s">
        <v>470</v>
      </c>
      <c r="AE76" s="137" t="s">
        <v>745</v>
      </c>
      <c r="AF76" s="75">
        <v>2</v>
      </c>
      <c r="AG76" s="98" t="s">
        <v>316</v>
      </c>
      <c r="AH76" s="75">
        <v>4</v>
      </c>
      <c r="AI76" s="233" t="s">
        <v>542</v>
      </c>
      <c r="AJ76" s="224">
        <v>42427</v>
      </c>
    </row>
    <row r="77" spans="1:36" ht="51" hidden="1" customHeight="1" x14ac:dyDescent="0.2">
      <c r="A77" s="219">
        <v>36</v>
      </c>
      <c r="B77" s="244" t="s">
        <v>257</v>
      </c>
      <c r="C77" s="37" t="s">
        <v>258</v>
      </c>
      <c r="D77" s="25" t="s">
        <v>7</v>
      </c>
      <c r="E77" s="26" t="s">
        <v>19</v>
      </c>
      <c r="F77" s="25" t="s">
        <v>5</v>
      </c>
      <c r="G77" s="80">
        <f t="shared" si="10"/>
        <v>16692798</v>
      </c>
      <c r="H77" s="80">
        <f t="shared" si="11"/>
        <v>14188878</v>
      </c>
      <c r="I77" s="55">
        <v>0</v>
      </c>
      <c r="J77" s="55">
        <v>0</v>
      </c>
      <c r="K77" s="55">
        <v>14188878</v>
      </c>
      <c r="L77" s="53">
        <f t="shared" si="12"/>
        <v>0.84999998202817761</v>
      </c>
      <c r="M77" s="80">
        <f t="shared" si="13"/>
        <v>2503920</v>
      </c>
      <c r="N77" s="55">
        <v>2503920</v>
      </c>
      <c r="O77" s="53">
        <f t="shared" si="14"/>
        <v>0.15000001797182233</v>
      </c>
      <c r="P77" s="55">
        <v>0</v>
      </c>
      <c r="Q77" s="53">
        <f t="shared" si="15"/>
        <v>0</v>
      </c>
      <c r="R77" s="55">
        <v>0</v>
      </c>
      <c r="S77" s="53">
        <f t="shared" si="16"/>
        <v>0</v>
      </c>
      <c r="T77" s="20" t="s">
        <v>129</v>
      </c>
      <c r="U77" s="203" t="s">
        <v>129</v>
      </c>
      <c r="V77" s="203" t="s">
        <v>129</v>
      </c>
      <c r="W77" s="144" t="s">
        <v>218</v>
      </c>
      <c r="X77" s="140" t="s">
        <v>447</v>
      </c>
      <c r="Y77" s="144" t="s">
        <v>218</v>
      </c>
      <c r="Z77" s="140" t="s">
        <v>447</v>
      </c>
      <c r="AA77" s="30"/>
      <c r="AB77" s="144" t="s">
        <v>229</v>
      </c>
      <c r="AC77" s="140" t="s">
        <v>451</v>
      </c>
      <c r="AD77" s="144" t="s">
        <v>470</v>
      </c>
      <c r="AE77" s="137" t="s">
        <v>745</v>
      </c>
      <c r="AF77" s="75">
        <v>2</v>
      </c>
      <c r="AG77" s="97" t="s">
        <v>316</v>
      </c>
      <c r="AH77" s="75">
        <v>4</v>
      </c>
      <c r="AI77" s="233" t="s">
        <v>542</v>
      </c>
      <c r="AJ77" s="224">
        <v>42427</v>
      </c>
    </row>
    <row r="78" spans="1:36" ht="42.75" hidden="1" customHeight="1" x14ac:dyDescent="0.2">
      <c r="A78" s="219">
        <v>46</v>
      </c>
      <c r="B78" s="244" t="s">
        <v>259</v>
      </c>
      <c r="C78" s="37" t="s">
        <v>260</v>
      </c>
      <c r="D78" s="25" t="s">
        <v>7</v>
      </c>
      <c r="E78" s="26" t="s">
        <v>19</v>
      </c>
      <c r="F78" s="25" t="s">
        <v>5</v>
      </c>
      <c r="G78" s="80">
        <f t="shared" si="10"/>
        <v>38692398</v>
      </c>
      <c r="H78" s="80">
        <v>32888538</v>
      </c>
      <c r="I78" s="55">
        <v>0</v>
      </c>
      <c r="J78" s="55">
        <v>0</v>
      </c>
      <c r="K78" s="55">
        <v>33107381</v>
      </c>
      <c r="L78" s="53">
        <f t="shared" si="12"/>
        <v>0.84999999224653899</v>
      </c>
      <c r="M78" s="80">
        <f t="shared" si="13"/>
        <v>5803860</v>
      </c>
      <c r="N78" s="55">
        <v>5803860</v>
      </c>
      <c r="O78" s="53">
        <f t="shared" si="14"/>
        <v>0.15000000775346103</v>
      </c>
      <c r="P78" s="55">
        <v>0</v>
      </c>
      <c r="Q78" s="53">
        <f t="shared" si="15"/>
        <v>0</v>
      </c>
      <c r="R78" s="55">
        <v>0</v>
      </c>
      <c r="S78" s="53">
        <f t="shared" si="16"/>
        <v>0</v>
      </c>
      <c r="T78" s="20" t="s">
        <v>129</v>
      </c>
      <c r="U78" s="20" t="s">
        <v>129</v>
      </c>
      <c r="V78" s="20" t="s">
        <v>129</v>
      </c>
      <c r="W78" s="144" t="s">
        <v>218</v>
      </c>
      <c r="X78" s="140" t="s">
        <v>447</v>
      </c>
      <c r="Y78" s="144" t="s">
        <v>218</v>
      </c>
      <c r="Z78" s="140" t="s">
        <v>447</v>
      </c>
      <c r="AA78" s="30"/>
      <c r="AB78" s="144" t="s">
        <v>229</v>
      </c>
      <c r="AC78" s="140" t="s">
        <v>451</v>
      </c>
      <c r="AD78" s="144" t="s">
        <v>470</v>
      </c>
      <c r="AE78" s="137" t="s">
        <v>745</v>
      </c>
      <c r="AF78" s="75">
        <v>3</v>
      </c>
      <c r="AG78" s="97" t="s">
        <v>316</v>
      </c>
      <c r="AH78" s="75">
        <v>4</v>
      </c>
      <c r="AI78" s="233" t="s">
        <v>542</v>
      </c>
      <c r="AJ78" s="224">
        <v>42427</v>
      </c>
    </row>
    <row r="79" spans="1:36" s="27" customFormat="1" ht="42" hidden="1" customHeight="1" x14ac:dyDescent="0.2">
      <c r="A79" s="219">
        <v>52</v>
      </c>
      <c r="B79" s="231" t="s">
        <v>46</v>
      </c>
      <c r="C79" s="37" t="s">
        <v>290</v>
      </c>
      <c r="D79" s="25" t="s">
        <v>7</v>
      </c>
      <c r="E79" s="26" t="s">
        <v>14</v>
      </c>
      <c r="F79" s="25" t="s">
        <v>4</v>
      </c>
      <c r="G79" s="80">
        <f t="shared" si="10"/>
        <v>23753594</v>
      </c>
      <c r="H79" s="80">
        <f t="shared" si="11"/>
        <v>20190555</v>
      </c>
      <c r="I79" s="55">
        <v>0</v>
      </c>
      <c r="J79" s="55">
        <v>20190555</v>
      </c>
      <c r="K79" s="55">
        <v>0</v>
      </c>
      <c r="L79" s="53">
        <f t="shared" si="12"/>
        <v>0.8500000042098893</v>
      </c>
      <c r="M79" s="80">
        <f t="shared" si="13"/>
        <v>3563039</v>
      </c>
      <c r="N79" s="55">
        <v>3563039</v>
      </c>
      <c r="O79" s="53">
        <f t="shared" si="14"/>
        <v>0.14999999579011075</v>
      </c>
      <c r="P79" s="55">
        <v>0</v>
      </c>
      <c r="Q79" s="53">
        <f t="shared" si="15"/>
        <v>0</v>
      </c>
      <c r="R79" s="55">
        <v>0</v>
      </c>
      <c r="S79" s="53">
        <f t="shared" si="16"/>
        <v>0</v>
      </c>
      <c r="T79" s="141">
        <v>42173</v>
      </c>
      <c r="U79" s="161" t="s">
        <v>620</v>
      </c>
      <c r="V79" s="212" t="s">
        <v>621</v>
      </c>
      <c r="W79" s="144" t="s">
        <v>229</v>
      </c>
      <c r="X79" s="142" t="s">
        <v>445</v>
      </c>
      <c r="Y79" s="144" t="s">
        <v>229</v>
      </c>
      <c r="Z79" s="140" t="s">
        <v>445</v>
      </c>
      <c r="AA79" s="77"/>
      <c r="AB79" s="144" t="s">
        <v>215</v>
      </c>
      <c r="AC79" s="140" t="s">
        <v>453</v>
      </c>
      <c r="AD79" s="144" t="s">
        <v>468</v>
      </c>
      <c r="AE79" s="137" t="s">
        <v>745</v>
      </c>
      <c r="AF79" s="75">
        <v>3</v>
      </c>
      <c r="AG79" s="97" t="s">
        <v>316</v>
      </c>
      <c r="AH79" s="75">
        <v>4</v>
      </c>
      <c r="AI79" s="233" t="s">
        <v>547</v>
      </c>
      <c r="AJ79" s="224">
        <v>42427</v>
      </c>
    </row>
    <row r="80" spans="1:36" ht="43.5" hidden="1" customHeight="1" x14ac:dyDescent="0.2">
      <c r="A80" s="220">
        <v>65</v>
      </c>
      <c r="B80" s="231" t="s">
        <v>46</v>
      </c>
      <c r="C80" s="37" t="s">
        <v>291</v>
      </c>
      <c r="D80" s="25" t="s">
        <v>7</v>
      </c>
      <c r="E80" s="26" t="s">
        <v>14</v>
      </c>
      <c r="F80" s="25" t="s">
        <v>4</v>
      </c>
      <c r="G80" s="80">
        <f t="shared" si="10"/>
        <v>17647059</v>
      </c>
      <c r="H80" s="80">
        <f t="shared" si="11"/>
        <v>15000000</v>
      </c>
      <c r="I80" s="55">
        <v>0</v>
      </c>
      <c r="J80" s="55">
        <v>15000000</v>
      </c>
      <c r="K80" s="55">
        <v>0</v>
      </c>
      <c r="L80" s="53">
        <f t="shared" si="12"/>
        <v>0.84999999150000005</v>
      </c>
      <c r="M80" s="80">
        <f t="shared" si="13"/>
        <v>2647059</v>
      </c>
      <c r="N80" s="55">
        <v>2647059</v>
      </c>
      <c r="O80" s="53">
        <f t="shared" si="14"/>
        <v>0.15000000849999992</v>
      </c>
      <c r="P80" s="55">
        <v>0</v>
      </c>
      <c r="Q80" s="53">
        <f t="shared" si="15"/>
        <v>0</v>
      </c>
      <c r="R80" s="55">
        <v>0</v>
      </c>
      <c r="S80" s="53">
        <f t="shared" si="16"/>
        <v>0</v>
      </c>
      <c r="T80" s="141">
        <v>42173</v>
      </c>
      <c r="U80" s="211"/>
      <c r="V80" s="213"/>
      <c r="W80" s="144" t="s">
        <v>229</v>
      </c>
      <c r="X80" s="142" t="s">
        <v>445</v>
      </c>
      <c r="Y80" s="144" t="s">
        <v>229</v>
      </c>
      <c r="Z80" s="140" t="s">
        <v>445</v>
      </c>
      <c r="AA80" s="77"/>
      <c r="AB80" s="144" t="s">
        <v>215</v>
      </c>
      <c r="AC80" s="140" t="s">
        <v>453</v>
      </c>
      <c r="AD80" s="144" t="s">
        <v>468</v>
      </c>
      <c r="AE80" s="137" t="s">
        <v>745</v>
      </c>
      <c r="AF80" s="75">
        <v>3</v>
      </c>
      <c r="AG80" s="97" t="s">
        <v>316</v>
      </c>
      <c r="AH80" s="75">
        <v>4</v>
      </c>
      <c r="AI80" s="233" t="s">
        <v>547</v>
      </c>
      <c r="AJ80" s="224">
        <v>42427</v>
      </c>
    </row>
    <row r="81" spans="1:36" ht="38.25" hidden="1" customHeight="1" x14ac:dyDescent="0.2">
      <c r="A81" s="219">
        <v>98</v>
      </c>
      <c r="B81" s="231" t="s">
        <v>170</v>
      </c>
      <c r="C81" s="36" t="s">
        <v>172</v>
      </c>
      <c r="D81" s="24" t="s">
        <v>155</v>
      </c>
      <c r="E81" s="13" t="s">
        <v>11</v>
      </c>
      <c r="F81" s="24" t="s">
        <v>4</v>
      </c>
      <c r="G81" s="80">
        <f t="shared" si="10"/>
        <v>171428571</v>
      </c>
      <c r="H81" s="80">
        <f t="shared" si="11"/>
        <v>60000000</v>
      </c>
      <c r="I81" s="80">
        <v>0</v>
      </c>
      <c r="J81" s="80">
        <v>60000000</v>
      </c>
      <c r="K81" s="80">
        <v>0</v>
      </c>
      <c r="L81" s="53">
        <f t="shared" si="12"/>
        <v>0.35000000087499999</v>
      </c>
      <c r="M81" s="80">
        <f t="shared" si="13"/>
        <v>111428571</v>
      </c>
      <c r="N81" s="80">
        <v>0</v>
      </c>
      <c r="O81" s="53">
        <v>0</v>
      </c>
      <c r="P81" s="80">
        <v>0</v>
      </c>
      <c r="Q81" s="53">
        <f t="shared" si="15"/>
        <v>0</v>
      </c>
      <c r="R81" s="80">
        <v>111428571</v>
      </c>
      <c r="S81" s="53">
        <f t="shared" si="16"/>
        <v>0.64999999912499995</v>
      </c>
      <c r="T81" s="63" t="s">
        <v>407</v>
      </c>
      <c r="U81" s="168"/>
      <c r="V81" s="181"/>
      <c r="W81" s="144" t="s">
        <v>216</v>
      </c>
      <c r="X81" s="140" t="s">
        <v>323</v>
      </c>
      <c r="Y81" s="144" t="s">
        <v>216</v>
      </c>
      <c r="Z81" s="140" t="s">
        <v>327</v>
      </c>
      <c r="AA81" s="153">
        <v>42356</v>
      </c>
      <c r="AB81" s="144" t="s">
        <v>468</v>
      </c>
      <c r="AC81" s="140" t="s">
        <v>671</v>
      </c>
      <c r="AD81" s="144" t="s">
        <v>543</v>
      </c>
      <c r="AE81" s="137" t="s">
        <v>744</v>
      </c>
      <c r="AF81" s="75">
        <v>2</v>
      </c>
      <c r="AG81" s="97" t="s">
        <v>316</v>
      </c>
      <c r="AH81" s="75">
        <v>4</v>
      </c>
      <c r="AI81" s="233" t="s">
        <v>758</v>
      </c>
      <c r="AJ81" s="224">
        <v>42427</v>
      </c>
    </row>
    <row r="82" spans="1:36" s="27" customFormat="1" ht="48" hidden="1" customHeight="1" x14ac:dyDescent="0.2">
      <c r="A82" s="220">
        <v>51</v>
      </c>
      <c r="B82" s="234" t="s">
        <v>177</v>
      </c>
      <c r="C82" s="36" t="s">
        <v>248</v>
      </c>
      <c r="D82" s="24" t="s">
        <v>7</v>
      </c>
      <c r="E82" s="13" t="s">
        <v>11</v>
      </c>
      <c r="F82" s="24" t="s">
        <v>4</v>
      </c>
      <c r="G82" s="80">
        <f t="shared" si="10"/>
        <v>30000000</v>
      </c>
      <c r="H82" s="80">
        <f t="shared" si="11"/>
        <v>5000000</v>
      </c>
      <c r="I82" s="80">
        <v>0</v>
      </c>
      <c r="J82" s="80">
        <v>5000000</v>
      </c>
      <c r="K82" s="80">
        <v>0</v>
      </c>
      <c r="L82" s="53">
        <f t="shared" si="12"/>
        <v>0.16666666666666666</v>
      </c>
      <c r="M82" s="80">
        <f t="shared" si="13"/>
        <v>25000000</v>
      </c>
      <c r="N82" s="80">
        <v>3000000</v>
      </c>
      <c r="O82" s="53">
        <f t="shared" ref="O82:O129" si="17">N82/G82</f>
        <v>0.1</v>
      </c>
      <c r="P82" s="80">
        <v>0</v>
      </c>
      <c r="Q82" s="53">
        <f t="shared" si="15"/>
        <v>0</v>
      </c>
      <c r="R82" s="80">
        <v>22000000</v>
      </c>
      <c r="S82" s="53">
        <f t="shared" si="16"/>
        <v>0.73333333333333328</v>
      </c>
      <c r="T82" s="25" t="s">
        <v>410</v>
      </c>
      <c r="U82" s="174"/>
      <c r="V82" s="183"/>
      <c r="W82" s="144" t="s">
        <v>216</v>
      </c>
      <c r="X82" s="140" t="s">
        <v>328</v>
      </c>
      <c r="Y82" s="144" t="s">
        <v>65</v>
      </c>
      <c r="Z82" s="144" t="s">
        <v>65</v>
      </c>
      <c r="AA82" s="144" t="s">
        <v>65</v>
      </c>
      <c r="AB82" s="144" t="s">
        <v>569</v>
      </c>
      <c r="AC82" s="140" t="s">
        <v>568</v>
      </c>
      <c r="AD82" s="144" t="s">
        <v>543</v>
      </c>
      <c r="AE82" s="137" t="s">
        <v>744</v>
      </c>
      <c r="AF82" s="75">
        <v>0</v>
      </c>
      <c r="AG82" s="97" t="s">
        <v>316</v>
      </c>
      <c r="AH82" s="75">
        <v>1</v>
      </c>
      <c r="AI82" s="233" t="s">
        <v>544</v>
      </c>
      <c r="AJ82" s="224">
        <v>42427</v>
      </c>
    </row>
    <row r="83" spans="1:36" s="27" customFormat="1" ht="35.25" hidden="1" customHeight="1" x14ac:dyDescent="0.2">
      <c r="A83" s="220">
        <v>25</v>
      </c>
      <c r="B83" s="234" t="s">
        <v>236</v>
      </c>
      <c r="C83" s="36" t="s">
        <v>237</v>
      </c>
      <c r="D83" s="24" t="s">
        <v>7</v>
      </c>
      <c r="E83" s="13" t="s">
        <v>11</v>
      </c>
      <c r="F83" s="24" t="s">
        <v>4</v>
      </c>
      <c r="G83" s="80">
        <f t="shared" si="10"/>
        <v>30000000</v>
      </c>
      <c r="H83" s="80">
        <f t="shared" si="11"/>
        <v>13000000</v>
      </c>
      <c r="I83" s="80">
        <v>0</v>
      </c>
      <c r="J83" s="80">
        <v>13000000</v>
      </c>
      <c r="K83" s="80">
        <v>0</v>
      </c>
      <c r="L83" s="53">
        <f t="shared" si="12"/>
        <v>0.43333333333333335</v>
      </c>
      <c r="M83" s="80">
        <f t="shared" si="13"/>
        <v>17000000</v>
      </c>
      <c r="N83" s="80">
        <v>0</v>
      </c>
      <c r="O83" s="53">
        <f t="shared" si="17"/>
        <v>0</v>
      </c>
      <c r="P83" s="80">
        <v>0</v>
      </c>
      <c r="Q83" s="53">
        <f t="shared" si="15"/>
        <v>0</v>
      </c>
      <c r="R83" s="80">
        <v>17000000</v>
      </c>
      <c r="S83" s="53">
        <f t="shared" si="16"/>
        <v>0.56666666666666665</v>
      </c>
      <c r="T83" s="25" t="s">
        <v>410</v>
      </c>
      <c r="U83" s="174"/>
      <c r="V83" s="183"/>
      <c r="W83" s="144" t="s">
        <v>216</v>
      </c>
      <c r="X83" s="140" t="s">
        <v>328</v>
      </c>
      <c r="Y83" s="144" t="s">
        <v>65</v>
      </c>
      <c r="Z83" s="144" t="s">
        <v>65</v>
      </c>
      <c r="AA83" s="144" t="s">
        <v>65</v>
      </c>
      <c r="AB83" s="144" t="s">
        <v>217</v>
      </c>
      <c r="AC83" s="140" t="s">
        <v>479</v>
      </c>
      <c r="AD83" s="144" t="s">
        <v>543</v>
      </c>
      <c r="AE83" s="137" t="s">
        <v>744</v>
      </c>
      <c r="AF83" s="75">
        <v>0</v>
      </c>
      <c r="AG83" s="97" t="s">
        <v>316</v>
      </c>
      <c r="AH83" s="75">
        <v>1</v>
      </c>
      <c r="AI83" s="233" t="s">
        <v>544</v>
      </c>
      <c r="AJ83" s="224">
        <v>42427</v>
      </c>
    </row>
    <row r="84" spans="1:36" ht="46.5" hidden="1" customHeight="1" x14ac:dyDescent="0.2">
      <c r="A84" s="219">
        <v>28</v>
      </c>
      <c r="B84" s="241" t="s">
        <v>189</v>
      </c>
      <c r="C84" s="96" t="s">
        <v>699</v>
      </c>
      <c r="D84" s="94" t="s">
        <v>7</v>
      </c>
      <c r="E84" s="19" t="s">
        <v>11</v>
      </c>
      <c r="F84" s="94" t="s">
        <v>4</v>
      </c>
      <c r="G84" s="78">
        <f t="shared" si="10"/>
        <v>35294118</v>
      </c>
      <c r="H84" s="78">
        <f t="shared" si="11"/>
        <v>30000000</v>
      </c>
      <c r="I84" s="78">
        <v>0</v>
      </c>
      <c r="J84" s="78">
        <v>30000000</v>
      </c>
      <c r="K84" s="52">
        <v>0</v>
      </c>
      <c r="L84" s="54">
        <f t="shared" si="12"/>
        <v>0.84999999150000005</v>
      </c>
      <c r="M84" s="52">
        <f t="shared" si="13"/>
        <v>5294118</v>
      </c>
      <c r="N84" s="52">
        <v>0</v>
      </c>
      <c r="O84" s="54">
        <f t="shared" si="17"/>
        <v>0</v>
      </c>
      <c r="P84" s="52">
        <v>0</v>
      </c>
      <c r="Q84" s="54">
        <f t="shared" si="15"/>
        <v>0</v>
      </c>
      <c r="R84" s="52">
        <v>5294118</v>
      </c>
      <c r="S84" s="54">
        <f t="shared" si="16"/>
        <v>0.15000000849999992</v>
      </c>
      <c r="T84" s="16" t="s">
        <v>411</v>
      </c>
      <c r="U84" s="168" t="s">
        <v>224</v>
      </c>
      <c r="V84" s="181" t="s">
        <v>611</v>
      </c>
      <c r="W84" s="95" t="s">
        <v>701</v>
      </c>
      <c r="X84" s="140" t="s">
        <v>328</v>
      </c>
      <c r="Y84" s="95" t="s">
        <v>65</v>
      </c>
      <c r="Z84" s="95" t="s">
        <v>65</v>
      </c>
      <c r="AA84" s="95" t="s">
        <v>65</v>
      </c>
      <c r="AB84" s="95" t="s">
        <v>468</v>
      </c>
      <c r="AC84" s="140" t="s">
        <v>477</v>
      </c>
      <c r="AD84" s="93" t="s">
        <v>543</v>
      </c>
      <c r="AE84" s="137" t="s">
        <v>744</v>
      </c>
      <c r="AF84" s="73">
        <v>2</v>
      </c>
      <c r="AG84" s="97" t="s">
        <v>316</v>
      </c>
      <c r="AH84" s="73">
        <v>10</v>
      </c>
      <c r="AI84" s="230" t="s">
        <v>666</v>
      </c>
      <c r="AJ84" s="223">
        <v>42427</v>
      </c>
    </row>
    <row r="85" spans="1:36" ht="54.75" hidden="1" customHeight="1" x14ac:dyDescent="0.2">
      <c r="A85" s="220">
        <v>43</v>
      </c>
      <c r="B85" s="241" t="s">
        <v>189</v>
      </c>
      <c r="C85" s="96" t="s">
        <v>700</v>
      </c>
      <c r="D85" s="94" t="s">
        <v>7</v>
      </c>
      <c r="E85" s="19" t="s">
        <v>11</v>
      </c>
      <c r="F85" s="94" t="s">
        <v>4</v>
      </c>
      <c r="G85" s="78">
        <f t="shared" si="10"/>
        <v>35294118</v>
      </c>
      <c r="H85" s="78">
        <f t="shared" si="11"/>
        <v>30000000</v>
      </c>
      <c r="I85" s="78">
        <v>0</v>
      </c>
      <c r="J85" s="78">
        <v>30000000</v>
      </c>
      <c r="K85" s="52">
        <v>0</v>
      </c>
      <c r="L85" s="54">
        <f t="shared" si="12"/>
        <v>0.84999999150000005</v>
      </c>
      <c r="M85" s="52">
        <f t="shared" si="13"/>
        <v>5294118</v>
      </c>
      <c r="N85" s="52">
        <v>0</v>
      </c>
      <c r="O85" s="54">
        <f t="shared" si="17"/>
        <v>0</v>
      </c>
      <c r="P85" s="52">
        <v>0</v>
      </c>
      <c r="Q85" s="54">
        <f t="shared" si="15"/>
        <v>0</v>
      </c>
      <c r="R85" s="52">
        <v>5294118</v>
      </c>
      <c r="S85" s="54">
        <f t="shared" si="16"/>
        <v>0.15000000849999992</v>
      </c>
      <c r="T85" s="16" t="s">
        <v>411</v>
      </c>
      <c r="U85" s="168"/>
      <c r="V85" s="181"/>
      <c r="W85" s="95" t="s">
        <v>216</v>
      </c>
      <c r="X85" s="140" t="s">
        <v>328</v>
      </c>
      <c r="Y85" s="95" t="s">
        <v>65</v>
      </c>
      <c r="Z85" s="95" t="s">
        <v>65</v>
      </c>
      <c r="AA85" s="95" t="s">
        <v>65</v>
      </c>
      <c r="AB85" s="95" t="s">
        <v>468</v>
      </c>
      <c r="AC85" s="140" t="s">
        <v>477</v>
      </c>
      <c r="AD85" s="93" t="s">
        <v>543</v>
      </c>
      <c r="AE85" s="137" t="s">
        <v>744</v>
      </c>
      <c r="AF85" s="73">
        <v>2</v>
      </c>
      <c r="AG85" s="97" t="s">
        <v>316</v>
      </c>
      <c r="AH85" s="73">
        <v>10</v>
      </c>
      <c r="AI85" s="230" t="s">
        <v>666</v>
      </c>
      <c r="AJ85" s="223">
        <v>42427</v>
      </c>
    </row>
    <row r="86" spans="1:36" ht="35.25" hidden="1" customHeight="1" x14ac:dyDescent="0.2">
      <c r="A86" s="219">
        <v>104</v>
      </c>
      <c r="B86" s="229" t="s">
        <v>735</v>
      </c>
      <c r="C86" s="38" t="s">
        <v>534</v>
      </c>
      <c r="D86" s="30" t="s">
        <v>7</v>
      </c>
      <c r="E86" s="28" t="s">
        <v>17</v>
      </c>
      <c r="F86" s="30" t="s">
        <v>4</v>
      </c>
      <c r="G86" s="52">
        <v>162810957</v>
      </c>
      <c r="H86" s="52">
        <v>138389313</v>
      </c>
      <c r="I86" s="52">
        <v>0</v>
      </c>
      <c r="J86" s="52">
        <v>138389313</v>
      </c>
      <c r="K86" s="52">
        <v>0</v>
      </c>
      <c r="L86" s="79">
        <f t="shared" si="12"/>
        <v>0.84999999723605824</v>
      </c>
      <c r="M86" s="52">
        <v>24421644</v>
      </c>
      <c r="N86" s="52">
        <v>0</v>
      </c>
      <c r="O86" s="79">
        <f t="shared" si="17"/>
        <v>0</v>
      </c>
      <c r="P86" s="52">
        <v>24421644</v>
      </c>
      <c r="Q86" s="79">
        <f t="shared" si="15"/>
        <v>0.15000000276394174</v>
      </c>
      <c r="R86" s="52">
        <v>0</v>
      </c>
      <c r="S86" s="79">
        <f t="shared" si="16"/>
        <v>0</v>
      </c>
      <c r="T86" s="101" t="s">
        <v>427</v>
      </c>
      <c r="U86" s="206" t="s">
        <v>277</v>
      </c>
      <c r="V86" s="136" t="s">
        <v>622</v>
      </c>
      <c r="W86" s="102" t="s">
        <v>229</v>
      </c>
      <c r="X86" s="140" t="s">
        <v>456</v>
      </c>
      <c r="Y86" s="102" t="s">
        <v>215</v>
      </c>
      <c r="Z86" s="140" t="s">
        <v>743</v>
      </c>
      <c r="AA86" s="187"/>
      <c r="AB86" s="102" t="s">
        <v>470</v>
      </c>
      <c r="AC86" s="51" t="s">
        <v>742</v>
      </c>
      <c r="AD86" s="95" t="s">
        <v>544</v>
      </c>
      <c r="AE86" s="137" t="s">
        <v>744</v>
      </c>
      <c r="AF86" s="74">
        <v>2</v>
      </c>
      <c r="AG86" s="98" t="s">
        <v>316</v>
      </c>
      <c r="AH86" s="73">
        <v>4</v>
      </c>
      <c r="AI86" s="230" t="s">
        <v>646</v>
      </c>
      <c r="AJ86" s="223">
        <v>42427</v>
      </c>
    </row>
    <row r="87" spans="1:36" s="27" customFormat="1" ht="36.75" hidden="1" customHeight="1" x14ac:dyDescent="0.2">
      <c r="A87" s="220">
        <v>13</v>
      </c>
      <c r="B87" s="229" t="s">
        <v>48</v>
      </c>
      <c r="C87" s="38" t="s">
        <v>93</v>
      </c>
      <c r="D87" s="30" t="s">
        <v>7</v>
      </c>
      <c r="E87" s="28" t="s">
        <v>16</v>
      </c>
      <c r="F87" s="30" t="s">
        <v>3</v>
      </c>
      <c r="G87" s="52">
        <f t="shared" ref="G87:G121" si="18">H87+M87</f>
        <v>87191324</v>
      </c>
      <c r="H87" s="52">
        <f t="shared" ref="H87:H112" si="19">I87+J87+K87</f>
        <v>74112625</v>
      </c>
      <c r="I87" s="56">
        <v>74112625</v>
      </c>
      <c r="J87" s="56">
        <v>0</v>
      </c>
      <c r="K87" s="56">
        <v>0</v>
      </c>
      <c r="L87" s="79">
        <f t="shared" si="12"/>
        <v>0.84999999541238758</v>
      </c>
      <c r="M87" s="78">
        <f t="shared" ref="M87:M95" si="20">N87+P87+R87</f>
        <v>13078699</v>
      </c>
      <c r="N87" s="56">
        <v>0</v>
      </c>
      <c r="O87" s="79">
        <f t="shared" si="17"/>
        <v>0</v>
      </c>
      <c r="P87" s="56">
        <v>0</v>
      </c>
      <c r="Q87" s="79">
        <f t="shared" si="15"/>
        <v>0</v>
      </c>
      <c r="R87" s="56">
        <v>13078699</v>
      </c>
      <c r="S87" s="79">
        <f t="shared" si="16"/>
        <v>0.15000000458761242</v>
      </c>
      <c r="T87" s="12" t="s">
        <v>423</v>
      </c>
      <c r="U87" s="177" t="s">
        <v>219</v>
      </c>
      <c r="V87" s="182" t="s">
        <v>386</v>
      </c>
      <c r="W87" s="93" t="s">
        <v>218</v>
      </c>
      <c r="X87" s="140" t="s">
        <v>326</v>
      </c>
      <c r="Y87" s="31" t="s">
        <v>218</v>
      </c>
      <c r="Z87" s="140" t="s">
        <v>326</v>
      </c>
      <c r="AA87" s="154" t="s">
        <v>726</v>
      </c>
      <c r="AB87" s="93" t="s">
        <v>470</v>
      </c>
      <c r="AC87" s="140" t="s">
        <v>671</v>
      </c>
      <c r="AD87" s="93" t="s">
        <v>543</v>
      </c>
      <c r="AE87" s="137" t="s">
        <v>744</v>
      </c>
      <c r="AF87" s="73">
        <v>2</v>
      </c>
      <c r="AG87" s="97" t="s">
        <v>316</v>
      </c>
      <c r="AH87" s="73">
        <v>4</v>
      </c>
      <c r="AI87" s="230" t="s">
        <v>547</v>
      </c>
      <c r="AJ87" s="223">
        <v>42521</v>
      </c>
    </row>
    <row r="88" spans="1:36" s="27" customFormat="1" ht="36.75" hidden="1" customHeight="1" x14ac:dyDescent="0.2">
      <c r="A88" s="220">
        <v>21</v>
      </c>
      <c r="B88" s="234" t="s">
        <v>198</v>
      </c>
      <c r="C88" s="36" t="s">
        <v>247</v>
      </c>
      <c r="D88" s="25" t="s">
        <v>7</v>
      </c>
      <c r="E88" s="26" t="s">
        <v>16</v>
      </c>
      <c r="F88" s="25" t="s">
        <v>3</v>
      </c>
      <c r="G88" s="80">
        <f t="shared" si="18"/>
        <v>126221197</v>
      </c>
      <c r="H88" s="80">
        <f t="shared" si="19"/>
        <v>107288018</v>
      </c>
      <c r="I88" s="55">
        <v>107288018</v>
      </c>
      <c r="J88" s="55">
        <v>0</v>
      </c>
      <c r="K88" s="55">
        <v>0</v>
      </c>
      <c r="L88" s="53">
        <f t="shared" si="12"/>
        <v>0.85000000435742973</v>
      </c>
      <c r="M88" s="80">
        <f t="shared" si="20"/>
        <v>18933179</v>
      </c>
      <c r="N88" s="55">
        <v>0</v>
      </c>
      <c r="O88" s="53">
        <f t="shared" si="17"/>
        <v>0</v>
      </c>
      <c r="P88" s="55">
        <v>0</v>
      </c>
      <c r="Q88" s="53">
        <f t="shared" si="15"/>
        <v>0</v>
      </c>
      <c r="R88" s="55">
        <v>18933179</v>
      </c>
      <c r="S88" s="53">
        <f t="shared" si="16"/>
        <v>0.14999999564257024</v>
      </c>
      <c r="T88" s="20" t="s">
        <v>423</v>
      </c>
      <c r="U88" s="177"/>
      <c r="V88" s="183"/>
      <c r="W88" s="144" t="s">
        <v>217</v>
      </c>
      <c r="X88" s="140" t="s">
        <v>326</v>
      </c>
      <c r="Y88" s="144" t="s">
        <v>217</v>
      </c>
      <c r="Z88" s="140" t="s">
        <v>326</v>
      </c>
      <c r="AA88" s="140" t="s">
        <v>754</v>
      </c>
      <c r="AB88" s="144" t="s">
        <v>470</v>
      </c>
      <c r="AC88" s="140" t="s">
        <v>672</v>
      </c>
      <c r="AD88" s="144" t="s">
        <v>543</v>
      </c>
      <c r="AE88" s="137" t="s">
        <v>744</v>
      </c>
      <c r="AF88" s="75">
        <v>2</v>
      </c>
      <c r="AG88" s="97" t="s">
        <v>317</v>
      </c>
      <c r="AH88" s="75">
        <v>4</v>
      </c>
      <c r="AI88" s="233" t="s">
        <v>547</v>
      </c>
      <c r="AJ88" s="224">
        <v>42521</v>
      </c>
    </row>
    <row r="89" spans="1:36" ht="33.75" hidden="1" customHeight="1" x14ac:dyDescent="0.2">
      <c r="A89" s="220">
        <v>23</v>
      </c>
      <c r="B89" s="231" t="s">
        <v>97</v>
      </c>
      <c r="C89" s="37" t="s">
        <v>119</v>
      </c>
      <c r="D89" s="25" t="s">
        <v>7</v>
      </c>
      <c r="E89" s="26" t="s">
        <v>2</v>
      </c>
      <c r="F89" s="25" t="s">
        <v>5</v>
      </c>
      <c r="G89" s="80">
        <f t="shared" si="18"/>
        <v>5175000</v>
      </c>
      <c r="H89" s="80">
        <f t="shared" si="19"/>
        <v>4398750</v>
      </c>
      <c r="I89" s="55">
        <v>0</v>
      </c>
      <c r="J89" s="55">
        <v>0</v>
      </c>
      <c r="K89" s="55">
        <v>4398750</v>
      </c>
      <c r="L89" s="53">
        <f t="shared" si="12"/>
        <v>0.85</v>
      </c>
      <c r="M89" s="80">
        <f t="shared" si="20"/>
        <v>776250</v>
      </c>
      <c r="N89" s="55">
        <v>776250</v>
      </c>
      <c r="O89" s="53">
        <f t="shared" si="17"/>
        <v>0.15</v>
      </c>
      <c r="P89" s="55">
        <v>0</v>
      </c>
      <c r="Q89" s="53">
        <f t="shared" si="15"/>
        <v>0</v>
      </c>
      <c r="R89" s="55">
        <v>0</v>
      </c>
      <c r="S89" s="53">
        <f t="shared" si="16"/>
        <v>0</v>
      </c>
      <c r="T89" s="20" t="s">
        <v>429</v>
      </c>
      <c r="U89" s="170" t="s">
        <v>230</v>
      </c>
      <c r="V89" s="182" t="s">
        <v>634</v>
      </c>
      <c r="W89" s="144" t="s">
        <v>556</v>
      </c>
      <c r="X89" s="140" t="s">
        <v>677</v>
      </c>
      <c r="Y89" s="144" t="s">
        <v>470</v>
      </c>
      <c r="Z89" s="140" t="s">
        <v>677</v>
      </c>
      <c r="AA89" s="30"/>
      <c r="AB89" s="144" t="s">
        <v>556</v>
      </c>
      <c r="AC89" s="140" t="s">
        <v>672</v>
      </c>
      <c r="AD89" s="144" t="s">
        <v>588</v>
      </c>
      <c r="AE89" s="137" t="s">
        <v>744</v>
      </c>
      <c r="AF89" s="75">
        <v>2</v>
      </c>
      <c r="AG89" s="97" t="s">
        <v>316</v>
      </c>
      <c r="AH89" s="75">
        <v>4</v>
      </c>
      <c r="AI89" s="233" t="s">
        <v>542</v>
      </c>
      <c r="AJ89" s="224">
        <v>42521</v>
      </c>
    </row>
    <row r="90" spans="1:36" s="27" customFormat="1" ht="44.25" hidden="1" customHeight="1" x14ac:dyDescent="0.2">
      <c r="A90" s="221">
        <v>26</v>
      </c>
      <c r="B90" s="234" t="s">
        <v>142</v>
      </c>
      <c r="C90" s="36" t="s">
        <v>261</v>
      </c>
      <c r="D90" s="25" t="s">
        <v>7</v>
      </c>
      <c r="E90" s="26" t="s">
        <v>18</v>
      </c>
      <c r="F90" s="25" t="s">
        <v>5</v>
      </c>
      <c r="G90" s="80">
        <f t="shared" si="18"/>
        <v>318054</v>
      </c>
      <c r="H90" s="80">
        <f t="shared" si="19"/>
        <v>270346</v>
      </c>
      <c r="I90" s="55">
        <v>0</v>
      </c>
      <c r="J90" s="55">
        <v>0</v>
      </c>
      <c r="K90" s="55">
        <v>270346</v>
      </c>
      <c r="L90" s="53">
        <f t="shared" si="12"/>
        <v>0.85000031441201807</v>
      </c>
      <c r="M90" s="80">
        <f t="shared" si="20"/>
        <v>47708</v>
      </c>
      <c r="N90" s="55">
        <v>47708</v>
      </c>
      <c r="O90" s="53">
        <f t="shared" si="17"/>
        <v>0.14999968558798191</v>
      </c>
      <c r="P90" s="55">
        <v>0</v>
      </c>
      <c r="Q90" s="53">
        <f t="shared" si="15"/>
        <v>0</v>
      </c>
      <c r="R90" s="55">
        <v>0</v>
      </c>
      <c r="S90" s="53">
        <f t="shared" si="16"/>
        <v>0</v>
      </c>
      <c r="T90" s="23" t="s">
        <v>129</v>
      </c>
      <c r="U90" s="23" t="s">
        <v>129</v>
      </c>
      <c r="V90" s="23" t="s">
        <v>129</v>
      </c>
      <c r="W90" s="144" t="s">
        <v>468</v>
      </c>
      <c r="X90" s="140" t="s">
        <v>677</v>
      </c>
      <c r="Y90" s="144" t="s">
        <v>468</v>
      </c>
      <c r="Z90" s="140" t="s">
        <v>677</v>
      </c>
      <c r="AA90" s="30"/>
      <c r="AB90" s="144" t="s">
        <v>470</v>
      </c>
      <c r="AC90" s="140" t="s">
        <v>672</v>
      </c>
      <c r="AD90" s="144" t="s">
        <v>543</v>
      </c>
      <c r="AE90" s="137" t="s">
        <v>744</v>
      </c>
      <c r="AF90" s="75">
        <v>2</v>
      </c>
      <c r="AG90" s="97" t="s">
        <v>316</v>
      </c>
      <c r="AH90" s="75">
        <v>4</v>
      </c>
      <c r="AI90" s="233" t="s">
        <v>543</v>
      </c>
      <c r="AJ90" s="224">
        <v>42521</v>
      </c>
    </row>
    <row r="91" spans="1:36" ht="64.5" hidden="1" customHeight="1" x14ac:dyDescent="0.2">
      <c r="A91" s="220">
        <v>127</v>
      </c>
      <c r="B91" s="231" t="s">
        <v>56</v>
      </c>
      <c r="C91" s="37" t="s">
        <v>117</v>
      </c>
      <c r="D91" s="25" t="s">
        <v>7</v>
      </c>
      <c r="E91" s="26" t="s">
        <v>17</v>
      </c>
      <c r="F91" s="25" t="s">
        <v>5</v>
      </c>
      <c r="G91" s="80">
        <f t="shared" si="18"/>
        <v>21937153</v>
      </c>
      <c r="H91" s="80">
        <f t="shared" si="19"/>
        <v>18646580</v>
      </c>
      <c r="I91" s="55">
        <v>0</v>
      </c>
      <c r="J91" s="55">
        <v>0</v>
      </c>
      <c r="K91" s="55">
        <v>18646580</v>
      </c>
      <c r="L91" s="53">
        <f t="shared" si="12"/>
        <v>0.84999999772076162</v>
      </c>
      <c r="M91" s="80">
        <f t="shared" si="20"/>
        <v>3290573</v>
      </c>
      <c r="N91" s="55">
        <v>3290573</v>
      </c>
      <c r="O91" s="53">
        <f t="shared" si="17"/>
        <v>0.15000000227923832</v>
      </c>
      <c r="P91" s="55">
        <v>0</v>
      </c>
      <c r="Q91" s="53">
        <f t="shared" si="15"/>
        <v>0</v>
      </c>
      <c r="R91" s="55">
        <v>0</v>
      </c>
      <c r="S91" s="53">
        <f t="shared" si="16"/>
        <v>0</v>
      </c>
      <c r="T91" s="23" t="s">
        <v>129</v>
      </c>
      <c r="U91" s="23" t="s">
        <v>649</v>
      </c>
      <c r="V91" s="23" t="s">
        <v>129</v>
      </c>
      <c r="W91" s="144" t="s">
        <v>468</v>
      </c>
      <c r="X91" s="46" t="s">
        <v>317</v>
      </c>
      <c r="Y91" s="144" t="s">
        <v>468</v>
      </c>
      <c r="Z91" s="140" t="s">
        <v>757</v>
      </c>
      <c r="AA91" s="30"/>
      <c r="AB91" s="144" t="s">
        <v>470</v>
      </c>
      <c r="AC91" s="140" t="s">
        <v>671</v>
      </c>
      <c r="AD91" s="144" t="s">
        <v>543</v>
      </c>
      <c r="AE91" s="137" t="s">
        <v>744</v>
      </c>
      <c r="AF91" s="75">
        <v>2</v>
      </c>
      <c r="AG91" s="98" t="s">
        <v>316</v>
      </c>
      <c r="AH91" s="75">
        <v>4</v>
      </c>
      <c r="AI91" s="233" t="s">
        <v>544</v>
      </c>
      <c r="AJ91" s="224">
        <v>42429</v>
      </c>
    </row>
    <row r="92" spans="1:36" s="27" customFormat="1" ht="51" hidden="1" customHeight="1" x14ac:dyDescent="0.2">
      <c r="A92" s="219">
        <v>82</v>
      </c>
      <c r="B92" s="229" t="s">
        <v>107</v>
      </c>
      <c r="C92" s="38" t="s">
        <v>586</v>
      </c>
      <c r="D92" s="30" t="s">
        <v>7</v>
      </c>
      <c r="E92" s="28" t="s">
        <v>17</v>
      </c>
      <c r="F92" s="30" t="s">
        <v>5</v>
      </c>
      <c r="G92" s="52">
        <f t="shared" si="18"/>
        <v>23080688</v>
      </c>
      <c r="H92" s="52">
        <f t="shared" si="19"/>
        <v>19618584</v>
      </c>
      <c r="I92" s="56">
        <v>0</v>
      </c>
      <c r="J92" s="56">
        <v>0</v>
      </c>
      <c r="K92" s="56">
        <v>19618584</v>
      </c>
      <c r="L92" s="79">
        <f t="shared" si="12"/>
        <v>0.84999996533898814</v>
      </c>
      <c r="M92" s="78">
        <f t="shared" si="20"/>
        <v>3462104</v>
      </c>
      <c r="N92" s="56">
        <v>3462104</v>
      </c>
      <c r="O92" s="79">
        <f t="shared" si="17"/>
        <v>0.15000003466101183</v>
      </c>
      <c r="P92" s="56">
        <v>0</v>
      </c>
      <c r="Q92" s="79">
        <f t="shared" si="15"/>
        <v>0</v>
      </c>
      <c r="R92" s="56">
        <v>0</v>
      </c>
      <c r="S92" s="79">
        <f t="shared" si="16"/>
        <v>0</v>
      </c>
      <c r="T92" s="33" t="s">
        <v>418</v>
      </c>
      <c r="U92" s="33" t="s">
        <v>625</v>
      </c>
      <c r="V92" s="135" t="s">
        <v>660</v>
      </c>
      <c r="W92" s="95" t="s">
        <v>587</v>
      </c>
      <c r="X92" s="140" t="s">
        <v>677</v>
      </c>
      <c r="Y92" s="95" t="s">
        <v>587</v>
      </c>
      <c r="Z92" s="140" t="s">
        <v>677</v>
      </c>
      <c r="AA92" s="187"/>
      <c r="AB92" s="95" t="s">
        <v>587</v>
      </c>
      <c r="AC92" s="140" t="s">
        <v>672</v>
      </c>
      <c r="AD92" s="95" t="s">
        <v>544</v>
      </c>
      <c r="AE92" s="137" t="s">
        <v>744</v>
      </c>
      <c r="AF92" s="73">
        <v>2</v>
      </c>
      <c r="AG92" s="98" t="s">
        <v>316</v>
      </c>
      <c r="AH92" s="73">
        <v>4</v>
      </c>
      <c r="AI92" s="230" t="s">
        <v>537</v>
      </c>
      <c r="AJ92" s="223">
        <v>42551</v>
      </c>
    </row>
    <row r="93" spans="1:36" ht="57.75" hidden="1" customHeight="1" x14ac:dyDescent="0.2">
      <c r="A93" s="220">
        <v>113</v>
      </c>
      <c r="B93" s="245" t="s">
        <v>529</v>
      </c>
      <c r="C93" s="96" t="s">
        <v>530</v>
      </c>
      <c r="D93" s="94" t="s">
        <v>7</v>
      </c>
      <c r="E93" s="19" t="s">
        <v>11</v>
      </c>
      <c r="F93" s="94" t="s">
        <v>4</v>
      </c>
      <c r="G93" s="52">
        <f t="shared" si="18"/>
        <v>8127343</v>
      </c>
      <c r="H93" s="52">
        <f t="shared" si="19"/>
        <v>6908242</v>
      </c>
      <c r="I93" s="149">
        <v>0</v>
      </c>
      <c r="J93" s="149">
        <v>6908242</v>
      </c>
      <c r="K93" s="149">
        <v>0</v>
      </c>
      <c r="L93" s="150">
        <v>0.85</v>
      </c>
      <c r="M93" s="78">
        <f t="shared" si="20"/>
        <v>1219101</v>
      </c>
      <c r="N93" s="149">
        <v>0</v>
      </c>
      <c r="O93" s="79">
        <f t="shared" si="17"/>
        <v>0</v>
      </c>
      <c r="P93" s="149">
        <v>0</v>
      </c>
      <c r="Q93" s="79">
        <f t="shared" si="15"/>
        <v>0</v>
      </c>
      <c r="R93" s="149">
        <v>1219101</v>
      </c>
      <c r="S93" s="79">
        <f t="shared" si="16"/>
        <v>0.14999994463135122</v>
      </c>
      <c r="T93" s="16" t="s">
        <v>540</v>
      </c>
      <c r="U93" s="168"/>
      <c r="V93" s="181"/>
      <c r="W93" s="95" t="s">
        <v>471</v>
      </c>
      <c r="X93" s="140" t="s">
        <v>531</v>
      </c>
      <c r="Y93" s="95" t="s">
        <v>471</v>
      </c>
      <c r="Z93" s="140" t="s">
        <v>531</v>
      </c>
      <c r="AA93" s="153">
        <v>42459</v>
      </c>
      <c r="AB93" s="95" t="s">
        <v>468</v>
      </c>
      <c r="AC93" s="140" t="s">
        <v>672</v>
      </c>
      <c r="AD93" s="95" t="s">
        <v>528</v>
      </c>
      <c r="AE93" s="137" t="s">
        <v>744</v>
      </c>
      <c r="AF93" s="73">
        <v>3</v>
      </c>
      <c r="AG93" s="97" t="s">
        <v>316</v>
      </c>
      <c r="AH93" s="73">
        <v>4</v>
      </c>
      <c r="AI93" s="230" t="s">
        <v>537</v>
      </c>
      <c r="AJ93" s="223">
        <v>42582</v>
      </c>
    </row>
    <row r="94" spans="1:36" s="27" customFormat="1" ht="45.75" hidden="1" customHeight="1" x14ac:dyDescent="0.2">
      <c r="A94" s="219">
        <v>110</v>
      </c>
      <c r="B94" s="232" t="s">
        <v>194</v>
      </c>
      <c r="C94" s="35" t="s">
        <v>195</v>
      </c>
      <c r="D94" s="30" t="s">
        <v>7</v>
      </c>
      <c r="E94" s="28" t="s">
        <v>11</v>
      </c>
      <c r="F94" s="30" t="s">
        <v>4</v>
      </c>
      <c r="G94" s="52">
        <f t="shared" si="18"/>
        <v>115127027</v>
      </c>
      <c r="H94" s="52">
        <f t="shared" si="19"/>
        <v>97857972</v>
      </c>
      <c r="I94" s="56">
        <v>0</v>
      </c>
      <c r="J94" s="56">
        <v>97857972</v>
      </c>
      <c r="K94" s="56">
        <v>0</v>
      </c>
      <c r="L94" s="79">
        <f t="shared" ref="L94:L98" si="21">H94/G94</f>
        <v>0.84999999174824514</v>
      </c>
      <c r="M94" s="78">
        <f t="shared" si="20"/>
        <v>17269055</v>
      </c>
      <c r="N94" s="56">
        <v>17269055</v>
      </c>
      <c r="O94" s="79">
        <f t="shared" si="17"/>
        <v>0.15000000825175483</v>
      </c>
      <c r="P94" s="56">
        <v>0</v>
      </c>
      <c r="Q94" s="79">
        <f t="shared" si="15"/>
        <v>0</v>
      </c>
      <c r="R94" s="56">
        <v>0</v>
      </c>
      <c r="S94" s="79">
        <f t="shared" si="16"/>
        <v>0</v>
      </c>
      <c r="T94" s="15" t="s">
        <v>416</v>
      </c>
      <c r="U94" s="15" t="s">
        <v>251</v>
      </c>
      <c r="V94" s="140" t="s">
        <v>629</v>
      </c>
      <c r="W94" s="93" t="s">
        <v>217</v>
      </c>
      <c r="X94" s="140" t="s">
        <v>445</v>
      </c>
      <c r="Y94" s="93" t="s">
        <v>214</v>
      </c>
      <c r="Z94" s="140" t="s">
        <v>445</v>
      </c>
      <c r="AA94" s="155"/>
      <c r="AB94" s="95" t="s">
        <v>470</v>
      </c>
      <c r="AC94" s="140" t="s">
        <v>741</v>
      </c>
      <c r="AD94" s="95" t="s">
        <v>543</v>
      </c>
      <c r="AE94" s="97" t="s">
        <v>316</v>
      </c>
      <c r="AF94" s="73">
        <v>2</v>
      </c>
      <c r="AG94" s="97" t="s">
        <v>316</v>
      </c>
      <c r="AH94" s="73">
        <v>4</v>
      </c>
      <c r="AI94" s="230" t="s">
        <v>547</v>
      </c>
      <c r="AJ94" s="223">
        <v>42521</v>
      </c>
    </row>
    <row r="95" spans="1:36" s="27" customFormat="1" ht="48" hidden="1" customHeight="1" x14ac:dyDescent="0.2">
      <c r="A95" s="220">
        <v>57</v>
      </c>
      <c r="B95" s="241" t="s">
        <v>45</v>
      </c>
      <c r="C95" s="96" t="s">
        <v>522</v>
      </c>
      <c r="D95" s="82" t="s">
        <v>7</v>
      </c>
      <c r="E95" s="83" t="s">
        <v>12</v>
      </c>
      <c r="F95" s="82" t="s">
        <v>3</v>
      </c>
      <c r="G95" s="78">
        <f t="shared" si="18"/>
        <v>148910808</v>
      </c>
      <c r="H95" s="78">
        <f t="shared" si="19"/>
        <v>126574186</v>
      </c>
      <c r="I95" s="78">
        <v>126574186</v>
      </c>
      <c r="J95" s="81">
        <v>0</v>
      </c>
      <c r="K95" s="81">
        <v>0</v>
      </c>
      <c r="L95" s="79">
        <f t="shared" si="21"/>
        <v>0.84999999462765663</v>
      </c>
      <c r="M95" s="78">
        <f t="shared" si="20"/>
        <v>22336622</v>
      </c>
      <c r="N95" s="81">
        <v>0</v>
      </c>
      <c r="O95" s="79">
        <f t="shared" si="17"/>
        <v>0</v>
      </c>
      <c r="P95" s="81">
        <v>0</v>
      </c>
      <c r="Q95" s="79">
        <f t="shared" si="15"/>
        <v>0</v>
      </c>
      <c r="R95" s="78">
        <v>22336622</v>
      </c>
      <c r="S95" s="79">
        <f t="shared" si="16"/>
        <v>0.15000000537234343</v>
      </c>
      <c r="T95" s="76" t="s">
        <v>523</v>
      </c>
      <c r="U95" s="178" t="s">
        <v>313</v>
      </c>
      <c r="V95" s="185" t="s">
        <v>619</v>
      </c>
      <c r="W95" s="95" t="s">
        <v>470</v>
      </c>
      <c r="X95" s="140" t="s">
        <v>659</v>
      </c>
      <c r="Y95" s="95" t="s">
        <v>470</v>
      </c>
      <c r="Z95" s="140" t="s">
        <v>659</v>
      </c>
      <c r="AA95" s="95"/>
      <c r="AB95" s="95" t="s">
        <v>470</v>
      </c>
      <c r="AC95" s="140" t="s">
        <v>747</v>
      </c>
      <c r="AD95" s="95" t="s">
        <v>543</v>
      </c>
      <c r="AE95" s="97" t="s">
        <v>316</v>
      </c>
      <c r="AF95" s="73">
        <v>2</v>
      </c>
      <c r="AG95" s="97" t="s">
        <v>316</v>
      </c>
      <c r="AH95" s="73">
        <v>4</v>
      </c>
      <c r="AI95" s="230" t="s">
        <v>549</v>
      </c>
      <c r="AJ95" s="223">
        <v>42428</v>
      </c>
    </row>
    <row r="96" spans="1:36" ht="46.5" hidden="1" customHeight="1" x14ac:dyDescent="0.2">
      <c r="A96" s="219">
        <v>56</v>
      </c>
      <c r="B96" s="231" t="s">
        <v>81</v>
      </c>
      <c r="C96" s="37" t="s">
        <v>115</v>
      </c>
      <c r="D96" s="25" t="s">
        <v>7</v>
      </c>
      <c r="E96" s="26" t="s">
        <v>17</v>
      </c>
      <c r="F96" s="25" t="s">
        <v>5</v>
      </c>
      <c r="G96" s="55">
        <f t="shared" si="18"/>
        <v>39812375</v>
      </c>
      <c r="H96" s="55">
        <v>33840519</v>
      </c>
      <c r="I96" s="55">
        <v>0</v>
      </c>
      <c r="J96" s="55">
        <v>0</v>
      </c>
      <c r="K96" s="55">
        <v>41588653</v>
      </c>
      <c r="L96" s="53">
        <f t="shared" si="21"/>
        <v>0.8500000062794546</v>
      </c>
      <c r="M96" s="80">
        <f>N96</f>
        <v>5971856</v>
      </c>
      <c r="N96" s="55">
        <v>5971856</v>
      </c>
      <c r="O96" s="53">
        <f t="shared" si="17"/>
        <v>0.14999999372054543</v>
      </c>
      <c r="P96" s="55">
        <v>0</v>
      </c>
      <c r="Q96" s="53">
        <f t="shared" si="15"/>
        <v>0</v>
      </c>
      <c r="R96" s="55">
        <v>0</v>
      </c>
      <c r="S96" s="53">
        <f t="shared" si="16"/>
        <v>0</v>
      </c>
      <c r="T96" s="20" t="s">
        <v>408</v>
      </c>
      <c r="U96" s="21" t="s">
        <v>318</v>
      </c>
      <c r="V96" s="139" t="s">
        <v>652</v>
      </c>
      <c r="W96" s="144" t="s">
        <v>470</v>
      </c>
      <c r="X96" s="46" t="s">
        <v>317</v>
      </c>
      <c r="Y96" s="144" t="s">
        <v>470</v>
      </c>
      <c r="Z96" s="140" t="s">
        <v>731</v>
      </c>
      <c r="AA96" s="30"/>
      <c r="AB96" s="144" t="s">
        <v>470</v>
      </c>
      <c r="AC96" s="140" t="s">
        <v>747</v>
      </c>
      <c r="AD96" s="144" t="s">
        <v>544</v>
      </c>
      <c r="AE96" s="97" t="s">
        <v>316</v>
      </c>
      <c r="AF96" s="116">
        <v>2</v>
      </c>
      <c r="AG96" s="98" t="s">
        <v>316</v>
      </c>
      <c r="AH96" s="75">
        <v>4</v>
      </c>
      <c r="AI96" s="233" t="s">
        <v>542</v>
      </c>
      <c r="AJ96" s="224">
        <v>42428</v>
      </c>
    </row>
    <row r="97" spans="1:36" s="27" customFormat="1" ht="51.75" hidden="1" customHeight="1" x14ac:dyDescent="0.2">
      <c r="A97" s="220">
        <v>41</v>
      </c>
      <c r="B97" s="231" t="s">
        <v>55</v>
      </c>
      <c r="C97" s="37" t="s">
        <v>96</v>
      </c>
      <c r="D97" s="25" t="s">
        <v>7</v>
      </c>
      <c r="E97" s="26" t="s">
        <v>17</v>
      </c>
      <c r="F97" s="25" t="s">
        <v>4</v>
      </c>
      <c r="G97" s="80">
        <f t="shared" si="18"/>
        <v>14185198</v>
      </c>
      <c r="H97" s="80">
        <f t="shared" ref="H97:H98" si="22">I97+J97+K97</f>
        <v>12057418</v>
      </c>
      <c r="I97" s="55">
        <v>0</v>
      </c>
      <c r="J97" s="55">
        <v>12057418</v>
      </c>
      <c r="K97" s="55">
        <v>0</v>
      </c>
      <c r="L97" s="53">
        <f t="shared" si="21"/>
        <v>0.84999997885119405</v>
      </c>
      <c r="M97" s="80">
        <f t="shared" ref="M97:M98" si="23">N97+P97+R97</f>
        <v>2127780</v>
      </c>
      <c r="N97" s="55">
        <v>2127780</v>
      </c>
      <c r="O97" s="53">
        <f t="shared" si="17"/>
        <v>0.15000002114880595</v>
      </c>
      <c r="P97" s="55">
        <v>0</v>
      </c>
      <c r="Q97" s="53">
        <f t="shared" si="15"/>
        <v>0</v>
      </c>
      <c r="R97" s="55">
        <v>0</v>
      </c>
      <c r="S97" s="53">
        <f t="shared" si="16"/>
        <v>0</v>
      </c>
      <c r="T97" s="68" t="s">
        <v>428</v>
      </c>
      <c r="U97" s="210" t="s">
        <v>281</v>
      </c>
      <c r="V97" s="137" t="s">
        <v>638</v>
      </c>
      <c r="W97" s="144" t="s">
        <v>468</v>
      </c>
      <c r="X97" s="46" t="s">
        <v>317</v>
      </c>
      <c r="Y97" s="144" t="s">
        <v>468</v>
      </c>
      <c r="Z97" s="51" t="s">
        <v>752</v>
      </c>
      <c r="AA97" s="30"/>
      <c r="AB97" s="144" t="s">
        <v>470</v>
      </c>
      <c r="AC97" s="51" t="s">
        <v>752</v>
      </c>
      <c r="AD97" s="69" t="s">
        <v>528</v>
      </c>
      <c r="AE97" s="97" t="s">
        <v>316</v>
      </c>
      <c r="AF97" s="75">
        <v>3</v>
      </c>
      <c r="AG97" s="98" t="s">
        <v>316</v>
      </c>
      <c r="AH97" s="75">
        <v>4</v>
      </c>
      <c r="AI97" s="233" t="s">
        <v>537</v>
      </c>
      <c r="AJ97" s="224">
        <v>42429</v>
      </c>
    </row>
    <row r="98" spans="1:36" ht="51.75" hidden="1" customHeight="1" x14ac:dyDescent="0.2">
      <c r="A98" s="219">
        <v>70</v>
      </c>
      <c r="B98" s="234" t="s">
        <v>176</v>
      </c>
      <c r="C98" s="36" t="s">
        <v>235</v>
      </c>
      <c r="D98" s="24" t="s">
        <v>7</v>
      </c>
      <c r="E98" s="13" t="s">
        <v>11</v>
      </c>
      <c r="F98" s="24" t="s">
        <v>4</v>
      </c>
      <c r="G98" s="80">
        <f t="shared" si="18"/>
        <v>23529411</v>
      </c>
      <c r="H98" s="80">
        <f t="shared" si="22"/>
        <v>20000000</v>
      </c>
      <c r="I98" s="80">
        <v>0</v>
      </c>
      <c r="J98" s="80">
        <v>20000000</v>
      </c>
      <c r="K98" s="80">
        <v>0</v>
      </c>
      <c r="L98" s="53">
        <f t="shared" si="21"/>
        <v>0.85000002762500093</v>
      </c>
      <c r="M98" s="80">
        <f t="shared" si="23"/>
        <v>3529411</v>
      </c>
      <c r="N98" s="80">
        <v>3529411</v>
      </c>
      <c r="O98" s="53">
        <f t="shared" si="17"/>
        <v>0.1499999723749991</v>
      </c>
      <c r="P98" s="80">
        <v>0</v>
      </c>
      <c r="Q98" s="53">
        <f t="shared" si="15"/>
        <v>0</v>
      </c>
      <c r="R98" s="80">
        <v>0</v>
      </c>
      <c r="S98" s="53">
        <f t="shared" si="16"/>
        <v>0</v>
      </c>
      <c r="T98" s="25" t="s">
        <v>410</v>
      </c>
      <c r="U98" s="208" t="s">
        <v>224</v>
      </c>
      <c r="V98" s="183" t="s">
        <v>611</v>
      </c>
      <c r="W98" s="144" t="s">
        <v>216</v>
      </c>
      <c r="X98" s="140" t="s">
        <v>328</v>
      </c>
      <c r="Y98" s="144" t="s">
        <v>606</v>
      </c>
      <c r="Z98" s="144" t="s">
        <v>65</v>
      </c>
      <c r="AA98" s="144" t="s">
        <v>65</v>
      </c>
      <c r="AB98" s="144" t="s">
        <v>468</v>
      </c>
      <c r="AC98" s="140" t="s">
        <v>696</v>
      </c>
      <c r="AD98" s="144" t="s">
        <v>544</v>
      </c>
      <c r="AE98" s="97" t="s">
        <v>316</v>
      </c>
      <c r="AF98" s="75">
        <v>0</v>
      </c>
      <c r="AG98" s="97" t="s">
        <v>316</v>
      </c>
      <c r="AH98" s="117">
        <v>1</v>
      </c>
      <c r="AI98" s="233" t="s">
        <v>528</v>
      </c>
      <c r="AJ98" s="224">
        <v>42551</v>
      </c>
    </row>
    <row r="99" spans="1:36" ht="41.25" hidden="1" customHeight="1" x14ac:dyDescent="0.2">
      <c r="A99" s="220">
        <v>121</v>
      </c>
      <c r="B99" s="234" t="s">
        <v>179</v>
      </c>
      <c r="C99" s="36" t="s">
        <v>180</v>
      </c>
      <c r="D99" s="25" t="s">
        <v>155</v>
      </c>
      <c r="E99" s="26" t="s">
        <v>12</v>
      </c>
      <c r="F99" s="25" t="s">
        <v>3</v>
      </c>
      <c r="G99" s="80">
        <f t="shared" si="18"/>
        <v>15651680</v>
      </c>
      <c r="H99" s="80">
        <f t="shared" si="19"/>
        <v>5478088</v>
      </c>
      <c r="I99" s="55">
        <v>5478088</v>
      </c>
      <c r="J99" s="55">
        <v>0</v>
      </c>
      <c r="K99" s="55">
        <v>0</v>
      </c>
      <c r="L99" s="53">
        <f t="shared" si="12"/>
        <v>0.35</v>
      </c>
      <c r="M99" s="80">
        <v>10173592</v>
      </c>
      <c r="N99" s="55">
        <v>0</v>
      </c>
      <c r="O99" s="53">
        <f t="shared" si="17"/>
        <v>0</v>
      </c>
      <c r="P99" s="80">
        <v>0</v>
      </c>
      <c r="Q99" s="53">
        <f t="shared" si="15"/>
        <v>0</v>
      </c>
      <c r="R99" s="80">
        <v>10173592</v>
      </c>
      <c r="S99" s="53">
        <f t="shared" si="16"/>
        <v>0.65</v>
      </c>
      <c r="T99" s="20" t="s">
        <v>421</v>
      </c>
      <c r="U99" s="170" t="s">
        <v>284</v>
      </c>
      <c r="V99" s="182" t="s">
        <v>618</v>
      </c>
      <c r="W99" s="144" t="s">
        <v>470</v>
      </c>
      <c r="X99" s="46" t="s">
        <v>317</v>
      </c>
      <c r="Y99" s="144" t="s">
        <v>470</v>
      </c>
      <c r="Z99" s="140" t="s">
        <v>731</v>
      </c>
      <c r="AA99" s="95"/>
      <c r="AB99" s="144" t="s">
        <v>470</v>
      </c>
      <c r="AC99" s="46" t="s">
        <v>317</v>
      </c>
      <c r="AD99" s="144" t="s">
        <v>543</v>
      </c>
      <c r="AE99" s="97" t="s">
        <v>316</v>
      </c>
      <c r="AF99" s="75">
        <v>5</v>
      </c>
      <c r="AG99" s="97" t="s">
        <v>316</v>
      </c>
      <c r="AH99" s="75">
        <v>4</v>
      </c>
      <c r="AI99" s="233" t="s">
        <v>567</v>
      </c>
      <c r="AJ99" s="224">
        <v>42428</v>
      </c>
    </row>
    <row r="100" spans="1:36" ht="39.75" hidden="1" customHeight="1" x14ac:dyDescent="0.2">
      <c r="A100" s="219">
        <v>122</v>
      </c>
      <c r="B100" s="234" t="s">
        <v>181</v>
      </c>
      <c r="C100" s="36" t="s">
        <v>535</v>
      </c>
      <c r="D100" s="25" t="s">
        <v>155</v>
      </c>
      <c r="E100" s="26" t="s">
        <v>12</v>
      </c>
      <c r="F100" s="25" t="s">
        <v>3</v>
      </c>
      <c r="G100" s="80">
        <f t="shared" si="18"/>
        <v>76228329</v>
      </c>
      <c r="H100" s="80">
        <f t="shared" si="19"/>
        <v>26679915</v>
      </c>
      <c r="I100" s="80">
        <v>26679915</v>
      </c>
      <c r="J100" s="55">
        <v>0</v>
      </c>
      <c r="K100" s="55">
        <v>0</v>
      </c>
      <c r="L100" s="53">
        <f t="shared" si="12"/>
        <v>0.34999999803222764</v>
      </c>
      <c r="M100" s="80">
        <v>49548414</v>
      </c>
      <c r="N100" s="55">
        <v>0</v>
      </c>
      <c r="O100" s="53">
        <f t="shared" si="17"/>
        <v>0</v>
      </c>
      <c r="P100" s="80">
        <v>0</v>
      </c>
      <c r="Q100" s="53">
        <f t="shared" si="15"/>
        <v>0</v>
      </c>
      <c r="R100" s="80">
        <v>49548414</v>
      </c>
      <c r="S100" s="53">
        <f t="shared" si="16"/>
        <v>0.65000000196777241</v>
      </c>
      <c r="T100" s="20" t="s">
        <v>520</v>
      </c>
      <c r="U100" s="170"/>
      <c r="V100" s="182"/>
      <c r="W100" s="144" t="s">
        <v>470</v>
      </c>
      <c r="X100" s="46" t="s">
        <v>317</v>
      </c>
      <c r="Y100" s="144" t="s">
        <v>470</v>
      </c>
      <c r="Z100" s="140" t="s">
        <v>731</v>
      </c>
      <c r="AA100" s="95"/>
      <c r="AB100" s="144" t="s">
        <v>470</v>
      </c>
      <c r="AC100" s="46" t="s">
        <v>317</v>
      </c>
      <c r="AD100" s="144" t="s">
        <v>543</v>
      </c>
      <c r="AE100" s="97" t="s">
        <v>316</v>
      </c>
      <c r="AF100" s="75">
        <v>5</v>
      </c>
      <c r="AG100" s="97" t="s">
        <v>316</v>
      </c>
      <c r="AH100" s="75">
        <v>4</v>
      </c>
      <c r="AI100" s="233" t="s">
        <v>567</v>
      </c>
      <c r="AJ100" s="224">
        <v>42428</v>
      </c>
    </row>
    <row r="101" spans="1:36" ht="34.5" hidden="1" customHeight="1" x14ac:dyDescent="0.2">
      <c r="A101" s="219">
        <v>20</v>
      </c>
      <c r="B101" s="231" t="s">
        <v>168</v>
      </c>
      <c r="C101" s="36" t="s">
        <v>171</v>
      </c>
      <c r="D101" s="24" t="s">
        <v>155</v>
      </c>
      <c r="E101" s="13" t="s">
        <v>11</v>
      </c>
      <c r="F101" s="24" t="s">
        <v>4</v>
      </c>
      <c r="G101" s="80">
        <f t="shared" si="18"/>
        <v>37058823</v>
      </c>
      <c r="H101" s="80">
        <f t="shared" si="19"/>
        <v>31500000</v>
      </c>
      <c r="I101" s="80">
        <v>0</v>
      </c>
      <c r="J101" s="80">
        <v>31500000</v>
      </c>
      <c r="K101" s="80">
        <v>0</v>
      </c>
      <c r="L101" s="53">
        <f t="shared" si="12"/>
        <v>0.85000001214285736</v>
      </c>
      <c r="M101" s="80">
        <f t="shared" ref="M101:M112" si="24">N101+P101+R101</f>
        <v>5558823</v>
      </c>
      <c r="N101" s="80">
        <v>4323529</v>
      </c>
      <c r="O101" s="53">
        <f t="shared" si="17"/>
        <v>0.11666665722222208</v>
      </c>
      <c r="P101" s="80">
        <v>0</v>
      </c>
      <c r="Q101" s="53">
        <f t="shared" si="15"/>
        <v>0</v>
      </c>
      <c r="R101" s="80">
        <v>1235294</v>
      </c>
      <c r="S101" s="53">
        <f t="shared" si="16"/>
        <v>3.3333330634920597E-2</v>
      </c>
      <c r="T101" s="63" t="s">
        <v>407</v>
      </c>
      <c r="U101" s="168"/>
      <c r="V101" s="181"/>
      <c r="W101" s="144" t="s">
        <v>470</v>
      </c>
      <c r="X101" s="140" t="s">
        <v>694</v>
      </c>
      <c r="Y101" s="144" t="s">
        <v>470</v>
      </c>
      <c r="Z101" s="140" t="s">
        <v>694</v>
      </c>
      <c r="AA101" s="95"/>
      <c r="AB101" s="144" t="s">
        <v>469</v>
      </c>
      <c r="AC101" s="46" t="s">
        <v>317</v>
      </c>
      <c r="AD101" s="144" t="s">
        <v>476</v>
      </c>
      <c r="AE101" s="97" t="s">
        <v>316</v>
      </c>
      <c r="AF101" s="75">
        <v>2</v>
      </c>
      <c r="AG101" s="97" t="s">
        <v>316</v>
      </c>
      <c r="AH101" s="75">
        <v>4</v>
      </c>
      <c r="AI101" s="233" t="s">
        <v>537</v>
      </c>
      <c r="AJ101" s="224">
        <v>42613</v>
      </c>
    </row>
    <row r="102" spans="1:36" s="27" customFormat="1" ht="51.75" hidden="1" customHeight="1" x14ac:dyDescent="0.2">
      <c r="A102" s="220">
        <v>67</v>
      </c>
      <c r="B102" s="240" t="s">
        <v>165</v>
      </c>
      <c r="C102" s="35" t="s">
        <v>243</v>
      </c>
      <c r="D102" s="29" t="s">
        <v>7</v>
      </c>
      <c r="E102" s="14" t="s">
        <v>17</v>
      </c>
      <c r="F102" s="29" t="s">
        <v>4</v>
      </c>
      <c r="G102" s="52">
        <f t="shared" si="18"/>
        <v>115252616</v>
      </c>
      <c r="H102" s="52">
        <f t="shared" si="19"/>
        <v>97964724</v>
      </c>
      <c r="I102" s="52">
        <v>0</v>
      </c>
      <c r="J102" s="52">
        <v>97964724</v>
      </c>
      <c r="K102" s="52">
        <v>0</v>
      </c>
      <c r="L102" s="79">
        <f t="shared" si="12"/>
        <v>0.85000000347063709</v>
      </c>
      <c r="M102" s="78">
        <f t="shared" si="24"/>
        <v>17287892</v>
      </c>
      <c r="N102" s="52">
        <v>17287892</v>
      </c>
      <c r="O102" s="79">
        <f t="shared" si="17"/>
        <v>0.14999999652936294</v>
      </c>
      <c r="P102" s="52">
        <v>0</v>
      </c>
      <c r="Q102" s="79">
        <f t="shared" si="15"/>
        <v>0</v>
      </c>
      <c r="R102" s="52">
        <v>0</v>
      </c>
      <c r="S102" s="79">
        <f t="shared" si="16"/>
        <v>0</v>
      </c>
      <c r="T102" s="16" t="s">
        <v>407</v>
      </c>
      <c r="U102" s="168"/>
      <c r="V102" s="181"/>
      <c r="W102" s="95" t="s">
        <v>470</v>
      </c>
      <c r="X102" s="46" t="s">
        <v>317</v>
      </c>
      <c r="Y102" s="95" t="s">
        <v>470</v>
      </c>
      <c r="Z102" s="140" t="s">
        <v>756</v>
      </c>
      <c r="AA102" s="95"/>
      <c r="AB102" s="95" t="s">
        <v>580</v>
      </c>
      <c r="AC102" s="46" t="s">
        <v>317</v>
      </c>
      <c r="AD102" s="95" t="s">
        <v>476</v>
      </c>
      <c r="AE102" s="97" t="s">
        <v>316</v>
      </c>
      <c r="AF102" s="73">
        <v>3</v>
      </c>
      <c r="AG102" s="97" t="s">
        <v>316</v>
      </c>
      <c r="AH102" s="73">
        <v>4</v>
      </c>
      <c r="AI102" s="230" t="s">
        <v>537</v>
      </c>
      <c r="AJ102" s="223">
        <v>42429</v>
      </c>
    </row>
    <row r="103" spans="1:36" s="27" customFormat="1" ht="54" hidden="1" customHeight="1" x14ac:dyDescent="0.2">
      <c r="A103" s="220">
        <v>123</v>
      </c>
      <c r="B103" s="231" t="s">
        <v>43</v>
      </c>
      <c r="C103" s="37" t="s">
        <v>289</v>
      </c>
      <c r="D103" s="25" t="s">
        <v>7</v>
      </c>
      <c r="E103" s="26" t="s">
        <v>12</v>
      </c>
      <c r="F103" s="25" t="s">
        <v>4</v>
      </c>
      <c r="G103" s="80">
        <f t="shared" si="18"/>
        <v>32733629</v>
      </c>
      <c r="H103" s="80">
        <f t="shared" si="19"/>
        <v>27823584</v>
      </c>
      <c r="I103" s="55">
        <v>0</v>
      </c>
      <c r="J103" s="55">
        <v>27823584</v>
      </c>
      <c r="K103" s="55">
        <v>0</v>
      </c>
      <c r="L103" s="53">
        <f t="shared" si="12"/>
        <v>0.84999998014274558</v>
      </c>
      <c r="M103" s="80">
        <f t="shared" si="24"/>
        <v>4910045</v>
      </c>
      <c r="N103" s="80">
        <v>0</v>
      </c>
      <c r="O103" s="53">
        <f t="shared" si="17"/>
        <v>0</v>
      </c>
      <c r="P103" s="80">
        <v>3273364</v>
      </c>
      <c r="Q103" s="53">
        <f t="shared" si="15"/>
        <v>0.10000003360458445</v>
      </c>
      <c r="R103" s="80">
        <v>1636681</v>
      </c>
      <c r="S103" s="53">
        <f t="shared" si="16"/>
        <v>4.9999986252669999E-2</v>
      </c>
      <c r="T103" s="64" t="s">
        <v>420</v>
      </c>
      <c r="U103" s="48" t="s">
        <v>222</v>
      </c>
      <c r="V103" s="132" t="s">
        <v>616</v>
      </c>
      <c r="W103" s="144" t="s">
        <v>470</v>
      </c>
      <c r="X103" s="46" t="s">
        <v>317</v>
      </c>
      <c r="Y103" s="144" t="s">
        <v>470</v>
      </c>
      <c r="Z103" s="140" t="s">
        <v>323</v>
      </c>
      <c r="AA103" s="95"/>
      <c r="AB103" s="144" t="s">
        <v>470</v>
      </c>
      <c r="AC103" s="46" t="s">
        <v>317</v>
      </c>
      <c r="AD103" s="144" t="s">
        <v>543</v>
      </c>
      <c r="AE103" s="97" t="s">
        <v>316</v>
      </c>
      <c r="AF103" s="75">
        <v>2</v>
      </c>
      <c r="AG103" s="97" t="s">
        <v>316</v>
      </c>
      <c r="AH103" s="75">
        <v>4</v>
      </c>
      <c r="AI103" s="233" t="s">
        <v>471</v>
      </c>
      <c r="AJ103" s="224">
        <v>42429</v>
      </c>
    </row>
    <row r="104" spans="1:36" ht="47.25" hidden="1" customHeight="1" x14ac:dyDescent="0.2">
      <c r="A104" s="220">
        <v>63</v>
      </c>
      <c r="B104" s="234" t="s">
        <v>182</v>
      </c>
      <c r="C104" s="36" t="s">
        <v>185</v>
      </c>
      <c r="D104" s="25" t="s">
        <v>7</v>
      </c>
      <c r="E104" s="26" t="s">
        <v>12</v>
      </c>
      <c r="F104" s="25" t="s">
        <v>4</v>
      </c>
      <c r="G104" s="80">
        <f t="shared" si="18"/>
        <v>4000000</v>
      </c>
      <c r="H104" s="80">
        <f t="shared" si="19"/>
        <v>3400000</v>
      </c>
      <c r="I104" s="55">
        <v>0</v>
      </c>
      <c r="J104" s="80">
        <v>3400000</v>
      </c>
      <c r="K104" s="55">
        <v>0</v>
      </c>
      <c r="L104" s="53">
        <f t="shared" si="12"/>
        <v>0.85</v>
      </c>
      <c r="M104" s="80">
        <f t="shared" si="24"/>
        <v>600000</v>
      </c>
      <c r="N104" s="80">
        <v>0</v>
      </c>
      <c r="O104" s="53">
        <f t="shared" si="17"/>
        <v>0</v>
      </c>
      <c r="P104" s="80">
        <v>600000</v>
      </c>
      <c r="Q104" s="53">
        <f t="shared" si="15"/>
        <v>0.15</v>
      </c>
      <c r="R104" s="55">
        <v>0</v>
      </c>
      <c r="S104" s="53">
        <f t="shared" si="16"/>
        <v>0</v>
      </c>
      <c r="T104" s="23" t="s">
        <v>129</v>
      </c>
      <c r="U104" s="23" t="s">
        <v>129</v>
      </c>
      <c r="V104" s="23" t="s">
        <v>129</v>
      </c>
      <c r="W104" s="144" t="s">
        <v>470</v>
      </c>
      <c r="X104" s="46" t="s">
        <v>317</v>
      </c>
      <c r="Y104" s="144" t="s">
        <v>470</v>
      </c>
      <c r="Z104" s="140" t="s">
        <v>323</v>
      </c>
      <c r="AA104" s="95"/>
      <c r="AB104" s="144" t="s">
        <v>469</v>
      </c>
      <c r="AC104" s="46" t="s">
        <v>317</v>
      </c>
      <c r="AD104" s="144" t="s">
        <v>528</v>
      </c>
      <c r="AE104" s="97" t="s">
        <v>316</v>
      </c>
      <c r="AF104" s="75">
        <v>2</v>
      </c>
      <c r="AG104" s="97" t="s">
        <v>316</v>
      </c>
      <c r="AH104" s="75">
        <v>4</v>
      </c>
      <c r="AI104" s="233" t="s">
        <v>537</v>
      </c>
      <c r="AJ104" s="224">
        <v>42430</v>
      </c>
    </row>
    <row r="105" spans="1:36" s="27" customFormat="1" ht="39.75" hidden="1" customHeight="1" x14ac:dyDescent="0.2">
      <c r="A105" s="219">
        <v>62</v>
      </c>
      <c r="B105" s="231" t="s">
        <v>49</v>
      </c>
      <c r="C105" s="37" t="s">
        <v>94</v>
      </c>
      <c r="D105" s="25" t="s">
        <v>7</v>
      </c>
      <c r="E105" s="26" t="s">
        <v>16</v>
      </c>
      <c r="F105" s="25" t="s">
        <v>3</v>
      </c>
      <c r="G105" s="80">
        <f t="shared" si="18"/>
        <v>13511489</v>
      </c>
      <c r="H105" s="80">
        <f t="shared" si="19"/>
        <v>11484765</v>
      </c>
      <c r="I105" s="55">
        <v>11484765</v>
      </c>
      <c r="J105" s="55">
        <v>0</v>
      </c>
      <c r="K105" s="55">
        <v>0</v>
      </c>
      <c r="L105" s="53">
        <f t="shared" si="12"/>
        <v>0.84999995189279287</v>
      </c>
      <c r="M105" s="80">
        <f t="shared" si="24"/>
        <v>2026724</v>
      </c>
      <c r="N105" s="55">
        <v>0</v>
      </c>
      <c r="O105" s="53">
        <f t="shared" si="17"/>
        <v>0</v>
      </c>
      <c r="P105" s="55">
        <v>0</v>
      </c>
      <c r="Q105" s="53">
        <f t="shared" si="15"/>
        <v>0</v>
      </c>
      <c r="R105" s="55">
        <v>2026724</v>
      </c>
      <c r="S105" s="53">
        <f t="shared" si="16"/>
        <v>0.15000004810720713</v>
      </c>
      <c r="T105" s="20" t="s">
        <v>423</v>
      </c>
      <c r="U105" s="177"/>
      <c r="V105" s="182"/>
      <c r="W105" s="144" t="s">
        <v>214</v>
      </c>
      <c r="X105" s="140" t="s">
        <v>447</v>
      </c>
      <c r="Y105" s="144" t="s">
        <v>214</v>
      </c>
      <c r="Z105" s="140" t="s">
        <v>447</v>
      </c>
      <c r="AA105" s="154" t="s">
        <v>716</v>
      </c>
      <c r="AB105" s="144" t="s">
        <v>469</v>
      </c>
      <c r="AC105" s="46" t="s">
        <v>317</v>
      </c>
      <c r="AD105" s="144" t="s">
        <v>575</v>
      </c>
      <c r="AE105" s="97" t="s">
        <v>316</v>
      </c>
      <c r="AF105" s="75">
        <v>2</v>
      </c>
      <c r="AG105" s="97" t="s">
        <v>316</v>
      </c>
      <c r="AH105" s="75">
        <v>4</v>
      </c>
      <c r="AI105" s="233" t="s">
        <v>547</v>
      </c>
      <c r="AJ105" s="224">
        <v>42551</v>
      </c>
    </row>
    <row r="106" spans="1:36" ht="37.5" hidden="1" customHeight="1" x14ac:dyDescent="0.2">
      <c r="A106" s="220">
        <v>125</v>
      </c>
      <c r="B106" s="234" t="s">
        <v>201</v>
      </c>
      <c r="C106" s="36" t="s">
        <v>202</v>
      </c>
      <c r="D106" s="25" t="s">
        <v>7</v>
      </c>
      <c r="E106" s="26" t="s">
        <v>16</v>
      </c>
      <c r="F106" s="25" t="s">
        <v>3</v>
      </c>
      <c r="G106" s="80">
        <f t="shared" si="18"/>
        <v>44357210</v>
      </c>
      <c r="H106" s="80">
        <f t="shared" si="19"/>
        <v>37703628</v>
      </c>
      <c r="I106" s="55">
        <v>37703628</v>
      </c>
      <c r="J106" s="55">
        <v>0</v>
      </c>
      <c r="K106" s="55">
        <v>0</v>
      </c>
      <c r="L106" s="53">
        <f t="shared" si="12"/>
        <v>0.84999998872787541</v>
      </c>
      <c r="M106" s="80">
        <f t="shared" si="24"/>
        <v>6653582</v>
      </c>
      <c r="N106" s="80">
        <v>4620148</v>
      </c>
      <c r="O106" s="53">
        <f t="shared" si="17"/>
        <v>0.1041577682636036</v>
      </c>
      <c r="P106" s="80">
        <v>2033434</v>
      </c>
      <c r="Q106" s="53">
        <f t="shared" si="15"/>
        <v>4.584224300852105E-2</v>
      </c>
      <c r="R106" s="55">
        <v>0</v>
      </c>
      <c r="S106" s="53">
        <f t="shared" si="16"/>
        <v>0</v>
      </c>
      <c r="T106" s="21" t="s">
        <v>424</v>
      </c>
      <c r="U106" s="24" t="s">
        <v>384</v>
      </c>
      <c r="V106" s="138" t="s">
        <v>608</v>
      </c>
      <c r="W106" s="144" t="s">
        <v>215</v>
      </c>
      <c r="X106" s="140" t="s">
        <v>494</v>
      </c>
      <c r="Y106" s="144" t="s">
        <v>469</v>
      </c>
      <c r="Z106" s="51" t="s">
        <v>753</v>
      </c>
      <c r="AA106" s="77"/>
      <c r="AB106" s="144" t="s">
        <v>544</v>
      </c>
      <c r="AC106" s="97" t="s">
        <v>316</v>
      </c>
      <c r="AD106" s="144" t="s">
        <v>476</v>
      </c>
      <c r="AE106" s="97" t="s">
        <v>316</v>
      </c>
      <c r="AF106" s="75">
        <v>2</v>
      </c>
      <c r="AG106" s="97" t="s">
        <v>316</v>
      </c>
      <c r="AH106" s="75">
        <v>4</v>
      </c>
      <c r="AI106" s="233" t="s">
        <v>547</v>
      </c>
      <c r="AJ106" s="224">
        <v>42613</v>
      </c>
    </row>
    <row r="107" spans="1:36" s="27" customFormat="1" ht="48.75" hidden="1" customHeight="1" x14ac:dyDescent="0.2">
      <c r="A107" s="220">
        <v>11</v>
      </c>
      <c r="B107" s="231" t="s">
        <v>40</v>
      </c>
      <c r="C107" s="37" t="s">
        <v>88</v>
      </c>
      <c r="D107" s="25" t="s">
        <v>7</v>
      </c>
      <c r="E107" s="26" t="s">
        <v>11</v>
      </c>
      <c r="F107" s="25" t="s">
        <v>3</v>
      </c>
      <c r="G107" s="80">
        <f t="shared" si="18"/>
        <v>38300036</v>
      </c>
      <c r="H107" s="80">
        <f t="shared" si="19"/>
        <v>32555030</v>
      </c>
      <c r="I107" s="55">
        <v>32555030</v>
      </c>
      <c r="J107" s="55">
        <v>0</v>
      </c>
      <c r="K107" s="55">
        <v>0</v>
      </c>
      <c r="L107" s="53">
        <f t="shared" si="12"/>
        <v>0.84999998433421842</v>
      </c>
      <c r="M107" s="80">
        <f t="shared" si="24"/>
        <v>5745006</v>
      </c>
      <c r="N107" s="55">
        <v>5745006</v>
      </c>
      <c r="O107" s="53">
        <f t="shared" si="17"/>
        <v>0.15000001566578161</v>
      </c>
      <c r="P107" s="55">
        <v>0</v>
      </c>
      <c r="Q107" s="53">
        <f t="shared" si="15"/>
        <v>0</v>
      </c>
      <c r="R107" s="55">
        <v>0</v>
      </c>
      <c r="S107" s="53">
        <f t="shared" si="16"/>
        <v>0</v>
      </c>
      <c r="T107" s="34" t="s">
        <v>414</v>
      </c>
      <c r="U107" s="207" t="s">
        <v>514</v>
      </c>
      <c r="V107" s="132" t="s">
        <v>632</v>
      </c>
      <c r="W107" s="144" t="s">
        <v>470</v>
      </c>
      <c r="X107" s="46" t="s">
        <v>317</v>
      </c>
      <c r="Y107" s="144" t="s">
        <v>470</v>
      </c>
      <c r="Z107" s="51" t="s">
        <v>752</v>
      </c>
      <c r="AA107" s="95"/>
      <c r="AB107" s="144" t="s">
        <v>543</v>
      </c>
      <c r="AC107" s="97" t="s">
        <v>316</v>
      </c>
      <c r="AD107" s="144" t="s">
        <v>548</v>
      </c>
      <c r="AE107" s="97" t="s">
        <v>316</v>
      </c>
      <c r="AF107" s="75">
        <v>2</v>
      </c>
      <c r="AG107" s="97" t="s">
        <v>316</v>
      </c>
      <c r="AH107" s="75">
        <v>4</v>
      </c>
      <c r="AI107" s="233" t="s">
        <v>541</v>
      </c>
      <c r="AJ107" s="224">
        <v>42430</v>
      </c>
    </row>
    <row r="108" spans="1:36" ht="44.25" hidden="1" customHeight="1" x14ac:dyDescent="0.2">
      <c r="A108" s="219">
        <v>6</v>
      </c>
      <c r="B108" s="240" t="s">
        <v>166</v>
      </c>
      <c r="C108" s="35" t="s">
        <v>245</v>
      </c>
      <c r="D108" s="29" t="s">
        <v>7</v>
      </c>
      <c r="E108" s="14" t="s">
        <v>17</v>
      </c>
      <c r="F108" s="29" t="s">
        <v>4</v>
      </c>
      <c r="G108" s="52">
        <f t="shared" si="18"/>
        <v>32552786</v>
      </c>
      <c r="H108" s="52">
        <f t="shared" si="19"/>
        <v>27669868</v>
      </c>
      <c r="I108" s="52">
        <v>0</v>
      </c>
      <c r="J108" s="52">
        <v>27669868</v>
      </c>
      <c r="K108" s="52">
        <v>0</v>
      </c>
      <c r="L108" s="79">
        <f t="shared" si="12"/>
        <v>0.84999999692806627</v>
      </c>
      <c r="M108" s="78">
        <f t="shared" si="24"/>
        <v>4882918</v>
      </c>
      <c r="N108" s="52">
        <v>4882918</v>
      </c>
      <c r="O108" s="79">
        <f t="shared" si="17"/>
        <v>0.1500000030719337</v>
      </c>
      <c r="P108" s="52">
        <v>0</v>
      </c>
      <c r="Q108" s="79">
        <f t="shared" si="15"/>
        <v>0</v>
      </c>
      <c r="R108" s="52">
        <v>0</v>
      </c>
      <c r="S108" s="79">
        <f t="shared" si="16"/>
        <v>0</v>
      </c>
      <c r="T108" s="16" t="s">
        <v>407</v>
      </c>
      <c r="U108" s="168"/>
      <c r="V108" s="181"/>
      <c r="W108" s="95" t="s">
        <v>468</v>
      </c>
      <c r="X108" s="46" t="s">
        <v>317</v>
      </c>
      <c r="Y108" s="95" t="s">
        <v>468</v>
      </c>
      <c r="Z108" s="46" t="s">
        <v>317</v>
      </c>
      <c r="AA108" s="95"/>
      <c r="AB108" s="95" t="s">
        <v>468</v>
      </c>
      <c r="AC108" s="46" t="s">
        <v>317</v>
      </c>
      <c r="AD108" s="95" t="s">
        <v>528</v>
      </c>
      <c r="AE108" s="97" t="s">
        <v>316</v>
      </c>
      <c r="AF108" s="73">
        <v>2</v>
      </c>
      <c r="AG108" s="97" t="s">
        <v>316</v>
      </c>
      <c r="AH108" s="73">
        <v>4</v>
      </c>
      <c r="AI108" s="230" t="s">
        <v>536</v>
      </c>
      <c r="AJ108" s="223">
        <v>42429</v>
      </c>
    </row>
    <row r="109" spans="1:36" ht="48" hidden="1" customHeight="1" x14ac:dyDescent="0.2">
      <c r="A109" s="219">
        <v>124</v>
      </c>
      <c r="B109" s="229" t="s">
        <v>34</v>
      </c>
      <c r="C109" s="38" t="s">
        <v>103</v>
      </c>
      <c r="D109" s="30" t="s">
        <v>7</v>
      </c>
      <c r="E109" s="28" t="s">
        <v>17</v>
      </c>
      <c r="F109" s="30" t="s">
        <v>4</v>
      </c>
      <c r="G109" s="52">
        <f t="shared" si="18"/>
        <v>44641656</v>
      </c>
      <c r="H109" s="52">
        <f t="shared" si="19"/>
        <v>37945407</v>
      </c>
      <c r="I109" s="56">
        <v>0</v>
      </c>
      <c r="J109" s="60">
        <v>37945407</v>
      </c>
      <c r="K109" s="56">
        <v>0</v>
      </c>
      <c r="L109" s="79">
        <f t="shared" si="12"/>
        <v>0.84999998655963838</v>
      </c>
      <c r="M109" s="78">
        <f t="shared" si="24"/>
        <v>6696249</v>
      </c>
      <c r="N109" s="56">
        <v>6696249</v>
      </c>
      <c r="O109" s="79">
        <f t="shared" si="17"/>
        <v>0.15000001344036162</v>
      </c>
      <c r="P109" s="56">
        <v>0</v>
      </c>
      <c r="Q109" s="79">
        <f t="shared" si="15"/>
        <v>0</v>
      </c>
      <c r="R109" s="56">
        <v>0</v>
      </c>
      <c r="S109" s="79">
        <f t="shared" si="16"/>
        <v>0</v>
      </c>
      <c r="T109" s="67" t="s">
        <v>426</v>
      </c>
      <c r="U109" s="15" t="s">
        <v>282</v>
      </c>
      <c r="V109" s="137" t="s">
        <v>637</v>
      </c>
      <c r="W109" s="95" t="s">
        <v>470</v>
      </c>
      <c r="X109" s="46" t="s">
        <v>317</v>
      </c>
      <c r="Y109" s="95" t="s">
        <v>470</v>
      </c>
      <c r="Z109" s="46" t="s">
        <v>317</v>
      </c>
      <c r="AA109" s="187"/>
      <c r="AB109" s="95" t="s">
        <v>470</v>
      </c>
      <c r="AC109" s="46" t="s">
        <v>317</v>
      </c>
      <c r="AD109" s="95" t="s">
        <v>476</v>
      </c>
      <c r="AE109" s="97" t="s">
        <v>316</v>
      </c>
      <c r="AF109" s="73">
        <v>2</v>
      </c>
      <c r="AG109" s="98" t="s">
        <v>316</v>
      </c>
      <c r="AH109" s="73">
        <v>4</v>
      </c>
      <c r="AI109" s="230" t="s">
        <v>537</v>
      </c>
      <c r="AJ109" s="223">
        <v>42429</v>
      </c>
    </row>
    <row r="110" spans="1:36" ht="37.5" hidden="1" customHeight="1" x14ac:dyDescent="0.2">
      <c r="A110" s="220">
        <v>15</v>
      </c>
      <c r="B110" s="232" t="s">
        <v>152</v>
      </c>
      <c r="C110" s="40" t="s">
        <v>153</v>
      </c>
      <c r="D110" s="30" t="s">
        <v>7</v>
      </c>
      <c r="E110" s="28" t="s">
        <v>16</v>
      </c>
      <c r="F110" s="30" t="s">
        <v>3</v>
      </c>
      <c r="G110" s="52">
        <f t="shared" si="18"/>
        <v>8345106</v>
      </c>
      <c r="H110" s="52">
        <f t="shared" si="19"/>
        <v>7093340</v>
      </c>
      <c r="I110" s="56">
        <v>7093340</v>
      </c>
      <c r="J110" s="56">
        <v>0</v>
      </c>
      <c r="K110" s="56">
        <v>0</v>
      </c>
      <c r="L110" s="79">
        <f t="shared" si="12"/>
        <v>0.84999998801692878</v>
      </c>
      <c r="M110" s="78">
        <f t="shared" si="24"/>
        <v>1251766</v>
      </c>
      <c r="N110" s="56">
        <v>0</v>
      </c>
      <c r="O110" s="79">
        <f t="shared" si="17"/>
        <v>0</v>
      </c>
      <c r="P110" s="56">
        <v>1251766</v>
      </c>
      <c r="Q110" s="79">
        <f t="shared" si="15"/>
        <v>0.15000001198307128</v>
      </c>
      <c r="R110" s="56">
        <v>0</v>
      </c>
      <c r="S110" s="79">
        <f t="shared" si="16"/>
        <v>0</v>
      </c>
      <c r="T110" s="12" t="s">
        <v>423</v>
      </c>
      <c r="U110" s="177"/>
      <c r="V110" s="182"/>
      <c r="W110" s="93" t="s">
        <v>470</v>
      </c>
      <c r="X110" s="46" t="s">
        <v>317</v>
      </c>
      <c r="Y110" s="93" t="s">
        <v>470</v>
      </c>
      <c r="Z110" s="46" t="s">
        <v>317</v>
      </c>
      <c r="AA110" s="155"/>
      <c r="AB110" s="93" t="s">
        <v>469</v>
      </c>
      <c r="AC110" s="46" t="s">
        <v>317</v>
      </c>
      <c r="AD110" s="93" t="s">
        <v>544</v>
      </c>
      <c r="AE110" s="97" t="s">
        <v>316</v>
      </c>
      <c r="AF110" s="73">
        <v>2</v>
      </c>
      <c r="AG110" s="97" t="s">
        <v>316</v>
      </c>
      <c r="AH110" s="73">
        <v>4</v>
      </c>
      <c r="AI110" s="230" t="s">
        <v>547</v>
      </c>
      <c r="AJ110" s="223">
        <v>42430</v>
      </c>
    </row>
    <row r="111" spans="1:36" ht="36.75" hidden="1" customHeight="1" x14ac:dyDescent="0.2">
      <c r="A111" s="220">
        <v>27</v>
      </c>
      <c r="B111" s="231" t="s">
        <v>101</v>
      </c>
      <c r="C111" s="37" t="s">
        <v>121</v>
      </c>
      <c r="D111" s="25" t="s">
        <v>7</v>
      </c>
      <c r="E111" s="26" t="s">
        <v>19</v>
      </c>
      <c r="F111" s="25" t="s">
        <v>5</v>
      </c>
      <c r="G111" s="80">
        <f t="shared" si="18"/>
        <v>22765950</v>
      </c>
      <c r="H111" s="80">
        <f t="shared" si="19"/>
        <v>19351057</v>
      </c>
      <c r="I111" s="55">
        <v>0</v>
      </c>
      <c r="J111" s="55">
        <v>0</v>
      </c>
      <c r="K111" s="55">
        <v>19351057</v>
      </c>
      <c r="L111" s="53">
        <f t="shared" si="12"/>
        <v>0.84999997803737604</v>
      </c>
      <c r="M111" s="80">
        <f t="shared" si="24"/>
        <v>3414893</v>
      </c>
      <c r="N111" s="55">
        <v>3414893</v>
      </c>
      <c r="O111" s="53">
        <f t="shared" si="17"/>
        <v>0.15000002196262402</v>
      </c>
      <c r="P111" s="55">
        <v>0</v>
      </c>
      <c r="Q111" s="53">
        <f t="shared" si="15"/>
        <v>0</v>
      </c>
      <c r="R111" s="55">
        <v>0</v>
      </c>
      <c r="S111" s="53">
        <f t="shared" si="16"/>
        <v>0</v>
      </c>
      <c r="T111" s="20" t="s">
        <v>430</v>
      </c>
      <c r="U111" s="20" t="s">
        <v>220</v>
      </c>
      <c r="V111" s="46" t="s">
        <v>636</v>
      </c>
      <c r="W111" s="144" t="s">
        <v>469</v>
      </c>
      <c r="X111" s="97" t="s">
        <v>316</v>
      </c>
      <c r="Y111" s="144" t="s">
        <v>469</v>
      </c>
      <c r="Z111" s="46" t="s">
        <v>317</v>
      </c>
      <c r="AA111" s="30"/>
      <c r="AB111" s="144" t="s">
        <v>469</v>
      </c>
      <c r="AC111" s="46" t="s">
        <v>317</v>
      </c>
      <c r="AD111" s="144" t="s">
        <v>639</v>
      </c>
      <c r="AE111" s="97" t="s">
        <v>316</v>
      </c>
      <c r="AF111" s="75">
        <v>2</v>
      </c>
      <c r="AG111" s="97" t="s">
        <v>316</v>
      </c>
      <c r="AH111" s="75">
        <v>4</v>
      </c>
      <c r="AI111" s="233" t="s">
        <v>542</v>
      </c>
      <c r="AJ111" s="224">
        <v>42551</v>
      </c>
    </row>
    <row r="112" spans="1:36" s="27" customFormat="1" ht="39" hidden="1" customHeight="1" x14ac:dyDescent="0.2">
      <c r="A112" s="219">
        <v>38</v>
      </c>
      <c r="B112" s="229" t="s">
        <v>100</v>
      </c>
      <c r="C112" s="38" t="s">
        <v>120</v>
      </c>
      <c r="D112" s="30" t="s">
        <v>7</v>
      </c>
      <c r="E112" s="28" t="s">
        <v>19</v>
      </c>
      <c r="F112" s="30" t="s">
        <v>5</v>
      </c>
      <c r="G112" s="52">
        <f t="shared" si="18"/>
        <v>9960103</v>
      </c>
      <c r="H112" s="52">
        <f t="shared" si="19"/>
        <v>8466087</v>
      </c>
      <c r="I112" s="56">
        <v>0</v>
      </c>
      <c r="J112" s="56">
        <v>0</v>
      </c>
      <c r="K112" s="56">
        <v>8466087</v>
      </c>
      <c r="L112" s="79">
        <f t="shared" si="12"/>
        <v>0.84999994477968754</v>
      </c>
      <c r="M112" s="78">
        <f t="shared" si="24"/>
        <v>1494016</v>
      </c>
      <c r="N112" s="56">
        <v>1494016</v>
      </c>
      <c r="O112" s="79">
        <f t="shared" si="17"/>
        <v>0.15000005522031248</v>
      </c>
      <c r="P112" s="56">
        <v>0</v>
      </c>
      <c r="Q112" s="79">
        <f t="shared" si="15"/>
        <v>0</v>
      </c>
      <c r="R112" s="56">
        <v>0</v>
      </c>
      <c r="S112" s="79">
        <f t="shared" si="16"/>
        <v>0</v>
      </c>
      <c r="T112" s="12" t="s">
        <v>430</v>
      </c>
      <c r="U112" s="12" t="s">
        <v>220</v>
      </c>
      <c r="V112" s="46" t="s">
        <v>635</v>
      </c>
      <c r="W112" s="95" t="s">
        <v>469</v>
      </c>
      <c r="X112" s="97" t="s">
        <v>316</v>
      </c>
      <c r="Y112" s="95" t="s">
        <v>469</v>
      </c>
      <c r="Z112" s="46" t="s">
        <v>317</v>
      </c>
      <c r="AA112" s="187"/>
      <c r="AB112" s="95" t="s">
        <v>469</v>
      </c>
      <c r="AC112" s="46" t="s">
        <v>317</v>
      </c>
      <c r="AD112" s="95" t="s">
        <v>544</v>
      </c>
      <c r="AE112" s="97" t="s">
        <v>316</v>
      </c>
      <c r="AF112" s="73">
        <v>2</v>
      </c>
      <c r="AG112" s="97" t="s">
        <v>316</v>
      </c>
      <c r="AH112" s="73">
        <v>4</v>
      </c>
      <c r="AI112" s="230" t="s">
        <v>542</v>
      </c>
      <c r="AJ112" s="223">
        <v>42551</v>
      </c>
    </row>
    <row r="113" spans="1:36" ht="54" hidden="1" customHeight="1" x14ac:dyDescent="0.2">
      <c r="A113" s="220">
        <v>109</v>
      </c>
      <c r="B113" s="246" t="s">
        <v>524</v>
      </c>
      <c r="C113" s="121" t="s">
        <v>525</v>
      </c>
      <c r="D113" s="123" t="s">
        <v>7</v>
      </c>
      <c r="E113" s="122" t="s">
        <v>17</v>
      </c>
      <c r="F113" s="123" t="s">
        <v>4</v>
      </c>
      <c r="G113" s="103" t="s">
        <v>526</v>
      </c>
      <c r="H113" s="103" t="s">
        <v>526</v>
      </c>
      <c r="I113" s="103">
        <v>0</v>
      </c>
      <c r="J113" s="103" t="s">
        <v>526</v>
      </c>
      <c r="K113" s="103">
        <v>0</v>
      </c>
      <c r="L113" s="104">
        <v>0.85</v>
      </c>
      <c r="M113" s="103" t="s">
        <v>526</v>
      </c>
      <c r="N113" s="103" t="s">
        <v>526</v>
      </c>
      <c r="O113" s="104">
        <v>0.15</v>
      </c>
      <c r="P113" s="103">
        <v>0</v>
      </c>
      <c r="Q113" s="104">
        <v>0</v>
      </c>
      <c r="R113" s="103">
        <v>0</v>
      </c>
      <c r="S113" s="104">
        <v>0</v>
      </c>
      <c r="T113" s="16" t="s">
        <v>540</v>
      </c>
      <c r="U113" s="168"/>
      <c r="V113" s="181"/>
      <c r="W113" s="95" t="s">
        <v>470</v>
      </c>
      <c r="X113" s="46" t="s">
        <v>317</v>
      </c>
      <c r="Y113" s="95" t="s">
        <v>469</v>
      </c>
      <c r="Z113" s="46" t="s">
        <v>317</v>
      </c>
      <c r="AA113" s="95"/>
      <c r="AB113" s="95" t="s">
        <v>527</v>
      </c>
      <c r="AC113" s="46" t="s">
        <v>317</v>
      </c>
      <c r="AD113" s="95" t="s">
        <v>528</v>
      </c>
      <c r="AE113" s="97" t="s">
        <v>316</v>
      </c>
      <c r="AF113" s="73">
        <v>2</v>
      </c>
      <c r="AG113" s="97" t="s">
        <v>316</v>
      </c>
      <c r="AH113" s="73">
        <v>4</v>
      </c>
      <c r="AI113" s="230" t="s">
        <v>536</v>
      </c>
      <c r="AJ113" s="223">
        <v>42582</v>
      </c>
    </row>
    <row r="114" spans="1:36" ht="50.25" hidden="1" customHeight="1" x14ac:dyDescent="0.2">
      <c r="A114" s="220">
        <v>99</v>
      </c>
      <c r="B114" s="231" t="s">
        <v>102</v>
      </c>
      <c r="C114" s="37" t="s">
        <v>84</v>
      </c>
      <c r="D114" s="25" t="s">
        <v>7</v>
      </c>
      <c r="E114" s="26" t="s">
        <v>19</v>
      </c>
      <c r="F114" s="25" t="s">
        <v>4</v>
      </c>
      <c r="G114" s="80">
        <f t="shared" ref="G114" si="25">H114+M114</f>
        <v>178983828</v>
      </c>
      <c r="H114" s="80">
        <f t="shared" ref="H114" si="26">I114+J114+K114</f>
        <v>152136253</v>
      </c>
      <c r="I114" s="55">
        <v>0</v>
      </c>
      <c r="J114" s="55">
        <v>152136253</v>
      </c>
      <c r="K114" s="55">
        <v>0</v>
      </c>
      <c r="L114" s="53">
        <f t="shared" ref="L114" si="27">H114/G114</f>
        <v>0.84999999553032246</v>
      </c>
      <c r="M114" s="80">
        <f t="shared" ref="M114" si="28">N114+P114+R114</f>
        <v>26847575</v>
      </c>
      <c r="N114" s="55">
        <v>16199965</v>
      </c>
      <c r="O114" s="53">
        <f t="shared" ref="O114" si="29">N114/G114</f>
        <v>9.0510775085221665E-2</v>
      </c>
      <c r="P114" s="55">
        <v>0</v>
      </c>
      <c r="Q114" s="53">
        <f t="shared" ref="Q114" si="30">P114/G114</f>
        <v>0</v>
      </c>
      <c r="R114" s="55">
        <v>10647610</v>
      </c>
      <c r="S114" s="53">
        <f t="shared" ref="S114" si="31">R114/G114</f>
        <v>5.9489229384455895E-2</v>
      </c>
      <c r="T114" s="20" t="s">
        <v>430</v>
      </c>
      <c r="U114" s="203" t="s">
        <v>220</v>
      </c>
      <c r="V114" s="209" t="s">
        <v>636</v>
      </c>
      <c r="W114" s="144" t="s">
        <v>469</v>
      </c>
      <c r="X114" s="97" t="s">
        <v>316</v>
      </c>
      <c r="Y114" s="144" t="s">
        <v>469</v>
      </c>
      <c r="Z114" s="46" t="s">
        <v>317</v>
      </c>
      <c r="AA114" s="30"/>
      <c r="AB114" s="144" t="s">
        <v>469</v>
      </c>
      <c r="AC114" s="46" t="s">
        <v>317</v>
      </c>
      <c r="AD114" s="144" t="s">
        <v>548</v>
      </c>
      <c r="AE114" s="97" t="s">
        <v>316</v>
      </c>
      <c r="AF114" s="75">
        <v>2</v>
      </c>
      <c r="AG114" s="97" t="s">
        <v>316</v>
      </c>
      <c r="AH114" s="75">
        <v>4</v>
      </c>
      <c r="AI114" s="233" t="s">
        <v>469</v>
      </c>
      <c r="AJ114" s="224">
        <v>42643</v>
      </c>
    </row>
    <row r="115" spans="1:36" ht="48.75" hidden="1" customHeight="1" x14ac:dyDescent="0.2">
      <c r="A115" s="219">
        <v>24</v>
      </c>
      <c r="B115" s="234" t="s">
        <v>269</v>
      </c>
      <c r="C115" s="36" t="s">
        <v>302</v>
      </c>
      <c r="D115" s="25" t="s">
        <v>155</v>
      </c>
      <c r="E115" s="26" t="s">
        <v>17</v>
      </c>
      <c r="F115" s="25" t="s">
        <v>5</v>
      </c>
      <c r="G115" s="80">
        <f t="shared" si="18"/>
        <v>17172695</v>
      </c>
      <c r="H115" s="80">
        <f>I115+J115+K115</f>
        <v>14596790</v>
      </c>
      <c r="I115" s="55">
        <v>0</v>
      </c>
      <c r="J115" s="55">
        <v>0</v>
      </c>
      <c r="K115" s="55">
        <f>10722723+3874067</f>
        <v>14596790</v>
      </c>
      <c r="L115" s="53">
        <f t="shared" si="12"/>
        <v>0.84999995632601644</v>
      </c>
      <c r="M115" s="80">
        <f>N115+P115+R115</f>
        <v>2575905</v>
      </c>
      <c r="N115" s="55">
        <f>1892246+683659</f>
        <v>2575905</v>
      </c>
      <c r="O115" s="53">
        <f t="shared" si="17"/>
        <v>0.15000004367398362</v>
      </c>
      <c r="P115" s="55">
        <v>0</v>
      </c>
      <c r="Q115" s="53">
        <f t="shared" si="15"/>
        <v>0</v>
      </c>
      <c r="R115" s="55">
        <v>0</v>
      </c>
      <c r="S115" s="53">
        <f t="shared" si="16"/>
        <v>0</v>
      </c>
      <c r="T115" s="23" t="s">
        <v>129</v>
      </c>
      <c r="U115" s="23" t="s">
        <v>129</v>
      </c>
      <c r="V115" s="23" t="s">
        <v>129</v>
      </c>
      <c r="W115" s="144" t="s">
        <v>470</v>
      </c>
      <c r="X115" s="98" t="s">
        <v>316</v>
      </c>
      <c r="Y115" s="144" t="s">
        <v>470</v>
      </c>
      <c r="Z115" s="46" t="s">
        <v>317</v>
      </c>
      <c r="AA115" s="30"/>
      <c r="AB115" s="144" t="s">
        <v>470</v>
      </c>
      <c r="AC115" s="98" t="s">
        <v>316</v>
      </c>
      <c r="AD115" s="144" t="s">
        <v>543</v>
      </c>
      <c r="AE115" s="97" t="s">
        <v>316</v>
      </c>
      <c r="AF115" s="75">
        <v>2</v>
      </c>
      <c r="AG115" s="98" t="s">
        <v>316</v>
      </c>
      <c r="AH115" s="75">
        <v>4</v>
      </c>
      <c r="AI115" s="233" t="s">
        <v>537</v>
      </c>
      <c r="AJ115" s="224">
        <v>42430</v>
      </c>
    </row>
    <row r="116" spans="1:36" ht="47.25" hidden="1" customHeight="1" x14ac:dyDescent="0.2">
      <c r="A116" s="220">
        <v>79</v>
      </c>
      <c r="B116" s="229" t="s">
        <v>41</v>
      </c>
      <c r="C116" s="38" t="s">
        <v>89</v>
      </c>
      <c r="D116" s="30" t="s">
        <v>7</v>
      </c>
      <c r="E116" s="28" t="s">
        <v>11</v>
      </c>
      <c r="F116" s="30" t="s">
        <v>3</v>
      </c>
      <c r="G116" s="52">
        <f t="shared" si="18"/>
        <v>62581758</v>
      </c>
      <c r="H116" s="52">
        <f t="shared" ref="H116:H121" si="32">I116+J116+K116</f>
        <v>53194494</v>
      </c>
      <c r="I116" s="56">
        <v>53194494</v>
      </c>
      <c r="J116" s="56">
        <v>0</v>
      </c>
      <c r="K116" s="56">
        <v>0</v>
      </c>
      <c r="L116" s="79">
        <f t="shared" si="12"/>
        <v>0.84999999520627079</v>
      </c>
      <c r="M116" s="78">
        <f t="shared" ref="M116:M121" si="33">N116+P116+R116</f>
        <v>9387264</v>
      </c>
      <c r="N116" s="56">
        <v>0</v>
      </c>
      <c r="O116" s="79">
        <f t="shared" si="17"/>
        <v>0</v>
      </c>
      <c r="P116" s="56">
        <v>0</v>
      </c>
      <c r="Q116" s="79">
        <f t="shared" si="15"/>
        <v>0</v>
      </c>
      <c r="R116" s="56">
        <v>9387264</v>
      </c>
      <c r="S116" s="79">
        <f t="shared" si="16"/>
        <v>0.15000000479372919</v>
      </c>
      <c r="T116" s="100">
        <v>42490</v>
      </c>
      <c r="U116" s="15" t="s">
        <v>252</v>
      </c>
      <c r="V116" s="134" t="s">
        <v>316</v>
      </c>
      <c r="W116" s="95" t="s">
        <v>469</v>
      </c>
      <c r="X116" s="98" t="s">
        <v>316</v>
      </c>
      <c r="Y116" s="95" t="s">
        <v>469</v>
      </c>
      <c r="Z116" s="46" t="s">
        <v>317</v>
      </c>
      <c r="AA116" s="155"/>
      <c r="AB116" s="95" t="s">
        <v>543</v>
      </c>
      <c r="AC116" s="97" t="s">
        <v>316</v>
      </c>
      <c r="AD116" s="95" t="s">
        <v>476</v>
      </c>
      <c r="AE116" s="97" t="s">
        <v>316</v>
      </c>
      <c r="AF116" s="73">
        <v>2</v>
      </c>
      <c r="AG116" s="97" t="s">
        <v>316</v>
      </c>
      <c r="AH116" s="73">
        <v>4</v>
      </c>
      <c r="AI116" s="230" t="s">
        <v>537</v>
      </c>
      <c r="AJ116" s="223">
        <v>42613</v>
      </c>
    </row>
    <row r="117" spans="1:36" s="27" customFormat="1" ht="50.25" hidden="1" customHeight="1" x14ac:dyDescent="0.2">
      <c r="A117" s="220">
        <v>81</v>
      </c>
      <c r="B117" s="231" t="s">
        <v>54</v>
      </c>
      <c r="C117" s="37" t="s">
        <v>122</v>
      </c>
      <c r="D117" s="25" t="s">
        <v>7</v>
      </c>
      <c r="E117" s="26" t="s">
        <v>18</v>
      </c>
      <c r="F117" s="25" t="s">
        <v>5</v>
      </c>
      <c r="G117" s="80">
        <f t="shared" si="18"/>
        <v>10596211</v>
      </c>
      <c r="H117" s="80">
        <f t="shared" si="32"/>
        <v>9006779</v>
      </c>
      <c r="I117" s="55">
        <v>0</v>
      </c>
      <c r="J117" s="55">
        <v>0</v>
      </c>
      <c r="K117" s="55">
        <v>9006779</v>
      </c>
      <c r="L117" s="53">
        <f t="shared" si="12"/>
        <v>0.84999996696932512</v>
      </c>
      <c r="M117" s="80">
        <f t="shared" si="33"/>
        <v>1589432</v>
      </c>
      <c r="N117" s="55">
        <v>1589432</v>
      </c>
      <c r="O117" s="53">
        <f t="shared" si="17"/>
        <v>0.15000003303067483</v>
      </c>
      <c r="P117" s="55">
        <v>0</v>
      </c>
      <c r="Q117" s="53">
        <f t="shared" si="15"/>
        <v>0</v>
      </c>
      <c r="R117" s="55">
        <v>0</v>
      </c>
      <c r="S117" s="53">
        <f t="shared" si="16"/>
        <v>0</v>
      </c>
      <c r="T117" s="23" t="s">
        <v>129</v>
      </c>
      <c r="U117" s="197" t="s">
        <v>129</v>
      </c>
      <c r="V117" s="197" t="s">
        <v>129</v>
      </c>
      <c r="W117" s="144" t="s">
        <v>544</v>
      </c>
      <c r="X117" s="97" t="s">
        <v>316</v>
      </c>
      <c r="Y117" s="144" t="s">
        <v>584</v>
      </c>
      <c r="Z117" s="97" t="s">
        <v>316</v>
      </c>
      <c r="AA117" s="30"/>
      <c r="AB117" s="144" t="s">
        <v>544</v>
      </c>
      <c r="AC117" s="97" t="s">
        <v>316</v>
      </c>
      <c r="AD117" s="144" t="s">
        <v>476</v>
      </c>
      <c r="AE117" s="97" t="s">
        <v>316</v>
      </c>
      <c r="AF117" s="75">
        <v>2</v>
      </c>
      <c r="AG117" s="97" t="s">
        <v>316</v>
      </c>
      <c r="AH117" s="75">
        <v>4</v>
      </c>
      <c r="AI117" s="233" t="s">
        <v>537</v>
      </c>
      <c r="AJ117" s="224">
        <v>42613</v>
      </c>
    </row>
    <row r="118" spans="1:36" s="27" customFormat="1" ht="39.75" hidden="1" customHeight="1" x14ac:dyDescent="0.2">
      <c r="A118" s="219">
        <v>16</v>
      </c>
      <c r="B118" s="232" t="s">
        <v>27</v>
      </c>
      <c r="C118" s="35" t="s">
        <v>24</v>
      </c>
      <c r="D118" s="30" t="s">
        <v>7</v>
      </c>
      <c r="E118" s="28" t="s">
        <v>18</v>
      </c>
      <c r="F118" s="30" t="s">
        <v>4</v>
      </c>
      <c r="G118" s="52">
        <f t="shared" si="18"/>
        <v>44441977</v>
      </c>
      <c r="H118" s="52">
        <f t="shared" si="32"/>
        <v>37775681</v>
      </c>
      <c r="I118" s="56">
        <v>0</v>
      </c>
      <c r="J118" s="56">
        <v>37775681</v>
      </c>
      <c r="K118" s="56">
        <v>0</v>
      </c>
      <c r="L118" s="79">
        <f t="shared" si="12"/>
        <v>0.85000001237568712</v>
      </c>
      <c r="M118" s="78">
        <f t="shared" si="33"/>
        <v>6666296</v>
      </c>
      <c r="N118" s="56">
        <v>4188081</v>
      </c>
      <c r="O118" s="79">
        <f t="shared" si="17"/>
        <v>9.4237054305662413E-2</v>
      </c>
      <c r="P118" s="56">
        <v>2478215</v>
      </c>
      <c r="Q118" s="79">
        <f t="shared" si="15"/>
        <v>5.5762933318650516E-2</v>
      </c>
      <c r="R118" s="56">
        <v>0</v>
      </c>
      <c r="S118" s="79">
        <f t="shared" si="16"/>
        <v>0</v>
      </c>
      <c r="T118" s="12" t="s">
        <v>129</v>
      </c>
      <c r="U118" s="22" t="s">
        <v>626</v>
      </c>
      <c r="V118" s="32" t="s">
        <v>129</v>
      </c>
      <c r="W118" s="95" t="s">
        <v>544</v>
      </c>
      <c r="X118" s="97" t="s">
        <v>316</v>
      </c>
      <c r="Y118" s="95" t="s">
        <v>544</v>
      </c>
      <c r="Z118" s="97" t="s">
        <v>316</v>
      </c>
      <c r="AA118" s="187"/>
      <c r="AB118" s="95" t="s">
        <v>528</v>
      </c>
      <c r="AC118" s="97" t="s">
        <v>316</v>
      </c>
      <c r="AD118" s="95" t="s">
        <v>548</v>
      </c>
      <c r="AE118" s="97" t="s">
        <v>316</v>
      </c>
      <c r="AF118" s="120">
        <v>2</v>
      </c>
      <c r="AG118" s="97" t="s">
        <v>316</v>
      </c>
      <c r="AH118" s="73">
        <v>4</v>
      </c>
      <c r="AI118" s="230" t="s">
        <v>542</v>
      </c>
      <c r="AJ118" s="223">
        <v>42643</v>
      </c>
    </row>
    <row r="119" spans="1:36" s="27" customFormat="1" ht="60" hidden="1" customHeight="1" x14ac:dyDescent="0.2">
      <c r="A119" s="220">
        <v>55</v>
      </c>
      <c r="B119" s="232" t="s">
        <v>183</v>
      </c>
      <c r="C119" s="35" t="s">
        <v>278</v>
      </c>
      <c r="D119" s="30" t="s">
        <v>7</v>
      </c>
      <c r="E119" s="28" t="s">
        <v>12</v>
      </c>
      <c r="F119" s="30" t="s">
        <v>3</v>
      </c>
      <c r="G119" s="52">
        <f t="shared" si="18"/>
        <v>16643483</v>
      </c>
      <c r="H119" s="52">
        <f t="shared" si="32"/>
        <v>14146960</v>
      </c>
      <c r="I119" s="56">
        <v>14146960</v>
      </c>
      <c r="J119" s="58">
        <v>0</v>
      </c>
      <c r="K119" s="56">
        <v>0</v>
      </c>
      <c r="L119" s="79">
        <f t="shared" si="12"/>
        <v>0.84999996695403235</v>
      </c>
      <c r="M119" s="78">
        <f t="shared" si="33"/>
        <v>2496523</v>
      </c>
      <c r="N119" s="56">
        <v>2496523</v>
      </c>
      <c r="O119" s="79">
        <f t="shared" si="17"/>
        <v>0.1500000330459676</v>
      </c>
      <c r="P119" s="56">
        <v>0</v>
      </c>
      <c r="Q119" s="79">
        <f t="shared" si="15"/>
        <v>0</v>
      </c>
      <c r="R119" s="56">
        <v>0</v>
      </c>
      <c r="S119" s="79">
        <f t="shared" si="16"/>
        <v>0</v>
      </c>
      <c r="T119" s="15" t="s">
        <v>129</v>
      </c>
      <c r="U119" s="15" t="s">
        <v>129</v>
      </c>
      <c r="V119" s="15" t="s">
        <v>129</v>
      </c>
      <c r="W119" s="95" t="s">
        <v>528</v>
      </c>
      <c r="X119" s="97" t="s">
        <v>316</v>
      </c>
      <c r="Y119" s="95" t="s">
        <v>528</v>
      </c>
      <c r="Z119" s="97" t="s">
        <v>316</v>
      </c>
      <c r="AA119" s="95"/>
      <c r="AB119" s="95" t="s">
        <v>528</v>
      </c>
      <c r="AC119" s="97" t="s">
        <v>316</v>
      </c>
      <c r="AD119" s="99" t="s">
        <v>548</v>
      </c>
      <c r="AE119" s="97" t="s">
        <v>316</v>
      </c>
      <c r="AF119" s="73">
        <v>2</v>
      </c>
      <c r="AG119" s="97" t="s">
        <v>316</v>
      </c>
      <c r="AH119" s="73">
        <v>4</v>
      </c>
      <c r="AI119" s="230" t="s">
        <v>537</v>
      </c>
      <c r="AJ119" s="223">
        <v>42643</v>
      </c>
    </row>
    <row r="120" spans="1:36" s="27" customFormat="1" ht="37.5" hidden="1" customHeight="1" x14ac:dyDescent="0.2">
      <c r="A120" s="220">
        <v>3</v>
      </c>
      <c r="B120" s="232" t="s">
        <v>205</v>
      </c>
      <c r="C120" s="35" t="s">
        <v>91</v>
      </c>
      <c r="D120" s="30" t="s">
        <v>7</v>
      </c>
      <c r="E120" s="28" t="s">
        <v>16</v>
      </c>
      <c r="F120" s="30" t="s">
        <v>3</v>
      </c>
      <c r="G120" s="52">
        <f t="shared" si="18"/>
        <v>14725609</v>
      </c>
      <c r="H120" s="52">
        <f t="shared" si="32"/>
        <v>12516768</v>
      </c>
      <c r="I120" s="56">
        <v>12516768</v>
      </c>
      <c r="J120" s="56">
        <v>0</v>
      </c>
      <c r="K120" s="56">
        <v>0</v>
      </c>
      <c r="L120" s="79">
        <f t="shared" si="12"/>
        <v>0.85000002376811712</v>
      </c>
      <c r="M120" s="78">
        <f t="shared" si="33"/>
        <v>2208841</v>
      </c>
      <c r="N120" s="56">
        <v>0</v>
      </c>
      <c r="O120" s="79">
        <f t="shared" si="17"/>
        <v>0</v>
      </c>
      <c r="P120" s="56">
        <v>2208841</v>
      </c>
      <c r="Q120" s="79">
        <f t="shared" si="15"/>
        <v>0.14999997623188283</v>
      </c>
      <c r="R120" s="56">
        <v>0</v>
      </c>
      <c r="S120" s="79">
        <f t="shared" si="16"/>
        <v>0</v>
      </c>
      <c r="T120" s="66">
        <v>42369</v>
      </c>
      <c r="U120" s="15" t="s">
        <v>231</v>
      </c>
      <c r="V120" s="136" t="s">
        <v>615</v>
      </c>
      <c r="W120" s="93" t="s">
        <v>215</v>
      </c>
      <c r="X120" s="140" t="s">
        <v>494</v>
      </c>
      <c r="Y120" s="93" t="s">
        <v>528</v>
      </c>
      <c r="Z120" s="97" t="s">
        <v>316</v>
      </c>
      <c r="AA120" s="154" t="s">
        <v>712</v>
      </c>
      <c r="AB120" s="93" t="s">
        <v>476</v>
      </c>
      <c r="AC120" s="97" t="s">
        <v>316</v>
      </c>
      <c r="AD120" s="93" t="s">
        <v>548</v>
      </c>
      <c r="AE120" s="97" t="s">
        <v>316</v>
      </c>
      <c r="AF120" s="73">
        <v>2</v>
      </c>
      <c r="AG120" s="97" t="s">
        <v>316</v>
      </c>
      <c r="AH120" s="73">
        <v>4</v>
      </c>
      <c r="AI120" s="230" t="s">
        <v>542</v>
      </c>
      <c r="AJ120" s="223">
        <v>42643</v>
      </c>
    </row>
    <row r="121" spans="1:36" s="27" customFormat="1" ht="40.5" hidden="1" customHeight="1" x14ac:dyDescent="0.2">
      <c r="A121" s="219">
        <v>44</v>
      </c>
      <c r="B121" s="234" t="s">
        <v>196</v>
      </c>
      <c r="C121" s="36" t="s">
        <v>197</v>
      </c>
      <c r="D121" s="25" t="s">
        <v>7</v>
      </c>
      <c r="E121" s="26" t="s">
        <v>16</v>
      </c>
      <c r="F121" s="25" t="s">
        <v>3</v>
      </c>
      <c r="G121" s="80">
        <f t="shared" si="18"/>
        <v>407810999</v>
      </c>
      <c r="H121" s="80">
        <f t="shared" si="32"/>
        <v>346639348</v>
      </c>
      <c r="I121" s="55">
        <v>346639348</v>
      </c>
      <c r="J121" s="55">
        <v>0</v>
      </c>
      <c r="K121" s="55">
        <v>0</v>
      </c>
      <c r="L121" s="53">
        <f t="shared" si="12"/>
        <v>0.84999999718006625</v>
      </c>
      <c r="M121" s="80">
        <f t="shared" si="33"/>
        <v>61171651</v>
      </c>
      <c r="N121" s="55">
        <v>0</v>
      </c>
      <c r="O121" s="53">
        <f t="shared" si="17"/>
        <v>0</v>
      </c>
      <c r="P121" s="55">
        <v>0</v>
      </c>
      <c r="Q121" s="53">
        <f t="shared" si="15"/>
        <v>0</v>
      </c>
      <c r="R121" s="55">
        <v>61171651</v>
      </c>
      <c r="S121" s="53">
        <f t="shared" si="16"/>
        <v>0.15000000281993375</v>
      </c>
      <c r="T121" s="20" t="s">
        <v>423</v>
      </c>
      <c r="U121" s="177"/>
      <c r="V121" s="183"/>
      <c r="W121" s="144" t="s">
        <v>476</v>
      </c>
      <c r="X121" s="97" t="s">
        <v>316</v>
      </c>
      <c r="Y121" s="144" t="s">
        <v>572</v>
      </c>
      <c r="Z121" s="97" t="s">
        <v>316</v>
      </c>
      <c r="AA121" s="77"/>
      <c r="AB121" s="144" t="s">
        <v>574</v>
      </c>
      <c r="AC121" s="97" t="s">
        <v>316</v>
      </c>
      <c r="AD121" s="144" t="s">
        <v>521</v>
      </c>
      <c r="AE121" s="97" t="s">
        <v>316</v>
      </c>
      <c r="AF121" s="75">
        <v>2</v>
      </c>
      <c r="AG121" s="97" t="s">
        <v>316</v>
      </c>
      <c r="AH121" s="75" t="s">
        <v>630</v>
      </c>
      <c r="AI121" s="233" t="s">
        <v>547</v>
      </c>
      <c r="AJ121" s="224">
        <v>42674</v>
      </c>
    </row>
    <row r="122" spans="1:36" ht="40.5" hidden="1" customHeight="1" x14ac:dyDescent="0.2">
      <c r="A122" s="220">
        <v>69</v>
      </c>
      <c r="B122" s="234" t="s">
        <v>269</v>
      </c>
      <c r="C122" s="36" t="s">
        <v>303</v>
      </c>
      <c r="D122" s="25" t="s">
        <v>155</v>
      </c>
      <c r="E122" s="26" t="s">
        <v>17</v>
      </c>
      <c r="F122" s="25" t="s">
        <v>5</v>
      </c>
      <c r="G122" s="80">
        <f>H122+M122</f>
        <v>17172696</v>
      </c>
      <c r="H122" s="80">
        <v>14596791</v>
      </c>
      <c r="I122" s="55">
        <v>0</v>
      </c>
      <c r="J122" s="55">
        <v>0</v>
      </c>
      <c r="K122" s="55">
        <f>10722724+3874067</f>
        <v>14596791</v>
      </c>
      <c r="L122" s="53">
        <f t="shared" si="12"/>
        <v>0.8499999650608151</v>
      </c>
      <c r="M122" s="80">
        <f>M115</f>
        <v>2575905</v>
      </c>
      <c r="N122" s="55">
        <f>M122</f>
        <v>2575905</v>
      </c>
      <c r="O122" s="53">
        <f t="shared" si="17"/>
        <v>0.15000003493918485</v>
      </c>
      <c r="P122" s="55">
        <v>0</v>
      </c>
      <c r="Q122" s="53">
        <f t="shared" si="15"/>
        <v>0</v>
      </c>
      <c r="R122" s="55">
        <v>0</v>
      </c>
      <c r="S122" s="53">
        <f t="shared" si="16"/>
        <v>0</v>
      </c>
      <c r="T122" s="23" t="s">
        <v>129</v>
      </c>
      <c r="U122" s="23" t="s">
        <v>129</v>
      </c>
      <c r="V122" s="23" t="s">
        <v>129</v>
      </c>
      <c r="W122" s="144" t="s">
        <v>470</v>
      </c>
      <c r="X122" s="98" t="s">
        <v>316</v>
      </c>
      <c r="Y122" s="144" t="s">
        <v>476</v>
      </c>
      <c r="Z122" s="98" t="s">
        <v>316</v>
      </c>
      <c r="AA122" s="30"/>
      <c r="AB122" s="144" t="s">
        <v>585</v>
      </c>
      <c r="AC122" s="98" t="s">
        <v>316</v>
      </c>
      <c r="AD122" s="144" t="s">
        <v>567</v>
      </c>
      <c r="AE122" s="97" t="s">
        <v>316</v>
      </c>
      <c r="AF122" s="75">
        <v>2</v>
      </c>
      <c r="AG122" s="98" t="s">
        <v>316</v>
      </c>
      <c r="AH122" s="75">
        <v>4</v>
      </c>
      <c r="AI122" s="233" t="s">
        <v>542</v>
      </c>
      <c r="AJ122" s="224">
        <v>42735</v>
      </c>
    </row>
    <row r="123" spans="1:36" ht="40.5" hidden="1" customHeight="1" x14ac:dyDescent="0.2">
      <c r="A123" s="219">
        <v>96</v>
      </c>
      <c r="B123" s="231" t="s">
        <v>167</v>
      </c>
      <c r="C123" s="36" t="s">
        <v>698</v>
      </c>
      <c r="D123" s="24" t="s">
        <v>155</v>
      </c>
      <c r="E123" s="13" t="s">
        <v>11</v>
      </c>
      <c r="F123" s="24" t="s">
        <v>4</v>
      </c>
      <c r="G123" s="80">
        <f>H123+M123</f>
        <v>25018615</v>
      </c>
      <c r="H123" s="80">
        <f>I123+J123+K123</f>
        <v>20014892</v>
      </c>
      <c r="I123" s="80">
        <v>0</v>
      </c>
      <c r="J123" s="80">
        <v>20014892</v>
      </c>
      <c r="K123" s="80">
        <v>0</v>
      </c>
      <c r="L123" s="53">
        <f t="shared" si="12"/>
        <v>0.8</v>
      </c>
      <c r="M123" s="80">
        <f>N123+P123+R123</f>
        <v>5003723</v>
      </c>
      <c r="N123" s="80">
        <v>0</v>
      </c>
      <c r="O123" s="53">
        <f t="shared" si="17"/>
        <v>0</v>
      </c>
      <c r="P123" s="80">
        <v>0</v>
      </c>
      <c r="Q123" s="53">
        <f t="shared" si="15"/>
        <v>0</v>
      </c>
      <c r="R123" s="80">
        <v>5003723</v>
      </c>
      <c r="S123" s="53">
        <f t="shared" si="16"/>
        <v>0.2</v>
      </c>
      <c r="T123" s="63" t="s">
        <v>407</v>
      </c>
      <c r="U123" s="168"/>
      <c r="V123" s="181"/>
      <c r="W123" s="144" t="s">
        <v>283</v>
      </c>
      <c r="X123" s="140" t="s">
        <v>320</v>
      </c>
      <c r="Y123" s="144" t="s">
        <v>213</v>
      </c>
      <c r="Z123" s="140" t="s">
        <v>320</v>
      </c>
      <c r="AA123" s="95"/>
      <c r="AB123" s="144" t="s">
        <v>521</v>
      </c>
      <c r="AC123" s="97" t="s">
        <v>316</v>
      </c>
      <c r="AD123" s="144" t="s">
        <v>665</v>
      </c>
      <c r="AE123" s="97" t="s">
        <v>316</v>
      </c>
      <c r="AF123" s="144" t="s">
        <v>707</v>
      </c>
      <c r="AG123" s="97" t="s">
        <v>316</v>
      </c>
      <c r="AH123" s="75">
        <v>4</v>
      </c>
      <c r="AI123" s="233" t="s">
        <v>707</v>
      </c>
      <c r="AJ123" s="224">
        <v>42766</v>
      </c>
    </row>
    <row r="124" spans="1:36" ht="45.75" hidden="1" customHeight="1" x14ac:dyDescent="0.2">
      <c r="A124" s="220">
        <v>101</v>
      </c>
      <c r="B124" s="234" t="s">
        <v>178</v>
      </c>
      <c r="C124" s="36" t="s">
        <v>249</v>
      </c>
      <c r="D124" s="24" t="s">
        <v>7</v>
      </c>
      <c r="E124" s="13" t="s">
        <v>11</v>
      </c>
      <c r="F124" s="24" t="s">
        <v>4</v>
      </c>
      <c r="G124" s="80">
        <f>H124+M124</f>
        <v>15784135</v>
      </c>
      <c r="H124" s="80">
        <f>I124+J124+K124</f>
        <v>13416515</v>
      </c>
      <c r="I124" s="80">
        <v>0</v>
      </c>
      <c r="J124" s="80">
        <v>13416515</v>
      </c>
      <c r="K124" s="80">
        <v>0</v>
      </c>
      <c r="L124" s="53">
        <f t="shared" si="12"/>
        <v>0.85000001583868867</v>
      </c>
      <c r="M124" s="80">
        <f>N124+P124+R124</f>
        <v>2367620</v>
      </c>
      <c r="N124" s="80">
        <v>2367620</v>
      </c>
      <c r="O124" s="53">
        <f t="shared" si="17"/>
        <v>0.14999998416131133</v>
      </c>
      <c r="P124" s="80">
        <v>0</v>
      </c>
      <c r="Q124" s="53">
        <f t="shared" si="15"/>
        <v>0</v>
      </c>
      <c r="R124" s="80">
        <v>0</v>
      </c>
      <c r="S124" s="53">
        <f t="shared" si="16"/>
        <v>0</v>
      </c>
      <c r="T124" s="25" t="s">
        <v>410</v>
      </c>
      <c r="U124" s="174"/>
      <c r="V124" s="183"/>
      <c r="W124" s="144" t="s">
        <v>216</v>
      </c>
      <c r="X124" s="140" t="s">
        <v>328</v>
      </c>
      <c r="Y124" s="144" t="s">
        <v>65</v>
      </c>
      <c r="Z124" s="144" t="s">
        <v>65</v>
      </c>
      <c r="AA124" s="144" t="s">
        <v>65</v>
      </c>
      <c r="AB124" s="144" t="s">
        <v>468</v>
      </c>
      <c r="AC124" s="46" t="s">
        <v>317</v>
      </c>
      <c r="AD124" s="144" t="s">
        <v>665</v>
      </c>
      <c r="AE124" s="97" t="s">
        <v>316</v>
      </c>
      <c r="AF124" s="75">
        <v>2</v>
      </c>
      <c r="AG124" s="97" t="s">
        <v>316</v>
      </c>
      <c r="AH124" s="117">
        <v>6</v>
      </c>
      <c r="AI124" s="233" t="s">
        <v>667</v>
      </c>
      <c r="AJ124" s="224">
        <v>42766</v>
      </c>
    </row>
    <row r="125" spans="1:36" s="27" customFormat="1" ht="56.25" hidden="1" customHeight="1" x14ac:dyDescent="0.2">
      <c r="A125" s="220">
        <v>9</v>
      </c>
      <c r="B125" s="240" t="s">
        <v>163</v>
      </c>
      <c r="C125" s="96" t="s">
        <v>164</v>
      </c>
      <c r="D125" s="94" t="s">
        <v>155</v>
      </c>
      <c r="E125" s="19" t="s">
        <v>17</v>
      </c>
      <c r="F125" s="94" t="s">
        <v>4</v>
      </c>
      <c r="G125" s="52">
        <f>H125+M125</f>
        <v>34000000</v>
      </c>
      <c r="H125" s="52">
        <f>I125+J125+K125</f>
        <v>28900000</v>
      </c>
      <c r="I125" s="78">
        <v>0</v>
      </c>
      <c r="J125" s="78">
        <v>28900000</v>
      </c>
      <c r="K125" s="78">
        <v>0</v>
      </c>
      <c r="L125" s="79">
        <f t="shared" si="12"/>
        <v>0.85</v>
      </c>
      <c r="M125" s="78">
        <f>N125+P125+R125</f>
        <v>5100000</v>
      </c>
      <c r="N125" s="78">
        <v>1972000</v>
      </c>
      <c r="O125" s="79">
        <f t="shared" si="17"/>
        <v>5.8000000000000003E-2</v>
      </c>
      <c r="P125" s="78">
        <v>0</v>
      </c>
      <c r="Q125" s="79">
        <f t="shared" si="15"/>
        <v>0</v>
      </c>
      <c r="R125" s="52">
        <v>3128000</v>
      </c>
      <c r="S125" s="79">
        <f t="shared" si="16"/>
        <v>9.1999999999999998E-2</v>
      </c>
      <c r="T125" s="62" t="s">
        <v>407</v>
      </c>
      <c r="U125" s="168"/>
      <c r="V125" s="181"/>
      <c r="W125" s="95" t="s">
        <v>476</v>
      </c>
      <c r="X125" s="97" t="s">
        <v>316</v>
      </c>
      <c r="Y125" s="95" t="s">
        <v>476</v>
      </c>
      <c r="Z125" s="97" t="s">
        <v>316</v>
      </c>
      <c r="AA125" s="95"/>
      <c r="AB125" s="95" t="s">
        <v>581</v>
      </c>
      <c r="AC125" s="97" t="s">
        <v>316</v>
      </c>
      <c r="AD125" s="95" t="s">
        <v>582</v>
      </c>
      <c r="AE125" s="97" t="s">
        <v>316</v>
      </c>
      <c r="AF125" s="73">
        <v>2</v>
      </c>
      <c r="AG125" s="97" t="s">
        <v>316</v>
      </c>
      <c r="AH125" s="73">
        <v>4</v>
      </c>
      <c r="AI125" s="230" t="s">
        <v>537</v>
      </c>
      <c r="AJ125" s="223">
        <v>42825</v>
      </c>
    </row>
    <row r="126" spans="1:36" s="27" customFormat="1" ht="36" hidden="1" customHeight="1" x14ac:dyDescent="0.2">
      <c r="A126" s="219">
        <v>50</v>
      </c>
      <c r="B126" s="234" t="s">
        <v>255</v>
      </c>
      <c r="C126" s="36" t="s">
        <v>315</v>
      </c>
      <c r="D126" s="25" t="s">
        <v>7</v>
      </c>
      <c r="E126" s="26" t="s">
        <v>17</v>
      </c>
      <c r="F126" s="25" t="s">
        <v>5</v>
      </c>
      <c r="G126" s="55">
        <f>H126+M126</f>
        <v>4874359</v>
      </c>
      <c r="H126" s="80">
        <f>I126+J126+K126</f>
        <v>4092205</v>
      </c>
      <c r="I126" s="55">
        <v>0</v>
      </c>
      <c r="J126" s="55">
        <v>0</v>
      </c>
      <c r="K126" s="55">
        <v>4092205</v>
      </c>
      <c r="L126" s="53">
        <f t="shared" si="12"/>
        <v>0.83953705502610698</v>
      </c>
      <c r="M126" s="80">
        <f>N126+P126+R126</f>
        <v>782154</v>
      </c>
      <c r="N126" s="80">
        <v>782154</v>
      </c>
      <c r="O126" s="53">
        <f t="shared" si="17"/>
        <v>0.16046294497389299</v>
      </c>
      <c r="P126" s="55">
        <v>0</v>
      </c>
      <c r="Q126" s="53">
        <f t="shared" si="15"/>
        <v>0</v>
      </c>
      <c r="R126" s="55">
        <v>0</v>
      </c>
      <c r="S126" s="53">
        <f t="shared" si="16"/>
        <v>0</v>
      </c>
      <c r="T126" s="23" t="s">
        <v>129</v>
      </c>
      <c r="U126" s="23" t="s">
        <v>129</v>
      </c>
      <c r="V126" s="23" t="s">
        <v>129</v>
      </c>
      <c r="W126" s="141" t="s">
        <v>150</v>
      </c>
      <c r="X126" s="98" t="s">
        <v>316</v>
      </c>
      <c r="Y126" s="141" t="s">
        <v>154</v>
      </c>
      <c r="Z126" s="98" t="s">
        <v>316</v>
      </c>
      <c r="AA126" s="30"/>
      <c r="AB126" s="141" t="s">
        <v>154</v>
      </c>
      <c r="AC126" s="98" t="s">
        <v>316</v>
      </c>
      <c r="AD126" s="141" t="s">
        <v>149</v>
      </c>
      <c r="AE126" s="97" t="s">
        <v>316</v>
      </c>
      <c r="AF126" s="75">
        <v>2</v>
      </c>
      <c r="AG126" s="98" t="s">
        <v>316</v>
      </c>
      <c r="AH126" s="75">
        <v>4</v>
      </c>
      <c r="AI126" s="233" t="s">
        <v>542</v>
      </c>
      <c r="AJ126" s="224">
        <v>42825</v>
      </c>
    </row>
    <row r="127" spans="1:36" ht="43.5" hidden="1" customHeight="1" x14ac:dyDescent="0.2">
      <c r="A127" s="219">
        <v>22</v>
      </c>
      <c r="B127" s="234" t="s">
        <v>663</v>
      </c>
      <c r="C127" s="36" t="s">
        <v>664</v>
      </c>
      <c r="D127" s="25" t="s">
        <v>155</v>
      </c>
      <c r="E127" s="26" t="s">
        <v>12</v>
      </c>
      <c r="F127" s="25" t="s">
        <v>3</v>
      </c>
      <c r="G127" s="80">
        <v>26240711</v>
      </c>
      <c r="H127" s="80">
        <v>9184249</v>
      </c>
      <c r="I127" s="80">
        <v>9184249</v>
      </c>
      <c r="J127" s="55">
        <v>0</v>
      </c>
      <c r="K127" s="55">
        <v>0</v>
      </c>
      <c r="L127" s="53">
        <f t="shared" si="12"/>
        <v>0.35000000571630852</v>
      </c>
      <c r="M127" s="80">
        <v>17056462</v>
      </c>
      <c r="N127" s="55">
        <v>0</v>
      </c>
      <c r="O127" s="53">
        <f t="shared" si="17"/>
        <v>0</v>
      </c>
      <c r="P127" s="80">
        <v>0</v>
      </c>
      <c r="Q127" s="53">
        <f t="shared" si="15"/>
        <v>0</v>
      </c>
      <c r="R127" s="80">
        <v>17056462</v>
      </c>
      <c r="S127" s="53">
        <f t="shared" si="16"/>
        <v>0.64999999428369148</v>
      </c>
      <c r="T127" s="20" t="s">
        <v>421</v>
      </c>
      <c r="U127" s="170"/>
      <c r="V127" s="182"/>
      <c r="W127" s="144" t="s">
        <v>470</v>
      </c>
      <c r="X127" s="46" t="s">
        <v>317</v>
      </c>
      <c r="Y127" s="144" t="s">
        <v>521</v>
      </c>
      <c r="Z127" s="97" t="s">
        <v>316</v>
      </c>
      <c r="AA127" s="95"/>
      <c r="AB127" s="144" t="s">
        <v>521</v>
      </c>
      <c r="AC127" s="97" t="s">
        <v>316</v>
      </c>
      <c r="AD127" s="144" t="s">
        <v>149</v>
      </c>
      <c r="AE127" s="97" t="s">
        <v>316</v>
      </c>
      <c r="AF127" s="75">
        <v>5</v>
      </c>
      <c r="AG127" s="97" t="s">
        <v>316</v>
      </c>
      <c r="AH127" s="75">
        <v>4</v>
      </c>
      <c r="AI127" s="233" t="s">
        <v>149</v>
      </c>
      <c r="AJ127" s="224">
        <v>42825</v>
      </c>
    </row>
    <row r="128" spans="1:36" s="27" customFormat="1" ht="39" hidden="1" customHeight="1" x14ac:dyDescent="0.2">
      <c r="A128" s="219">
        <v>84</v>
      </c>
      <c r="B128" s="229" t="s">
        <v>33</v>
      </c>
      <c r="C128" s="38" t="s">
        <v>295</v>
      </c>
      <c r="D128" s="30" t="s">
        <v>155</v>
      </c>
      <c r="E128" s="28" t="s">
        <v>17</v>
      </c>
      <c r="F128" s="30" t="s">
        <v>5</v>
      </c>
      <c r="G128" s="52">
        <f>H128+M128</f>
        <v>5407500</v>
      </c>
      <c r="H128" s="52">
        <f>I128+J128+K128</f>
        <v>4596375</v>
      </c>
      <c r="I128" s="56">
        <v>0</v>
      </c>
      <c r="J128" s="56">
        <v>0</v>
      </c>
      <c r="K128" s="78">
        <v>4596375</v>
      </c>
      <c r="L128" s="79">
        <f t="shared" si="12"/>
        <v>0.85</v>
      </c>
      <c r="M128" s="78">
        <f>N128+P128+R128</f>
        <v>811125</v>
      </c>
      <c r="N128" s="78">
        <v>811125</v>
      </c>
      <c r="O128" s="79">
        <f t="shared" si="17"/>
        <v>0.15</v>
      </c>
      <c r="P128" s="56">
        <v>0</v>
      </c>
      <c r="Q128" s="79">
        <f t="shared" si="15"/>
        <v>0</v>
      </c>
      <c r="R128" s="56">
        <v>0</v>
      </c>
      <c r="S128" s="79">
        <f t="shared" si="16"/>
        <v>0</v>
      </c>
      <c r="T128" s="15" t="s">
        <v>129</v>
      </c>
      <c r="U128" s="15" t="s">
        <v>129</v>
      </c>
      <c r="V128" s="15" t="s">
        <v>129</v>
      </c>
      <c r="W128" s="95" t="s">
        <v>567</v>
      </c>
      <c r="X128" s="98" t="s">
        <v>316</v>
      </c>
      <c r="Y128" s="31" t="s">
        <v>149</v>
      </c>
      <c r="Z128" s="98" t="s">
        <v>316</v>
      </c>
      <c r="AA128" s="187"/>
      <c r="AB128" s="31" t="s">
        <v>149</v>
      </c>
      <c r="AC128" s="98" t="s">
        <v>316</v>
      </c>
      <c r="AD128" s="31" t="s">
        <v>156</v>
      </c>
      <c r="AE128" s="97" t="s">
        <v>316</v>
      </c>
      <c r="AF128" s="120">
        <v>2</v>
      </c>
      <c r="AG128" s="98" t="s">
        <v>316</v>
      </c>
      <c r="AH128" s="73">
        <v>4</v>
      </c>
      <c r="AI128" s="230" t="s">
        <v>542</v>
      </c>
      <c r="AJ128" s="223">
        <v>42916</v>
      </c>
    </row>
    <row r="129" spans="1:36" s="27" customFormat="1" ht="31.5" hidden="1" customHeight="1" x14ac:dyDescent="0.2">
      <c r="A129" s="220">
        <v>85</v>
      </c>
      <c r="B129" s="247" t="s">
        <v>33</v>
      </c>
      <c r="C129" s="147" t="s">
        <v>296</v>
      </c>
      <c r="D129" s="30" t="s">
        <v>155</v>
      </c>
      <c r="E129" s="28" t="s">
        <v>17</v>
      </c>
      <c r="F129" s="30" t="s">
        <v>5</v>
      </c>
      <c r="G129" s="52">
        <f t="shared" ref="G129:G132" si="34">H129+M129</f>
        <v>5407500</v>
      </c>
      <c r="H129" s="52">
        <v>4596375</v>
      </c>
      <c r="I129" s="56">
        <v>0</v>
      </c>
      <c r="J129" s="56">
        <v>0</v>
      </c>
      <c r="K129" s="78">
        <v>4596375</v>
      </c>
      <c r="L129" s="79">
        <f t="shared" si="12"/>
        <v>0.85</v>
      </c>
      <c r="M129" s="78">
        <f>N129</f>
        <v>811125</v>
      </c>
      <c r="N129" s="78">
        <v>811125</v>
      </c>
      <c r="O129" s="79">
        <f t="shared" si="17"/>
        <v>0.15</v>
      </c>
      <c r="P129" s="56">
        <v>0</v>
      </c>
      <c r="Q129" s="79">
        <f t="shared" si="15"/>
        <v>0</v>
      </c>
      <c r="R129" s="56">
        <v>0</v>
      </c>
      <c r="S129" s="79">
        <f t="shared" si="16"/>
        <v>0</v>
      </c>
      <c r="T129" s="15" t="s">
        <v>129</v>
      </c>
      <c r="U129" s="15" t="s">
        <v>129</v>
      </c>
      <c r="V129" s="15" t="s">
        <v>129</v>
      </c>
      <c r="W129" s="95" t="s">
        <v>567</v>
      </c>
      <c r="X129" s="98" t="s">
        <v>316</v>
      </c>
      <c r="Y129" s="31" t="s">
        <v>149</v>
      </c>
      <c r="Z129" s="98" t="s">
        <v>316</v>
      </c>
      <c r="AA129" s="187"/>
      <c r="AB129" s="31" t="s">
        <v>149</v>
      </c>
      <c r="AC129" s="98" t="s">
        <v>316</v>
      </c>
      <c r="AD129" s="31" t="s">
        <v>156</v>
      </c>
      <c r="AE129" s="97" t="s">
        <v>316</v>
      </c>
      <c r="AF129" s="120">
        <v>2</v>
      </c>
      <c r="AG129" s="98" t="s">
        <v>316</v>
      </c>
      <c r="AH129" s="73">
        <v>4</v>
      </c>
      <c r="AI129" s="230" t="s">
        <v>542</v>
      </c>
      <c r="AJ129" s="223">
        <v>42916</v>
      </c>
    </row>
    <row r="130" spans="1:36" ht="39.75" hidden="1" customHeight="1" x14ac:dyDescent="0.2">
      <c r="A130" s="219">
        <v>86</v>
      </c>
      <c r="B130" s="231" t="s">
        <v>67</v>
      </c>
      <c r="C130" s="37" t="s">
        <v>297</v>
      </c>
      <c r="D130" s="25" t="s">
        <v>155</v>
      </c>
      <c r="E130" s="26" t="s">
        <v>17</v>
      </c>
      <c r="F130" s="25" t="s">
        <v>5</v>
      </c>
      <c r="G130" s="25">
        <f t="shared" si="34"/>
        <v>11446897</v>
      </c>
      <c r="H130" s="80">
        <f>I130+J130+K130</f>
        <v>9729862</v>
      </c>
      <c r="I130" s="55">
        <v>0</v>
      </c>
      <c r="J130" s="55">
        <v>0</v>
      </c>
      <c r="K130" s="55">
        <v>9729862</v>
      </c>
      <c r="L130" s="53">
        <f>H130/G130</f>
        <v>0.84999996068803629</v>
      </c>
      <c r="M130" s="80">
        <f t="shared" ref="M130:M135" si="35">N130+P130+R130</f>
        <v>1717035</v>
      </c>
      <c r="N130" s="55">
        <v>1717035</v>
      </c>
      <c r="O130" s="53">
        <f>N130/G130</f>
        <v>0.15000003931196376</v>
      </c>
      <c r="P130" s="55">
        <v>0</v>
      </c>
      <c r="Q130" s="53">
        <f>P130/G130</f>
        <v>0</v>
      </c>
      <c r="R130" s="55">
        <v>0</v>
      </c>
      <c r="S130" s="53">
        <f>R130/G130</f>
        <v>0</v>
      </c>
      <c r="T130" s="23" t="s">
        <v>129</v>
      </c>
      <c r="U130" s="23" t="s">
        <v>129</v>
      </c>
      <c r="V130" s="23" t="s">
        <v>129</v>
      </c>
      <c r="W130" s="144" t="s">
        <v>567</v>
      </c>
      <c r="X130" s="98" t="s">
        <v>316</v>
      </c>
      <c r="Y130" s="141" t="s">
        <v>149</v>
      </c>
      <c r="Z130" s="98" t="s">
        <v>316</v>
      </c>
      <c r="AA130" s="30"/>
      <c r="AB130" s="141" t="s">
        <v>149</v>
      </c>
      <c r="AC130" s="98" t="s">
        <v>316</v>
      </c>
      <c r="AD130" s="141" t="s">
        <v>156</v>
      </c>
      <c r="AE130" s="97" t="s">
        <v>316</v>
      </c>
      <c r="AF130" s="116">
        <v>2</v>
      </c>
      <c r="AG130" s="98" t="s">
        <v>316</v>
      </c>
      <c r="AH130" s="75">
        <v>4</v>
      </c>
      <c r="AI130" s="233" t="s">
        <v>542</v>
      </c>
      <c r="AJ130" s="224">
        <v>42916</v>
      </c>
    </row>
    <row r="131" spans="1:36" s="27" customFormat="1" ht="39" hidden="1" customHeight="1" x14ac:dyDescent="0.2">
      <c r="A131" s="220">
        <v>87</v>
      </c>
      <c r="B131" s="248" t="s">
        <v>67</v>
      </c>
      <c r="C131" s="148" t="s">
        <v>298</v>
      </c>
      <c r="D131" s="25" t="s">
        <v>155</v>
      </c>
      <c r="E131" s="26" t="s">
        <v>17</v>
      </c>
      <c r="F131" s="25" t="s">
        <v>5</v>
      </c>
      <c r="G131" s="25">
        <f t="shared" si="34"/>
        <v>11446895</v>
      </c>
      <c r="H131" s="80">
        <v>9729861</v>
      </c>
      <c r="I131" s="55">
        <v>0</v>
      </c>
      <c r="J131" s="55">
        <v>0</v>
      </c>
      <c r="K131" s="55">
        <v>9729861</v>
      </c>
      <c r="L131" s="53">
        <f t="shared" ref="L131:L141" si="36">H131/G131</f>
        <v>0.85000002183998369</v>
      </c>
      <c r="M131" s="80">
        <f t="shared" si="35"/>
        <v>1717034</v>
      </c>
      <c r="N131" s="55">
        <v>1717034</v>
      </c>
      <c r="O131" s="53">
        <f t="shared" ref="O131:O141" si="37">N131/G131</f>
        <v>0.14999997816001631</v>
      </c>
      <c r="P131" s="55">
        <v>0</v>
      </c>
      <c r="Q131" s="53">
        <f t="shared" ref="Q131:Q141" si="38">P131/G131</f>
        <v>0</v>
      </c>
      <c r="R131" s="55">
        <v>0</v>
      </c>
      <c r="S131" s="53">
        <f t="shared" ref="S131:S132" si="39">R131/G131</f>
        <v>0</v>
      </c>
      <c r="T131" s="23" t="s">
        <v>129</v>
      </c>
      <c r="U131" s="23" t="s">
        <v>129</v>
      </c>
      <c r="V131" s="23" t="s">
        <v>129</v>
      </c>
      <c r="W131" s="144" t="s">
        <v>567</v>
      </c>
      <c r="X131" s="98" t="s">
        <v>316</v>
      </c>
      <c r="Y131" s="141" t="s">
        <v>149</v>
      </c>
      <c r="Z131" s="98" t="s">
        <v>316</v>
      </c>
      <c r="AA131" s="30"/>
      <c r="AB131" s="141" t="s">
        <v>149</v>
      </c>
      <c r="AC131" s="98" t="s">
        <v>316</v>
      </c>
      <c r="AD131" s="141" t="s">
        <v>156</v>
      </c>
      <c r="AE131" s="97" t="s">
        <v>316</v>
      </c>
      <c r="AF131" s="116">
        <v>2</v>
      </c>
      <c r="AG131" s="98" t="s">
        <v>316</v>
      </c>
      <c r="AH131" s="75">
        <v>4</v>
      </c>
      <c r="AI131" s="233" t="s">
        <v>542</v>
      </c>
      <c r="AJ131" s="224">
        <v>42916</v>
      </c>
    </row>
    <row r="132" spans="1:36" ht="42" hidden="1" customHeight="1" x14ac:dyDescent="0.2">
      <c r="A132" s="219">
        <v>88</v>
      </c>
      <c r="B132" s="248" t="s">
        <v>67</v>
      </c>
      <c r="C132" s="148" t="s">
        <v>299</v>
      </c>
      <c r="D132" s="25" t="s">
        <v>155</v>
      </c>
      <c r="E132" s="26" t="s">
        <v>17</v>
      </c>
      <c r="F132" s="25" t="s">
        <v>5</v>
      </c>
      <c r="G132" s="25">
        <f t="shared" si="34"/>
        <v>11446893</v>
      </c>
      <c r="H132" s="80">
        <v>9729860</v>
      </c>
      <c r="I132" s="55">
        <v>0</v>
      </c>
      <c r="J132" s="55">
        <v>0</v>
      </c>
      <c r="K132" s="55">
        <v>9729860</v>
      </c>
      <c r="L132" s="53">
        <f t="shared" si="36"/>
        <v>0.85000008299195251</v>
      </c>
      <c r="M132" s="80">
        <f t="shared" si="35"/>
        <v>1717033</v>
      </c>
      <c r="N132" s="55">
        <v>1717033</v>
      </c>
      <c r="O132" s="53">
        <f t="shared" si="37"/>
        <v>0.14999991700804752</v>
      </c>
      <c r="P132" s="55">
        <v>0</v>
      </c>
      <c r="Q132" s="53">
        <f t="shared" si="38"/>
        <v>0</v>
      </c>
      <c r="R132" s="55">
        <v>0</v>
      </c>
      <c r="S132" s="53">
        <f t="shared" si="39"/>
        <v>0</v>
      </c>
      <c r="T132" s="23" t="s">
        <v>129</v>
      </c>
      <c r="U132" s="23" t="s">
        <v>129</v>
      </c>
      <c r="V132" s="23" t="s">
        <v>129</v>
      </c>
      <c r="W132" s="144" t="s">
        <v>567</v>
      </c>
      <c r="X132" s="98" t="s">
        <v>316</v>
      </c>
      <c r="Y132" s="141" t="s">
        <v>149</v>
      </c>
      <c r="Z132" s="98" t="s">
        <v>316</v>
      </c>
      <c r="AA132" s="30"/>
      <c r="AB132" s="141" t="s">
        <v>149</v>
      </c>
      <c r="AC132" s="98" t="s">
        <v>316</v>
      </c>
      <c r="AD132" s="141" t="s">
        <v>156</v>
      </c>
      <c r="AE132" s="97" t="s">
        <v>316</v>
      </c>
      <c r="AF132" s="116">
        <v>2</v>
      </c>
      <c r="AG132" s="98" t="s">
        <v>316</v>
      </c>
      <c r="AH132" s="75">
        <v>4</v>
      </c>
      <c r="AI132" s="233" t="s">
        <v>542</v>
      </c>
      <c r="AJ132" s="224">
        <v>42916</v>
      </c>
    </row>
    <row r="133" spans="1:36" ht="45.75" hidden="1" customHeight="1" x14ac:dyDescent="0.2">
      <c r="A133" s="220">
        <v>89</v>
      </c>
      <c r="B133" s="249" t="s">
        <v>104</v>
      </c>
      <c r="C133" s="42" t="s">
        <v>113</v>
      </c>
      <c r="D133" s="30" t="s">
        <v>155</v>
      </c>
      <c r="E133" s="28" t="s">
        <v>17</v>
      </c>
      <c r="F133" s="30" t="s">
        <v>5</v>
      </c>
      <c r="G133" s="52">
        <f>H133+M133</f>
        <v>20000000</v>
      </c>
      <c r="H133" s="52">
        <f>I133+J133+K133</f>
        <v>17000000</v>
      </c>
      <c r="I133" s="56">
        <v>0</v>
      </c>
      <c r="J133" s="56">
        <v>0</v>
      </c>
      <c r="K133" s="78">
        <v>17000000</v>
      </c>
      <c r="L133" s="79">
        <f t="shared" si="36"/>
        <v>0.85</v>
      </c>
      <c r="M133" s="78">
        <f t="shared" si="35"/>
        <v>3000000</v>
      </c>
      <c r="N133" s="78">
        <v>3000000</v>
      </c>
      <c r="O133" s="79">
        <f t="shared" si="37"/>
        <v>0.15</v>
      </c>
      <c r="P133" s="56">
        <v>0</v>
      </c>
      <c r="Q133" s="79">
        <f t="shared" si="38"/>
        <v>0</v>
      </c>
      <c r="R133" s="56">
        <v>0</v>
      </c>
      <c r="S133" s="79">
        <f>R133/G133</f>
        <v>0</v>
      </c>
      <c r="T133" s="32" t="s">
        <v>129</v>
      </c>
      <c r="U133" s="15" t="s">
        <v>129</v>
      </c>
      <c r="V133" s="15" t="s">
        <v>129</v>
      </c>
      <c r="W133" s="95" t="s">
        <v>149</v>
      </c>
      <c r="X133" s="98" t="s">
        <v>316</v>
      </c>
      <c r="Y133" s="95" t="s">
        <v>149</v>
      </c>
      <c r="Z133" s="98" t="s">
        <v>316</v>
      </c>
      <c r="AA133" s="187"/>
      <c r="AB133" s="95" t="s">
        <v>149</v>
      </c>
      <c r="AC133" s="98" t="s">
        <v>316</v>
      </c>
      <c r="AD133" s="95" t="s">
        <v>156</v>
      </c>
      <c r="AE133" s="97" t="s">
        <v>316</v>
      </c>
      <c r="AF133" s="73">
        <v>2</v>
      </c>
      <c r="AG133" s="98" t="s">
        <v>316</v>
      </c>
      <c r="AH133" s="73">
        <v>4</v>
      </c>
      <c r="AI133" s="230" t="s">
        <v>542</v>
      </c>
      <c r="AJ133" s="223">
        <v>42916</v>
      </c>
    </row>
    <row r="134" spans="1:36" s="27" customFormat="1" ht="49.5" hidden="1" customHeight="1" x14ac:dyDescent="0.2">
      <c r="A134" s="220">
        <v>53</v>
      </c>
      <c r="B134" s="234" t="s">
        <v>184</v>
      </c>
      <c r="C134" s="36" t="s">
        <v>186</v>
      </c>
      <c r="D134" s="25" t="s">
        <v>7</v>
      </c>
      <c r="E134" s="26" t="s">
        <v>12</v>
      </c>
      <c r="F134" s="25" t="s">
        <v>4</v>
      </c>
      <c r="G134" s="80">
        <f>H134+M134</f>
        <v>13647059</v>
      </c>
      <c r="H134" s="80">
        <f>I134+J134+K134</f>
        <v>11600000</v>
      </c>
      <c r="I134" s="55">
        <v>0</v>
      </c>
      <c r="J134" s="80">
        <v>11600000</v>
      </c>
      <c r="K134" s="55">
        <v>0</v>
      </c>
      <c r="L134" s="53">
        <f t="shared" si="36"/>
        <v>0.84999998900862084</v>
      </c>
      <c r="M134" s="80">
        <f t="shared" si="35"/>
        <v>2047059</v>
      </c>
      <c r="N134" s="80">
        <v>2047059</v>
      </c>
      <c r="O134" s="53">
        <f t="shared" si="37"/>
        <v>0.15000001099137916</v>
      </c>
      <c r="P134" s="55">
        <v>0</v>
      </c>
      <c r="Q134" s="53">
        <f t="shared" si="38"/>
        <v>0</v>
      </c>
      <c r="R134" s="55">
        <v>0</v>
      </c>
      <c r="S134" s="53">
        <f>R134/G134</f>
        <v>0</v>
      </c>
      <c r="T134" s="23" t="s">
        <v>645</v>
      </c>
      <c r="U134" s="34" t="s">
        <v>644</v>
      </c>
      <c r="V134" s="23" t="s">
        <v>129</v>
      </c>
      <c r="W134" s="144" t="s">
        <v>156</v>
      </c>
      <c r="X134" s="97" t="s">
        <v>316</v>
      </c>
      <c r="Y134" s="144" t="s">
        <v>157</v>
      </c>
      <c r="Z134" s="97" t="s">
        <v>316</v>
      </c>
      <c r="AA134" s="95"/>
      <c r="AB134" s="144" t="s">
        <v>157</v>
      </c>
      <c r="AC134" s="97" t="s">
        <v>316</v>
      </c>
      <c r="AD134" s="144" t="s">
        <v>160</v>
      </c>
      <c r="AE134" s="97" t="s">
        <v>316</v>
      </c>
      <c r="AF134" s="75">
        <v>2</v>
      </c>
      <c r="AG134" s="97" t="s">
        <v>316</v>
      </c>
      <c r="AH134" s="75">
        <v>4</v>
      </c>
      <c r="AI134" s="233" t="s">
        <v>542</v>
      </c>
      <c r="AJ134" s="224">
        <v>43100</v>
      </c>
    </row>
    <row r="135" spans="1:36" ht="47.25" hidden="1" customHeight="1" x14ac:dyDescent="0.2">
      <c r="A135" s="219">
        <v>92</v>
      </c>
      <c r="B135" s="232" t="s">
        <v>264</v>
      </c>
      <c r="C135" s="35" t="s">
        <v>300</v>
      </c>
      <c r="D135" s="30" t="s">
        <v>155</v>
      </c>
      <c r="E135" s="28" t="s">
        <v>17</v>
      </c>
      <c r="F135" s="30" t="s">
        <v>5</v>
      </c>
      <c r="G135" s="52">
        <f t="shared" ref="G135:G136" si="40">H135+M135</f>
        <v>3090262</v>
      </c>
      <c r="H135" s="52">
        <f>I135+J135+K135</f>
        <v>2626723</v>
      </c>
      <c r="I135" s="56">
        <v>0</v>
      </c>
      <c r="J135" s="56">
        <v>0</v>
      </c>
      <c r="K135" s="56">
        <v>2626723</v>
      </c>
      <c r="L135" s="54">
        <f t="shared" si="36"/>
        <v>0.85000009707914737</v>
      </c>
      <c r="M135" s="52">
        <f t="shared" si="35"/>
        <v>463539</v>
      </c>
      <c r="N135" s="56">
        <v>0</v>
      </c>
      <c r="O135" s="54">
        <f t="shared" si="37"/>
        <v>0</v>
      </c>
      <c r="P135" s="56">
        <v>0</v>
      </c>
      <c r="Q135" s="54">
        <f t="shared" si="38"/>
        <v>0</v>
      </c>
      <c r="R135" s="56">
        <v>463539</v>
      </c>
      <c r="S135" s="54">
        <f>R135/G135</f>
        <v>0.14999990292085266</v>
      </c>
      <c r="T135" s="32" t="s">
        <v>129</v>
      </c>
      <c r="U135" s="32" t="s">
        <v>129</v>
      </c>
      <c r="V135" s="15" t="s">
        <v>129</v>
      </c>
      <c r="W135" s="95" t="s">
        <v>157</v>
      </c>
      <c r="X135" s="98" t="s">
        <v>316</v>
      </c>
      <c r="Y135" s="95" t="s">
        <v>157</v>
      </c>
      <c r="Z135" s="98" t="s">
        <v>316</v>
      </c>
      <c r="AA135" s="187"/>
      <c r="AB135" s="95" t="s">
        <v>157</v>
      </c>
      <c r="AC135" s="98" t="s">
        <v>316</v>
      </c>
      <c r="AD135" s="95" t="s">
        <v>160</v>
      </c>
      <c r="AE135" s="98" t="s">
        <v>316</v>
      </c>
      <c r="AF135" s="73">
        <v>2</v>
      </c>
      <c r="AG135" s="98" t="s">
        <v>316</v>
      </c>
      <c r="AH135" s="73">
        <v>4</v>
      </c>
      <c r="AI135" s="230" t="s">
        <v>542</v>
      </c>
      <c r="AJ135" s="223">
        <v>43100</v>
      </c>
    </row>
    <row r="136" spans="1:36" ht="44.25" hidden="1" customHeight="1" x14ac:dyDescent="0.2">
      <c r="A136" s="220">
        <v>93</v>
      </c>
      <c r="B136" s="232" t="s">
        <v>264</v>
      </c>
      <c r="C136" s="35" t="s">
        <v>301</v>
      </c>
      <c r="D136" s="30" t="s">
        <v>155</v>
      </c>
      <c r="E136" s="28" t="s">
        <v>17</v>
      </c>
      <c r="F136" s="30" t="s">
        <v>5</v>
      </c>
      <c r="G136" s="52">
        <f t="shared" si="40"/>
        <v>1130925</v>
      </c>
      <c r="H136" s="52">
        <v>961286</v>
      </c>
      <c r="I136" s="56">
        <v>0</v>
      </c>
      <c r="J136" s="56">
        <v>0</v>
      </c>
      <c r="K136" s="56">
        <v>961286</v>
      </c>
      <c r="L136" s="54">
        <f t="shared" si="36"/>
        <v>0.8499997789420165</v>
      </c>
      <c r="M136" s="52">
        <f>N136+R136</f>
        <v>169639</v>
      </c>
      <c r="N136" s="56">
        <v>0</v>
      </c>
      <c r="O136" s="54">
        <f t="shared" si="37"/>
        <v>0</v>
      </c>
      <c r="P136" s="56">
        <v>0</v>
      </c>
      <c r="Q136" s="54">
        <f t="shared" si="38"/>
        <v>0</v>
      </c>
      <c r="R136" s="56">
        <v>169639</v>
      </c>
      <c r="S136" s="54">
        <f>R136/G136</f>
        <v>0.1500002210579835</v>
      </c>
      <c r="T136" s="32" t="s">
        <v>129</v>
      </c>
      <c r="U136" s="32" t="s">
        <v>129</v>
      </c>
      <c r="V136" s="15" t="s">
        <v>129</v>
      </c>
      <c r="W136" s="95" t="s">
        <v>157</v>
      </c>
      <c r="X136" s="98" t="s">
        <v>316</v>
      </c>
      <c r="Y136" s="95" t="s">
        <v>157</v>
      </c>
      <c r="Z136" s="98" t="s">
        <v>316</v>
      </c>
      <c r="AA136" s="187"/>
      <c r="AB136" s="95" t="s">
        <v>157</v>
      </c>
      <c r="AC136" s="98" t="s">
        <v>316</v>
      </c>
      <c r="AD136" s="95" t="s">
        <v>160</v>
      </c>
      <c r="AE136" s="98" t="s">
        <v>316</v>
      </c>
      <c r="AF136" s="73">
        <v>2</v>
      </c>
      <c r="AG136" s="98" t="s">
        <v>316</v>
      </c>
      <c r="AH136" s="73">
        <v>4</v>
      </c>
      <c r="AI136" s="230" t="s">
        <v>542</v>
      </c>
      <c r="AJ136" s="223">
        <v>43100</v>
      </c>
    </row>
    <row r="137" spans="1:36" s="27" customFormat="1" ht="48" hidden="1" customHeight="1" x14ac:dyDescent="0.2">
      <c r="A137" s="220">
        <v>77</v>
      </c>
      <c r="B137" s="234" t="s">
        <v>206</v>
      </c>
      <c r="C137" s="36" t="s">
        <v>207</v>
      </c>
      <c r="D137" s="25" t="s">
        <v>7</v>
      </c>
      <c r="E137" s="26" t="s">
        <v>18</v>
      </c>
      <c r="F137" s="25" t="s">
        <v>5</v>
      </c>
      <c r="G137" s="80">
        <f>H137+M137</f>
        <v>3258896</v>
      </c>
      <c r="H137" s="80">
        <f>I137+J137+K137</f>
        <v>2770061</v>
      </c>
      <c r="I137" s="55">
        <v>0</v>
      </c>
      <c r="J137" s="55">
        <v>0</v>
      </c>
      <c r="K137" s="55">
        <v>2770061</v>
      </c>
      <c r="L137" s="53">
        <f t="shared" si="36"/>
        <v>0.84999981588857088</v>
      </c>
      <c r="M137" s="80">
        <f>N137+P137+R137</f>
        <v>488835</v>
      </c>
      <c r="N137" s="55">
        <v>488835</v>
      </c>
      <c r="O137" s="53">
        <f t="shared" si="37"/>
        <v>0.15000018411142915</v>
      </c>
      <c r="P137" s="55">
        <v>0</v>
      </c>
      <c r="Q137" s="53">
        <f t="shared" si="38"/>
        <v>0</v>
      </c>
      <c r="R137" s="55">
        <v>0</v>
      </c>
      <c r="S137" s="53">
        <f t="shared" ref="S137:S142" si="41">R137/G137</f>
        <v>0</v>
      </c>
      <c r="T137" s="23" t="s">
        <v>129</v>
      </c>
      <c r="U137" s="23" t="s">
        <v>129</v>
      </c>
      <c r="V137" s="23" t="s">
        <v>129</v>
      </c>
      <c r="W137" s="144" t="s">
        <v>160</v>
      </c>
      <c r="X137" s="97" t="s">
        <v>316</v>
      </c>
      <c r="Y137" s="144" t="s">
        <v>160</v>
      </c>
      <c r="Z137" s="97" t="s">
        <v>316</v>
      </c>
      <c r="AA137" s="187"/>
      <c r="AB137" s="144" t="s">
        <v>160</v>
      </c>
      <c r="AC137" s="97" t="s">
        <v>316</v>
      </c>
      <c r="AD137" s="144" t="s">
        <v>162</v>
      </c>
      <c r="AE137" s="97" t="s">
        <v>316</v>
      </c>
      <c r="AF137" s="75">
        <v>2</v>
      </c>
      <c r="AG137" s="97" t="s">
        <v>316</v>
      </c>
      <c r="AH137" s="75">
        <v>4</v>
      </c>
      <c r="AI137" s="233" t="s">
        <v>542</v>
      </c>
      <c r="AJ137" s="224">
        <v>43190</v>
      </c>
    </row>
    <row r="138" spans="1:36" s="27" customFormat="1" ht="63" hidden="1" customHeight="1" x14ac:dyDescent="0.2">
      <c r="A138" s="220">
        <v>135</v>
      </c>
      <c r="B138" s="231" t="s">
        <v>125</v>
      </c>
      <c r="C138" s="37" t="s">
        <v>311</v>
      </c>
      <c r="D138" s="25" t="s">
        <v>7</v>
      </c>
      <c r="E138" s="26" t="s">
        <v>13</v>
      </c>
      <c r="F138" s="25" t="s">
        <v>3</v>
      </c>
      <c r="G138" s="80">
        <f>H138+M138</f>
        <v>23950418</v>
      </c>
      <c r="H138" s="80">
        <f>I138+J138+K138</f>
        <v>20357855</v>
      </c>
      <c r="I138" s="55">
        <v>20357855</v>
      </c>
      <c r="J138" s="55">
        <v>0</v>
      </c>
      <c r="K138" s="55">
        <v>0</v>
      </c>
      <c r="L138" s="53">
        <f t="shared" si="36"/>
        <v>0.84999998747412253</v>
      </c>
      <c r="M138" s="80">
        <f>N138+P138+R138</f>
        <v>3592563</v>
      </c>
      <c r="N138" s="55">
        <v>3592563</v>
      </c>
      <c r="O138" s="53">
        <f t="shared" si="37"/>
        <v>0.15000001252587741</v>
      </c>
      <c r="P138" s="55">
        <v>0</v>
      </c>
      <c r="Q138" s="53">
        <f t="shared" si="38"/>
        <v>0</v>
      </c>
      <c r="R138" s="55">
        <v>0</v>
      </c>
      <c r="S138" s="53">
        <f t="shared" si="41"/>
        <v>0</v>
      </c>
      <c r="T138" s="25" t="s">
        <v>129</v>
      </c>
      <c r="U138" s="25" t="s">
        <v>129</v>
      </c>
      <c r="V138" s="25" t="s">
        <v>129</v>
      </c>
      <c r="W138" s="25" t="s">
        <v>129</v>
      </c>
      <c r="X138" s="97" t="s">
        <v>316</v>
      </c>
      <c r="Y138" s="25" t="s">
        <v>131</v>
      </c>
      <c r="Z138" s="97" t="s">
        <v>316</v>
      </c>
      <c r="AA138" s="95"/>
      <c r="AB138" s="25" t="s">
        <v>132</v>
      </c>
      <c r="AC138" s="97" t="s">
        <v>316</v>
      </c>
      <c r="AD138" s="25" t="s">
        <v>133</v>
      </c>
      <c r="AE138" s="97" t="s">
        <v>316</v>
      </c>
      <c r="AF138" s="116">
        <v>2</v>
      </c>
      <c r="AG138" s="97" t="s">
        <v>316</v>
      </c>
      <c r="AH138" s="75">
        <v>4</v>
      </c>
      <c r="AI138" s="233" t="s">
        <v>542</v>
      </c>
      <c r="AJ138" s="224">
        <v>43373</v>
      </c>
    </row>
    <row r="139" spans="1:36" ht="61.5" hidden="1" customHeight="1" x14ac:dyDescent="0.2">
      <c r="A139" s="220">
        <v>131</v>
      </c>
      <c r="B139" s="231" t="s">
        <v>127</v>
      </c>
      <c r="C139" s="37" t="s">
        <v>307</v>
      </c>
      <c r="D139" s="25" t="s">
        <v>7</v>
      </c>
      <c r="E139" s="26" t="s">
        <v>13</v>
      </c>
      <c r="F139" s="25" t="s">
        <v>5</v>
      </c>
      <c r="G139" s="80">
        <f>H139+M139</f>
        <v>4900048</v>
      </c>
      <c r="H139" s="80">
        <f>I139+J139+K139</f>
        <v>4165040</v>
      </c>
      <c r="I139" s="55">
        <v>0</v>
      </c>
      <c r="J139" s="55">
        <v>0</v>
      </c>
      <c r="K139" s="55">
        <v>4165040</v>
      </c>
      <c r="L139" s="53">
        <f t="shared" si="36"/>
        <v>0.8499998367362932</v>
      </c>
      <c r="M139" s="80">
        <f>N139+P139+R139</f>
        <v>735008</v>
      </c>
      <c r="N139" s="55">
        <v>735008</v>
      </c>
      <c r="O139" s="53">
        <f t="shared" si="37"/>
        <v>0.1500001632637068</v>
      </c>
      <c r="P139" s="55">
        <v>0</v>
      </c>
      <c r="Q139" s="53">
        <f t="shared" si="38"/>
        <v>0</v>
      </c>
      <c r="R139" s="55">
        <v>0</v>
      </c>
      <c r="S139" s="53">
        <f t="shared" si="41"/>
        <v>0</v>
      </c>
      <c r="T139" s="25" t="s">
        <v>129</v>
      </c>
      <c r="U139" s="25" t="s">
        <v>129</v>
      </c>
      <c r="V139" s="25" t="s">
        <v>129</v>
      </c>
      <c r="W139" s="25" t="s">
        <v>129</v>
      </c>
      <c r="X139" s="97" t="s">
        <v>316</v>
      </c>
      <c r="Y139" s="25" t="s">
        <v>131</v>
      </c>
      <c r="Z139" s="97" t="s">
        <v>316</v>
      </c>
      <c r="AA139" s="95"/>
      <c r="AB139" s="25" t="s">
        <v>132</v>
      </c>
      <c r="AC139" s="97" t="s">
        <v>316</v>
      </c>
      <c r="AD139" s="25" t="s">
        <v>133</v>
      </c>
      <c r="AE139" s="97" t="s">
        <v>316</v>
      </c>
      <c r="AF139" s="116">
        <v>2</v>
      </c>
      <c r="AG139" s="97" t="s">
        <v>316</v>
      </c>
      <c r="AH139" s="75">
        <v>4</v>
      </c>
      <c r="AI139" s="233" t="s">
        <v>542</v>
      </c>
      <c r="AJ139" s="224">
        <v>43373</v>
      </c>
    </row>
    <row r="140" spans="1:36" ht="56.25" hidden="1" customHeight="1" x14ac:dyDescent="0.2">
      <c r="A140" s="220">
        <v>133</v>
      </c>
      <c r="B140" s="229" t="s">
        <v>126</v>
      </c>
      <c r="C140" s="38" t="s">
        <v>309</v>
      </c>
      <c r="D140" s="30" t="s">
        <v>7</v>
      </c>
      <c r="E140" s="28" t="s">
        <v>13</v>
      </c>
      <c r="F140" s="30" t="s">
        <v>4</v>
      </c>
      <c r="G140" s="52">
        <f>H140+M140</f>
        <v>23047385</v>
      </c>
      <c r="H140" s="52">
        <f>I140+J140+K140</f>
        <v>19590277</v>
      </c>
      <c r="I140" s="56">
        <v>0</v>
      </c>
      <c r="J140" s="56">
        <v>19590277</v>
      </c>
      <c r="K140" s="56">
        <v>0</v>
      </c>
      <c r="L140" s="79">
        <f t="shared" si="36"/>
        <v>0.84999998915278241</v>
      </c>
      <c r="M140" s="78">
        <f>N140+P140+R140</f>
        <v>3457108</v>
      </c>
      <c r="N140" s="56">
        <v>3457108</v>
      </c>
      <c r="O140" s="79">
        <f t="shared" si="37"/>
        <v>0.15000001084721759</v>
      </c>
      <c r="P140" s="56">
        <v>0</v>
      </c>
      <c r="Q140" s="79">
        <f t="shared" si="38"/>
        <v>0</v>
      </c>
      <c r="R140" s="56">
        <v>0</v>
      </c>
      <c r="S140" s="79">
        <f t="shared" si="41"/>
        <v>0</v>
      </c>
      <c r="T140" s="32" t="s">
        <v>129</v>
      </c>
      <c r="U140" s="32" t="s">
        <v>129</v>
      </c>
      <c r="V140" s="32" t="s">
        <v>129</v>
      </c>
      <c r="W140" s="30" t="s">
        <v>129</v>
      </c>
      <c r="X140" s="97" t="s">
        <v>316</v>
      </c>
      <c r="Y140" s="30" t="s">
        <v>131</v>
      </c>
      <c r="Z140" s="97" t="s">
        <v>316</v>
      </c>
      <c r="AA140" s="95"/>
      <c r="AB140" s="30" t="s">
        <v>132</v>
      </c>
      <c r="AC140" s="97" t="s">
        <v>316</v>
      </c>
      <c r="AD140" s="30" t="s">
        <v>133</v>
      </c>
      <c r="AE140" s="97" t="s">
        <v>316</v>
      </c>
      <c r="AF140" s="120">
        <v>2</v>
      </c>
      <c r="AG140" s="97" t="s">
        <v>316</v>
      </c>
      <c r="AH140" s="73">
        <v>4</v>
      </c>
      <c r="AI140" s="230" t="s">
        <v>542</v>
      </c>
      <c r="AJ140" s="223">
        <v>43373</v>
      </c>
    </row>
    <row r="141" spans="1:36" ht="74.25" hidden="1" customHeight="1" x14ac:dyDescent="0.2">
      <c r="A141" s="220">
        <v>129</v>
      </c>
      <c r="B141" s="229" t="s">
        <v>128</v>
      </c>
      <c r="C141" s="38" t="s">
        <v>305</v>
      </c>
      <c r="D141" s="30" t="s">
        <v>7</v>
      </c>
      <c r="E141" s="28" t="s">
        <v>13</v>
      </c>
      <c r="F141" s="30" t="s">
        <v>5</v>
      </c>
      <c r="G141" s="52">
        <f>H141+M141</f>
        <v>13500000</v>
      </c>
      <c r="H141" s="52">
        <f>I141+J141+K141</f>
        <v>11475000</v>
      </c>
      <c r="I141" s="56">
        <v>0</v>
      </c>
      <c r="J141" s="56">
        <v>0</v>
      </c>
      <c r="K141" s="56">
        <v>11475000</v>
      </c>
      <c r="L141" s="79">
        <f t="shared" si="36"/>
        <v>0.85</v>
      </c>
      <c r="M141" s="78">
        <f>N141+P141+R141</f>
        <v>2025000</v>
      </c>
      <c r="N141" s="56">
        <v>2025000</v>
      </c>
      <c r="O141" s="79">
        <f t="shared" si="37"/>
        <v>0.15</v>
      </c>
      <c r="P141" s="56">
        <v>0</v>
      </c>
      <c r="Q141" s="79">
        <f t="shared" si="38"/>
        <v>0</v>
      </c>
      <c r="R141" s="56">
        <v>0</v>
      </c>
      <c r="S141" s="79">
        <f t="shared" si="41"/>
        <v>0</v>
      </c>
      <c r="T141" s="32" t="s">
        <v>129</v>
      </c>
      <c r="U141" s="32" t="s">
        <v>129</v>
      </c>
      <c r="V141" s="32" t="s">
        <v>129</v>
      </c>
      <c r="W141" s="30" t="s">
        <v>129</v>
      </c>
      <c r="X141" s="97" t="s">
        <v>316</v>
      </c>
      <c r="Y141" s="30" t="s">
        <v>131</v>
      </c>
      <c r="Z141" s="97" t="s">
        <v>316</v>
      </c>
      <c r="AA141" s="77"/>
      <c r="AB141" s="30" t="s">
        <v>132</v>
      </c>
      <c r="AC141" s="97" t="s">
        <v>316</v>
      </c>
      <c r="AD141" s="30" t="s">
        <v>133</v>
      </c>
      <c r="AE141" s="97" t="s">
        <v>316</v>
      </c>
      <c r="AF141" s="120">
        <v>2</v>
      </c>
      <c r="AG141" s="97" t="s">
        <v>316</v>
      </c>
      <c r="AH141" s="73">
        <v>4</v>
      </c>
      <c r="AI141" s="230" t="s">
        <v>542</v>
      </c>
      <c r="AJ141" s="223">
        <v>43373</v>
      </c>
    </row>
    <row r="142" spans="1:36" s="27" customFormat="1" ht="61.5" hidden="1" customHeight="1" thickBot="1" x14ac:dyDescent="0.25">
      <c r="A142" s="219">
        <v>12</v>
      </c>
      <c r="B142" s="250" t="s">
        <v>169</v>
      </c>
      <c r="C142" s="251" t="s">
        <v>705</v>
      </c>
      <c r="D142" s="252"/>
      <c r="E142" s="253"/>
      <c r="F142" s="252"/>
      <c r="G142" s="254"/>
      <c r="H142" s="254"/>
      <c r="I142" s="254">
        <v>0</v>
      </c>
      <c r="J142" s="254">
        <v>0</v>
      </c>
      <c r="K142" s="254">
        <v>0</v>
      </c>
      <c r="L142" s="255">
        <v>0</v>
      </c>
      <c r="M142" s="254">
        <v>0</v>
      </c>
      <c r="N142" s="254">
        <v>0</v>
      </c>
      <c r="O142" s="255">
        <v>0</v>
      </c>
      <c r="P142" s="254">
        <v>0</v>
      </c>
      <c r="Q142" s="255">
        <v>0</v>
      </c>
      <c r="R142" s="254">
        <v>0</v>
      </c>
      <c r="S142" s="255" t="e">
        <f t="shared" si="41"/>
        <v>#DIV/0!</v>
      </c>
      <c r="T142" s="256" t="s">
        <v>407</v>
      </c>
      <c r="U142" s="257"/>
      <c r="V142" s="258"/>
      <c r="W142" s="259" t="s">
        <v>215</v>
      </c>
      <c r="X142" s="259" t="s">
        <v>475</v>
      </c>
      <c r="Y142" s="260"/>
      <c r="Z142" s="261"/>
      <c r="AA142" s="261"/>
      <c r="AB142" s="261"/>
      <c r="AC142" s="262"/>
      <c r="AD142" s="261"/>
      <c r="AE142" s="262"/>
      <c r="AF142" s="263"/>
      <c r="AG142" s="262"/>
      <c r="AH142" s="263"/>
      <c r="AI142" s="264"/>
      <c r="AJ142" s="224"/>
    </row>
    <row r="143" spans="1:36" s="114" customFormat="1" ht="35.25" hidden="1" customHeight="1" x14ac:dyDescent="0.2">
      <c r="A143" s="105"/>
      <c r="B143" s="204" t="s">
        <v>695</v>
      </c>
      <c r="D143" s="108"/>
      <c r="E143" s="109"/>
      <c r="F143" s="108"/>
      <c r="G143" s="110"/>
      <c r="H143" s="110"/>
      <c r="I143" s="110"/>
      <c r="J143" s="110"/>
      <c r="K143" s="110"/>
      <c r="L143" s="110"/>
      <c r="M143" s="110"/>
      <c r="N143" s="110"/>
      <c r="O143" s="110"/>
      <c r="P143" s="110"/>
      <c r="Q143" s="110"/>
      <c r="R143" s="110"/>
      <c r="S143" s="111"/>
      <c r="T143" s="108"/>
      <c r="U143" s="108"/>
      <c r="V143" s="108"/>
      <c r="W143" s="108"/>
      <c r="X143" s="50"/>
      <c r="Y143" s="108"/>
      <c r="Z143" s="50"/>
      <c r="AA143" s="50"/>
      <c r="AB143" s="108"/>
      <c r="AC143" s="50"/>
      <c r="AD143" s="108"/>
      <c r="AE143" s="50"/>
      <c r="AF143" s="112"/>
      <c r="AG143" s="108"/>
      <c r="AH143" s="113"/>
      <c r="AI143" s="108"/>
      <c r="AJ143" s="108"/>
    </row>
    <row r="144" spans="1:36" s="115" customFormat="1" ht="21.75" hidden="1" customHeight="1" x14ac:dyDescent="0.2">
      <c r="A144" s="105"/>
      <c r="B144" s="106"/>
      <c r="C144" s="107"/>
      <c r="D144" s="108"/>
      <c r="E144" s="109"/>
      <c r="F144" s="108"/>
      <c r="G144" s="110"/>
      <c r="H144" s="110"/>
      <c r="I144" s="110"/>
      <c r="J144" s="110"/>
      <c r="K144" s="110"/>
      <c r="L144" s="110"/>
      <c r="M144" s="110"/>
      <c r="N144" s="110"/>
      <c r="O144" s="110"/>
      <c r="P144" s="110"/>
      <c r="Q144" s="110"/>
      <c r="R144" s="110"/>
      <c r="S144" s="111"/>
      <c r="T144" s="108"/>
      <c r="U144" s="108"/>
      <c r="V144" s="108"/>
      <c r="W144" s="108"/>
      <c r="X144" s="50"/>
      <c r="Y144" s="108"/>
      <c r="Z144" s="50"/>
      <c r="AA144" s="50"/>
      <c r="AB144" s="108"/>
      <c r="AC144" s="50"/>
      <c r="AD144" s="108"/>
      <c r="AE144" s="50"/>
      <c r="AF144" s="112"/>
      <c r="AG144" s="108"/>
      <c r="AH144" s="113"/>
      <c r="AI144" s="108"/>
      <c r="AJ144" s="108"/>
    </row>
    <row r="145" spans="1:49" s="115" customFormat="1" ht="21.75" customHeight="1" x14ac:dyDescent="0.2">
      <c r="A145" s="105"/>
      <c r="B145" s="106"/>
      <c r="C145" s="107"/>
      <c r="D145" s="108"/>
      <c r="E145" s="109"/>
      <c r="F145" s="108"/>
      <c r="G145" s="110"/>
      <c r="H145" s="110"/>
      <c r="I145" s="110"/>
      <c r="J145" s="110"/>
      <c r="K145" s="110"/>
      <c r="L145" s="110"/>
      <c r="M145" s="110"/>
      <c r="N145" s="110"/>
      <c r="O145" s="110"/>
      <c r="P145" s="110"/>
      <c r="Q145" s="110"/>
      <c r="R145" s="110"/>
      <c r="S145" s="111"/>
      <c r="T145" s="108"/>
      <c r="U145" s="108"/>
      <c r="V145" s="108"/>
      <c r="W145" s="108"/>
      <c r="X145" s="50"/>
      <c r="Y145" s="108"/>
      <c r="Z145" s="50"/>
      <c r="AA145" s="50"/>
      <c r="AB145" s="108"/>
      <c r="AC145" s="50"/>
      <c r="AD145" s="108"/>
      <c r="AE145" s="50"/>
      <c r="AF145" s="112"/>
      <c r="AG145" s="108"/>
      <c r="AH145" s="113"/>
      <c r="AI145" s="108"/>
      <c r="AJ145" s="108"/>
    </row>
    <row r="146" spans="1:49" ht="17.25" customHeight="1" x14ac:dyDescent="0.2">
      <c r="B146" s="124" t="s">
        <v>604</v>
      </c>
      <c r="C146" s="124"/>
      <c r="S146" s="72"/>
      <c r="T146" s="72"/>
      <c r="U146" s="72"/>
    </row>
    <row r="147" spans="1:49" ht="17.25" customHeight="1" x14ac:dyDescent="0.2">
      <c r="B147" s="124" t="s">
        <v>603</v>
      </c>
      <c r="S147" s="72"/>
      <c r="T147" s="72"/>
      <c r="U147" s="72"/>
    </row>
    <row r="148" spans="1:49" ht="17.25" customHeight="1" x14ac:dyDescent="0.2">
      <c r="B148" s="124" t="s">
        <v>605</v>
      </c>
      <c r="S148" s="72"/>
      <c r="T148" s="72"/>
      <c r="U148" s="72"/>
    </row>
    <row r="149" spans="1:49" ht="17.25" customHeight="1" x14ac:dyDescent="0.2">
      <c r="B149" s="217" t="s">
        <v>746</v>
      </c>
      <c r="S149" s="72"/>
      <c r="T149" s="72"/>
      <c r="U149" s="72"/>
    </row>
    <row r="150" spans="1:49" ht="17.25" customHeight="1" x14ac:dyDescent="0.2">
      <c r="B150" s="130" t="s">
        <v>607</v>
      </c>
      <c r="C150" s="130"/>
      <c r="D150" s="130"/>
      <c r="E150" s="130"/>
      <c r="F150" s="130"/>
      <c r="G150" s="130"/>
      <c r="H150" s="130"/>
      <c r="I150" s="130"/>
      <c r="J150" s="130"/>
      <c r="K150" s="130"/>
      <c r="L150" s="130"/>
      <c r="M150" s="130"/>
      <c r="N150" s="130"/>
      <c r="O150" s="130"/>
      <c r="P150" s="130"/>
      <c r="Q150" s="130"/>
      <c r="R150" s="130"/>
      <c r="S150" s="130"/>
      <c r="T150" s="130"/>
      <c r="U150" s="130"/>
    </row>
    <row r="151" spans="1:49" ht="17.25" customHeight="1" x14ac:dyDescent="0.2">
      <c r="B151" s="130" t="s">
        <v>631</v>
      </c>
      <c r="C151" s="130"/>
      <c r="D151" s="130"/>
      <c r="E151" s="130"/>
      <c r="F151" s="130"/>
      <c r="G151" s="130"/>
      <c r="H151" s="130"/>
      <c r="I151" s="130"/>
      <c r="J151" s="130"/>
      <c r="K151" s="130"/>
      <c r="L151" s="130"/>
      <c r="M151" s="130"/>
      <c r="N151" s="130"/>
      <c r="O151" s="130"/>
      <c r="P151" s="130"/>
      <c r="Q151" s="130"/>
      <c r="R151" s="130"/>
      <c r="S151" s="130"/>
      <c r="T151" s="130"/>
      <c r="U151" s="130"/>
    </row>
    <row r="152" spans="1:49" ht="31.5" customHeight="1" x14ac:dyDescent="0.45">
      <c r="Z152" s="17" t="s">
        <v>763</v>
      </c>
      <c r="AB152" s="127" t="s">
        <v>661</v>
      </c>
      <c r="AC152" s="128"/>
      <c r="AD152" s="128"/>
      <c r="AE152" s="129"/>
      <c r="AF152" s="129"/>
      <c r="AG152" s="127" t="s">
        <v>662</v>
      </c>
      <c r="AH152" s="125"/>
      <c r="AI152" s="125"/>
      <c r="AJ152" s="125"/>
      <c r="AM152" s="126"/>
      <c r="AN152" s="126"/>
      <c r="AO152" s="126"/>
      <c r="AP152" s="126"/>
      <c r="AQ152" s="126"/>
      <c r="AR152" s="126"/>
      <c r="AS152" s="126"/>
      <c r="AT152" s="126"/>
      <c r="AU152" s="126"/>
      <c r="AV152" s="126"/>
      <c r="AW152" s="2"/>
    </row>
    <row r="153" spans="1:49" ht="9" customHeight="1" x14ac:dyDescent="0.2">
      <c r="B153" s="145"/>
      <c r="C153" s="145"/>
      <c r="D153" s="145"/>
      <c r="E153" s="145"/>
      <c r="F153" s="145"/>
      <c r="G153" s="145"/>
      <c r="H153" s="145"/>
      <c r="I153" s="145"/>
      <c r="J153" s="145"/>
      <c r="K153" s="145"/>
      <c r="L153" s="145"/>
      <c r="M153" s="145"/>
      <c r="N153" s="145"/>
      <c r="O153" s="145"/>
      <c r="P153" s="145"/>
      <c r="Q153" s="145"/>
      <c r="R153" s="145"/>
      <c r="S153" s="145"/>
      <c r="T153" s="145"/>
      <c r="U153" s="145"/>
    </row>
    <row r="154" spans="1:49" ht="15" customHeight="1" x14ac:dyDescent="0.2">
      <c r="B154" s="140"/>
      <c r="C154" s="72" t="s">
        <v>593</v>
      </c>
    </row>
    <row r="155" spans="1:49" ht="15" customHeight="1" x14ac:dyDescent="0.2">
      <c r="B155" s="46"/>
      <c r="C155" s="72" t="s">
        <v>391</v>
      </c>
    </row>
    <row r="156" spans="1:49" ht="15" customHeight="1" x14ac:dyDescent="0.2">
      <c r="B156" s="97"/>
      <c r="C156" s="72" t="s">
        <v>392</v>
      </c>
    </row>
    <row r="157" spans="1:49" ht="36" customHeight="1" x14ac:dyDescent="0.2">
      <c r="B157" s="50"/>
    </row>
    <row r="158" spans="1:49" ht="15" customHeight="1" x14ac:dyDescent="0.2">
      <c r="B158" s="125" t="s">
        <v>769</v>
      </c>
    </row>
    <row r="159" spans="1:49" ht="12.75" customHeight="1" x14ac:dyDescent="0.2">
      <c r="B159" s="125" t="s">
        <v>732</v>
      </c>
      <c r="H159" s="70"/>
      <c r="S159" s="72"/>
      <c r="T159" s="72"/>
      <c r="U159" s="72"/>
      <c r="V159" s="72"/>
    </row>
    <row r="160" spans="1:49" ht="12.75" customHeight="1" x14ac:dyDescent="0.2">
      <c r="B160" s="125" t="s">
        <v>733</v>
      </c>
      <c r="S160" s="72"/>
      <c r="T160" s="72"/>
      <c r="U160" s="72"/>
      <c r="V160" s="72"/>
    </row>
    <row r="161" spans="4:32" x14ac:dyDescent="0.2">
      <c r="S161" s="72"/>
      <c r="T161" s="72"/>
      <c r="U161" s="72"/>
      <c r="V161" s="72"/>
    </row>
    <row r="162" spans="4:32" collapsed="1" x14ac:dyDescent="0.2">
      <c r="S162" s="72"/>
      <c r="T162" s="72"/>
      <c r="U162" s="72"/>
      <c r="V162" s="72"/>
    </row>
    <row r="163" spans="4:32" hidden="1" x14ac:dyDescent="0.2">
      <c r="D163" s="10"/>
      <c r="S163" s="72"/>
      <c r="T163" s="72"/>
      <c r="U163" s="72"/>
      <c r="V163" s="72"/>
      <c r="AF163" s="17"/>
    </row>
    <row r="164" spans="4:32" hidden="1" x14ac:dyDescent="0.2">
      <c r="D164" s="10"/>
      <c r="S164" s="18"/>
      <c r="T164" s="18"/>
      <c r="U164" s="18"/>
      <c r="V164" s="47"/>
      <c r="AF164" s="17"/>
    </row>
    <row r="165" spans="4:32" hidden="1" x14ac:dyDescent="0.2">
      <c r="D165" s="10"/>
      <c r="S165" s="18"/>
      <c r="T165" s="18"/>
      <c r="U165" s="18"/>
      <c r="V165" s="47"/>
      <c r="AF165" s="17"/>
    </row>
    <row r="166" spans="4:32" hidden="1" x14ac:dyDescent="0.2">
      <c r="D166" s="10"/>
      <c r="S166" s="18"/>
      <c r="T166" s="18"/>
      <c r="U166" s="18"/>
      <c r="V166" s="47"/>
      <c r="AF166" s="17"/>
    </row>
    <row r="167" spans="4:32" hidden="1" x14ac:dyDescent="0.2">
      <c r="D167" s="10"/>
      <c r="S167" s="18"/>
      <c r="T167" s="18"/>
      <c r="U167" s="18"/>
      <c r="V167" s="47"/>
      <c r="AF167" s="17"/>
    </row>
    <row r="168" spans="4:32" hidden="1" x14ac:dyDescent="0.2">
      <c r="D168" s="10"/>
      <c r="AF168" s="17"/>
    </row>
    <row r="169" spans="4:32" hidden="1" x14ac:dyDescent="0.2">
      <c r="D169" s="10"/>
      <c r="AF169" s="17"/>
    </row>
    <row r="170" spans="4:32" hidden="1" x14ac:dyDescent="0.2">
      <c r="D170" s="10"/>
      <c r="AF170" s="17"/>
    </row>
    <row r="171" spans="4:32" hidden="1" x14ac:dyDescent="0.2">
      <c r="D171" s="10"/>
      <c r="AF171" s="17"/>
    </row>
    <row r="172" spans="4:32" hidden="1" x14ac:dyDescent="0.2">
      <c r="D172" s="10"/>
      <c r="AF172" s="17"/>
    </row>
    <row r="173" spans="4:32" hidden="1" x14ac:dyDescent="0.2">
      <c r="D173" s="10"/>
      <c r="AF173" s="17"/>
    </row>
    <row r="174" spans="4:32" hidden="1" x14ac:dyDescent="0.2">
      <c r="D174" s="10"/>
      <c r="AF174" s="17"/>
    </row>
    <row r="175" spans="4:32" hidden="1" x14ac:dyDescent="0.2">
      <c r="D175" s="10"/>
      <c r="AF175" s="17"/>
    </row>
    <row r="176" spans="4:32" hidden="1" x14ac:dyDescent="0.2">
      <c r="D176" s="10"/>
      <c r="AF176" s="17"/>
    </row>
    <row r="177" spans="4:32" hidden="1" x14ac:dyDescent="0.2">
      <c r="D177" s="10"/>
      <c r="AF177" s="17"/>
    </row>
    <row r="178" spans="4:32" hidden="1" x14ac:dyDescent="0.2">
      <c r="D178" s="10"/>
      <c r="AF178" s="17"/>
    </row>
    <row r="179" spans="4:32" hidden="1" x14ac:dyDescent="0.2">
      <c r="D179" s="10"/>
      <c r="AF179" s="17"/>
    </row>
    <row r="180" spans="4:32" hidden="1" x14ac:dyDescent="0.2">
      <c r="D180" s="10"/>
      <c r="AF180" s="17"/>
    </row>
    <row r="181" spans="4:32" hidden="1" x14ac:dyDescent="0.2">
      <c r="D181" s="10"/>
      <c r="AF181" s="17"/>
    </row>
    <row r="182" spans="4:32" hidden="1" x14ac:dyDescent="0.2">
      <c r="D182" s="10"/>
      <c r="AF182" s="17"/>
    </row>
    <row r="183" spans="4:32" hidden="1" x14ac:dyDescent="0.2">
      <c r="D183" s="10"/>
      <c r="AF183" s="17"/>
    </row>
    <row r="184" spans="4:32" hidden="1" x14ac:dyDescent="0.2">
      <c r="D184" s="10"/>
      <c r="AF184" s="17"/>
    </row>
    <row r="185" spans="4:32" hidden="1" x14ac:dyDescent="0.2">
      <c r="D185" s="10"/>
      <c r="AF185" s="17"/>
    </row>
    <row r="186" spans="4:32" hidden="1" x14ac:dyDescent="0.2">
      <c r="D186" s="10"/>
      <c r="AF186" s="17"/>
    </row>
    <row r="187" spans="4:32" hidden="1" x14ac:dyDescent="0.2">
      <c r="D187" s="10"/>
      <c r="AF187" s="17"/>
    </row>
    <row r="188" spans="4:32" hidden="1" x14ac:dyDescent="0.2">
      <c r="D188" s="10"/>
      <c r="AF188" s="17"/>
    </row>
    <row r="189" spans="4:32" hidden="1" x14ac:dyDescent="0.2">
      <c r="D189" s="10"/>
      <c r="AF189" s="17"/>
    </row>
    <row r="190" spans="4:32" hidden="1" x14ac:dyDescent="0.2">
      <c r="D190" s="10"/>
      <c r="AF190" s="17"/>
    </row>
    <row r="191" spans="4:32" hidden="1" x14ac:dyDescent="0.2">
      <c r="D191" s="10"/>
      <c r="AF191" s="17"/>
    </row>
    <row r="192" spans="4:32" hidden="1" x14ac:dyDescent="0.2">
      <c r="D192" s="77"/>
      <c r="AF192" s="17"/>
    </row>
    <row r="193" spans="32:32" hidden="1" x14ac:dyDescent="0.2">
      <c r="AF193" s="17"/>
    </row>
    <row r="194" spans="32:32" hidden="1" x14ac:dyDescent="0.2">
      <c r="AF194" s="17"/>
    </row>
    <row r="195" spans="32:32" hidden="1" x14ac:dyDescent="0.2">
      <c r="AF195" s="17"/>
    </row>
  </sheetData>
  <autoFilter ref="B7:AJ143">
    <filterColumn colId="3">
      <filters>
        <filter val="VK"/>
      </filters>
    </filterColumn>
  </autoFilter>
  <dataConsolidate/>
  <mergeCells count="32">
    <mergeCell ref="Z1:AI1"/>
    <mergeCell ref="B2:AE2"/>
    <mergeCell ref="C3:AE3"/>
    <mergeCell ref="C4:AE4"/>
    <mergeCell ref="A5:A6"/>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 ref="P5:P6"/>
    <mergeCell ref="Q5:Q6"/>
    <mergeCell ref="AF5:AG5"/>
    <mergeCell ref="AH5:AH6"/>
    <mergeCell ref="AI5:AI6"/>
    <mergeCell ref="AJ5:AJ6"/>
    <mergeCell ref="S5:S6"/>
    <mergeCell ref="T5:V5"/>
    <mergeCell ref="W5:X5"/>
    <mergeCell ref="Y5:Z5"/>
    <mergeCell ref="AA5:AA6"/>
    <mergeCell ref="AB5:AD5"/>
  </mergeCells>
  <conditionalFormatting sqref="AH84">
    <cfRule type="iconSet" priority="1">
      <iconSet iconSet="3Arrows">
        <cfvo type="percent" val="0"/>
        <cfvo type="percent" val="33"/>
        <cfvo type="percent" val="67"/>
      </iconSet>
    </cfRule>
  </conditionalFormatting>
  <dataValidations count="1">
    <dataValidation type="list" errorStyle="warning" allowBlank="1" showInputMessage="1" showErrorMessage="1" errorTitle="Izvēle tikai no saraksta!" error="Lūdzu izvēlēties vienu no vērtībām sarakstā." sqref="T45:V45">
      <formula1>$D$169:$D$197</formula1>
    </dataValidation>
  </dataValidations>
  <pageMargins left="0.25" right="0.25" top="0.75" bottom="0.75" header="0.3" footer="0.3"/>
  <pageSetup paperSize="9" scale="37" fitToHeight="0" orientation="portrait" r:id="rId1"/>
  <headerFooter>
    <oddFooter>&amp;L&amp;F&amp;C&amp;P no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outlinePr summaryBelow="0" summaryRight="0"/>
    <pageSetUpPr fitToPage="1"/>
  </sheetPr>
  <dimension ref="A1:AW195"/>
  <sheetViews>
    <sheetView view="pageLayout" topLeftCell="B1" zoomScale="80" zoomScaleNormal="80" zoomScalePageLayoutView="80" workbookViewId="0">
      <selection activeCell="Z1" sqref="Z1:AI1"/>
    </sheetView>
  </sheetViews>
  <sheetFormatPr defaultColWidth="9" defaultRowHeight="12.75" x14ac:dyDescent="0.2"/>
  <cols>
    <col min="1" max="1" width="4.625" style="72" hidden="1" customWidth="1"/>
    <col min="2" max="2" width="8" style="72" customWidth="1"/>
    <col min="3" max="3" width="34.875" style="72" customWidth="1"/>
    <col min="4" max="4" width="7.375" style="72" customWidth="1"/>
    <col min="5" max="5" width="7.5" style="72" customWidth="1"/>
    <col min="6" max="6" width="7" style="72" customWidth="1"/>
    <col min="7" max="7" width="13.5" style="72" customWidth="1"/>
    <col min="8" max="8" width="15" style="72" bestFit="1" customWidth="1"/>
    <col min="9" max="9" width="10.125" style="72" hidden="1" customWidth="1"/>
    <col min="10" max="10" width="10.875" style="72" hidden="1" customWidth="1"/>
    <col min="11" max="11" width="9.25" style="72" hidden="1" customWidth="1"/>
    <col min="12" max="12" width="12.625" style="72" hidden="1" customWidth="1"/>
    <col min="13" max="13" width="14.25" style="72" hidden="1" customWidth="1"/>
    <col min="14" max="15" width="11.875" style="72" hidden="1" customWidth="1"/>
    <col min="16" max="16" width="10.125" style="72" hidden="1" customWidth="1"/>
    <col min="17" max="17" width="10.25" style="72" hidden="1" customWidth="1"/>
    <col min="18" max="18" width="12.75" style="72" hidden="1" customWidth="1"/>
    <col min="19" max="19" width="13" style="9" hidden="1" customWidth="1"/>
    <col min="20" max="20" width="14.25" style="9" hidden="1" customWidth="1"/>
    <col min="21" max="21" width="27.375" style="9" hidden="1" customWidth="1"/>
    <col min="22" max="22" width="17.375" style="9" hidden="1" customWidth="1"/>
    <col min="23" max="23" width="15.5" style="17" hidden="1" customWidth="1"/>
    <col min="24" max="24" width="19.375" style="17" hidden="1" customWidth="1"/>
    <col min="25" max="27" width="14" style="17" customWidth="1"/>
    <col min="28" max="28" width="13.375" style="17" customWidth="1"/>
    <col min="29" max="29" width="15.125" style="17" customWidth="1"/>
    <col min="30" max="31" width="13.375" style="17" customWidth="1"/>
    <col min="32" max="32" width="13.75" style="92" customWidth="1"/>
    <col min="33" max="33" width="13.75" style="17" customWidth="1"/>
    <col min="34" max="34" width="13.75" style="86" customWidth="1"/>
    <col min="35" max="35" width="15.5" style="17" customWidth="1"/>
    <col min="36" max="36" width="15.5" style="17" hidden="1" customWidth="1"/>
    <col min="37" max="16384" width="9" style="72"/>
  </cols>
  <sheetData>
    <row r="1" spans="1:36" ht="33.75" customHeight="1" x14ac:dyDescent="0.35">
      <c r="Z1" s="400" t="s">
        <v>779</v>
      </c>
      <c r="AA1" s="400"/>
      <c r="AB1" s="400"/>
      <c r="AC1" s="400"/>
      <c r="AD1" s="400"/>
      <c r="AE1" s="400"/>
      <c r="AF1" s="400"/>
      <c r="AG1" s="400"/>
      <c r="AH1" s="400"/>
      <c r="AI1" s="400"/>
      <c r="AJ1" s="72"/>
    </row>
    <row r="2" spans="1:36" ht="16.5" customHeight="1" x14ac:dyDescent="0.2">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87"/>
      <c r="AG2" s="275"/>
      <c r="AH2" s="84"/>
      <c r="AI2" s="275"/>
      <c r="AJ2" s="275"/>
    </row>
    <row r="3" spans="1:36" ht="16.5" customHeight="1" x14ac:dyDescent="0.25">
      <c r="B3" s="276"/>
      <c r="C3" s="390" t="s">
        <v>764</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267"/>
      <c r="AG3" s="276"/>
      <c r="AH3" s="268"/>
      <c r="AI3" s="276"/>
      <c r="AJ3" s="275"/>
    </row>
    <row r="4" spans="1:36" ht="30" customHeight="1" thickBot="1" x14ac:dyDescent="0.25">
      <c r="B4" s="216"/>
      <c r="C4" s="391" t="s">
        <v>762</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88"/>
      <c r="AG4" s="214"/>
      <c r="AH4" s="85"/>
      <c r="AI4" s="214"/>
      <c r="AJ4" s="214"/>
    </row>
    <row r="5" spans="1:36" s="6" customFormat="1" ht="50.25" customHeight="1" x14ac:dyDescent="0.2">
      <c r="A5" s="366" t="s">
        <v>440</v>
      </c>
      <c r="B5" s="384" t="s">
        <v>602</v>
      </c>
      <c r="C5" s="368" t="s">
        <v>285</v>
      </c>
      <c r="D5" s="368" t="s">
        <v>595</v>
      </c>
      <c r="E5" s="368" t="s">
        <v>596</v>
      </c>
      <c r="F5" s="371" t="s">
        <v>597</v>
      </c>
      <c r="G5" s="382" t="s">
        <v>734</v>
      </c>
      <c r="H5" s="382" t="s">
        <v>599</v>
      </c>
      <c r="I5" s="382" t="s">
        <v>395</v>
      </c>
      <c r="J5" s="382" t="s">
        <v>396</v>
      </c>
      <c r="K5" s="382" t="s">
        <v>397</v>
      </c>
      <c r="L5" s="382" t="s">
        <v>398</v>
      </c>
      <c r="M5" s="382" t="s">
        <v>399</v>
      </c>
      <c r="N5" s="382" t="s">
        <v>400</v>
      </c>
      <c r="O5" s="382" t="s">
        <v>401</v>
      </c>
      <c r="P5" s="382" t="s">
        <v>402</v>
      </c>
      <c r="Q5" s="382" t="s">
        <v>403</v>
      </c>
      <c r="R5" s="382" t="s">
        <v>404</v>
      </c>
      <c r="S5" s="382" t="s">
        <v>405</v>
      </c>
      <c r="T5" s="387" t="s">
        <v>372</v>
      </c>
      <c r="U5" s="388"/>
      <c r="V5" s="389"/>
      <c r="W5" s="380" t="s">
        <v>598</v>
      </c>
      <c r="X5" s="377"/>
      <c r="Y5" s="380" t="s">
        <v>576</v>
      </c>
      <c r="Z5" s="377"/>
      <c r="AA5" s="368" t="s">
        <v>711</v>
      </c>
      <c r="AB5" s="380" t="s">
        <v>388</v>
      </c>
      <c r="AC5" s="381"/>
      <c r="AD5" s="381"/>
      <c r="AE5" s="283"/>
      <c r="AF5" s="376" t="s">
        <v>518</v>
      </c>
      <c r="AG5" s="377"/>
      <c r="AH5" s="378" t="s">
        <v>765</v>
      </c>
      <c r="AI5" s="374" t="s">
        <v>766</v>
      </c>
      <c r="AJ5" s="386" t="s">
        <v>728</v>
      </c>
    </row>
    <row r="6" spans="1:36" s="6" customFormat="1" ht="99" customHeight="1" x14ac:dyDescent="0.2">
      <c r="A6" s="367" t="s">
        <v>440</v>
      </c>
      <c r="B6" s="385"/>
      <c r="C6" s="369"/>
      <c r="D6" s="369"/>
      <c r="E6" s="369"/>
      <c r="F6" s="372"/>
      <c r="G6" s="383"/>
      <c r="H6" s="383"/>
      <c r="I6" s="383"/>
      <c r="J6" s="383"/>
      <c r="K6" s="383"/>
      <c r="L6" s="383"/>
      <c r="M6" s="383"/>
      <c r="N6" s="383"/>
      <c r="O6" s="383"/>
      <c r="P6" s="383"/>
      <c r="Q6" s="383"/>
      <c r="R6" s="383"/>
      <c r="S6" s="383"/>
      <c r="T6" s="299" t="s">
        <v>406</v>
      </c>
      <c r="U6" s="300" t="s">
        <v>373</v>
      </c>
      <c r="V6" s="300" t="s">
        <v>374</v>
      </c>
      <c r="W6" s="284" t="s">
        <v>466</v>
      </c>
      <c r="X6" s="284" t="s">
        <v>370</v>
      </c>
      <c r="Y6" s="284" t="s">
        <v>467</v>
      </c>
      <c r="Z6" s="284" t="s">
        <v>370</v>
      </c>
      <c r="AA6" s="369"/>
      <c r="AB6" s="284" t="s">
        <v>577</v>
      </c>
      <c r="AC6" s="284" t="s">
        <v>371</v>
      </c>
      <c r="AD6" s="284" t="s">
        <v>539</v>
      </c>
      <c r="AE6" s="284" t="s">
        <v>450</v>
      </c>
      <c r="AF6" s="285" t="s">
        <v>767</v>
      </c>
      <c r="AG6" s="284" t="s">
        <v>768</v>
      </c>
      <c r="AH6" s="379"/>
      <c r="AI6" s="375"/>
      <c r="AJ6" s="386" t="s">
        <v>728</v>
      </c>
    </row>
    <row r="7" spans="1:36" s="6" customFormat="1" ht="20.25" customHeight="1" x14ac:dyDescent="0.2">
      <c r="A7" s="274">
        <v>1</v>
      </c>
      <c r="B7" s="281">
        <v>1</v>
      </c>
      <c r="C7" s="282">
        <v>2</v>
      </c>
      <c r="D7" s="282">
        <v>3</v>
      </c>
      <c r="E7" s="282">
        <v>4</v>
      </c>
      <c r="F7" s="282">
        <v>5</v>
      </c>
      <c r="G7" s="282">
        <v>6</v>
      </c>
      <c r="H7" s="282">
        <v>7</v>
      </c>
      <c r="I7" s="282">
        <v>9</v>
      </c>
      <c r="J7" s="282">
        <v>10</v>
      </c>
      <c r="K7" s="282">
        <v>11</v>
      </c>
      <c r="L7" s="282">
        <v>12</v>
      </c>
      <c r="M7" s="282">
        <v>13</v>
      </c>
      <c r="N7" s="282">
        <v>14</v>
      </c>
      <c r="O7" s="282">
        <v>15</v>
      </c>
      <c r="P7" s="282">
        <v>16</v>
      </c>
      <c r="Q7" s="282">
        <v>17</v>
      </c>
      <c r="R7" s="282">
        <v>18</v>
      </c>
      <c r="S7" s="282">
        <v>19</v>
      </c>
      <c r="T7" s="282">
        <v>9</v>
      </c>
      <c r="U7" s="282">
        <v>10</v>
      </c>
      <c r="V7" s="282">
        <v>11</v>
      </c>
      <c r="W7" s="282">
        <v>12</v>
      </c>
      <c r="X7" s="282">
        <v>13</v>
      </c>
      <c r="Y7" s="282">
        <v>8</v>
      </c>
      <c r="Z7" s="282">
        <v>9</v>
      </c>
      <c r="AA7" s="282">
        <v>10</v>
      </c>
      <c r="AB7" s="282">
        <v>11</v>
      </c>
      <c r="AC7" s="282">
        <v>12</v>
      </c>
      <c r="AD7" s="282">
        <v>13</v>
      </c>
      <c r="AE7" s="282">
        <v>14</v>
      </c>
      <c r="AF7" s="282">
        <v>15</v>
      </c>
      <c r="AG7" s="282">
        <v>16</v>
      </c>
      <c r="AH7" s="282">
        <v>17</v>
      </c>
      <c r="AI7" s="286">
        <v>18</v>
      </c>
      <c r="AJ7" s="222" t="s">
        <v>729</v>
      </c>
    </row>
    <row r="8" spans="1:36" ht="103.5" customHeight="1" x14ac:dyDescent="0.2">
      <c r="A8" s="219">
        <v>120</v>
      </c>
      <c r="B8" s="229" t="s">
        <v>99</v>
      </c>
      <c r="C8" s="38" t="s">
        <v>111</v>
      </c>
      <c r="D8" s="30" t="s">
        <v>7</v>
      </c>
      <c r="E8" s="28" t="s">
        <v>19</v>
      </c>
      <c r="F8" s="30" t="s">
        <v>5</v>
      </c>
      <c r="G8" s="52">
        <f t="shared" ref="G8:G71" si="0">H8+M8</f>
        <v>4609777</v>
      </c>
      <c r="H8" s="52">
        <f t="shared" ref="H8:H71" si="1">I8+J8+K8</f>
        <v>3918310</v>
      </c>
      <c r="I8" s="56">
        <v>0</v>
      </c>
      <c r="J8" s="56">
        <v>0</v>
      </c>
      <c r="K8" s="266">
        <v>3918310</v>
      </c>
      <c r="L8" s="79">
        <f t="shared" ref="L8:L71" si="2">H8/G8</f>
        <v>0.849999902381395</v>
      </c>
      <c r="M8" s="78">
        <f t="shared" ref="M8:M71" si="3">N8+P8+R8</f>
        <v>691467</v>
      </c>
      <c r="N8" s="56">
        <v>691467</v>
      </c>
      <c r="O8" s="79">
        <f t="shared" ref="O8:O71" si="4">N8/G8</f>
        <v>0.15000009761860497</v>
      </c>
      <c r="P8" s="56">
        <v>0</v>
      </c>
      <c r="Q8" s="79">
        <f t="shared" ref="Q8:Q71" si="5">P8/G8</f>
        <v>0</v>
      </c>
      <c r="R8" s="56">
        <v>0</v>
      </c>
      <c r="S8" s="79">
        <f t="shared" ref="S8:S71" si="6">R8/G8</f>
        <v>0</v>
      </c>
      <c r="T8" s="12" t="s">
        <v>129</v>
      </c>
      <c r="U8" s="167" t="s">
        <v>129</v>
      </c>
      <c r="V8" s="167" t="s">
        <v>129</v>
      </c>
      <c r="W8" s="31" t="s">
        <v>129</v>
      </c>
      <c r="X8" s="31" t="s">
        <v>129</v>
      </c>
      <c r="Y8" s="31" t="s">
        <v>129</v>
      </c>
      <c r="Z8" s="31" t="s">
        <v>129</v>
      </c>
      <c r="AA8" s="269" t="s">
        <v>714</v>
      </c>
      <c r="AB8" s="31" t="s">
        <v>146</v>
      </c>
      <c r="AC8" s="140" t="s">
        <v>510</v>
      </c>
      <c r="AD8" s="93" t="s">
        <v>130</v>
      </c>
      <c r="AE8" s="140" t="s">
        <v>509</v>
      </c>
      <c r="AF8" s="89" t="s">
        <v>229</v>
      </c>
      <c r="AG8" s="140" t="s">
        <v>458</v>
      </c>
      <c r="AH8" s="119" t="s">
        <v>215</v>
      </c>
      <c r="AI8" s="230" t="s">
        <v>564</v>
      </c>
      <c r="AJ8" s="223">
        <v>41940</v>
      </c>
    </row>
    <row r="9" spans="1:36" ht="41.25" hidden="1" customHeight="1" x14ac:dyDescent="0.2">
      <c r="A9" s="219">
        <v>72</v>
      </c>
      <c r="B9" s="231" t="s">
        <v>36</v>
      </c>
      <c r="C9" s="37" t="s">
        <v>82</v>
      </c>
      <c r="D9" s="25" t="s">
        <v>7</v>
      </c>
      <c r="E9" s="26" t="s">
        <v>18</v>
      </c>
      <c r="F9" s="25" t="s">
        <v>5</v>
      </c>
      <c r="G9" s="80">
        <f t="shared" si="0"/>
        <v>96428049</v>
      </c>
      <c r="H9" s="80">
        <f t="shared" si="1"/>
        <v>81963841</v>
      </c>
      <c r="I9" s="55">
        <v>0</v>
      </c>
      <c r="J9" s="55">
        <v>0</v>
      </c>
      <c r="K9" s="55">
        <v>81963841</v>
      </c>
      <c r="L9" s="53">
        <f t="shared" si="2"/>
        <v>0.84999999325922271</v>
      </c>
      <c r="M9" s="80">
        <f t="shared" si="3"/>
        <v>14464208</v>
      </c>
      <c r="N9" s="55">
        <v>12185719</v>
      </c>
      <c r="O9" s="53">
        <f t="shared" si="4"/>
        <v>0.12637110390981776</v>
      </c>
      <c r="P9" s="55">
        <v>0</v>
      </c>
      <c r="Q9" s="53">
        <f t="shared" si="5"/>
        <v>0</v>
      </c>
      <c r="R9" s="55">
        <v>2278489</v>
      </c>
      <c r="S9" s="53">
        <f t="shared" si="6"/>
        <v>2.3628902830959485E-2</v>
      </c>
      <c r="T9" s="23" t="s">
        <v>129</v>
      </c>
      <c r="U9" s="176" t="s">
        <v>129</v>
      </c>
      <c r="V9" s="176" t="s">
        <v>129</v>
      </c>
      <c r="W9" s="144" t="s">
        <v>130</v>
      </c>
      <c r="X9" s="140" t="s">
        <v>332</v>
      </c>
      <c r="Y9" s="144" t="s">
        <v>130</v>
      </c>
      <c r="Z9" s="140" t="s">
        <v>332</v>
      </c>
      <c r="AA9" s="269" t="s">
        <v>714</v>
      </c>
      <c r="AB9" s="144" t="s">
        <v>130</v>
      </c>
      <c r="AC9" s="140" t="s">
        <v>347</v>
      </c>
      <c r="AD9" s="144" t="s">
        <v>130</v>
      </c>
      <c r="AE9" s="140" t="s">
        <v>496</v>
      </c>
      <c r="AF9" s="91" t="s">
        <v>213</v>
      </c>
      <c r="AG9" s="140" t="s">
        <v>383</v>
      </c>
      <c r="AH9" s="119" t="s">
        <v>218</v>
      </c>
      <c r="AI9" s="230" t="s">
        <v>551</v>
      </c>
      <c r="AJ9" s="223">
        <v>41996</v>
      </c>
    </row>
    <row r="10" spans="1:36" ht="40.5" hidden="1" customHeight="1" x14ac:dyDescent="0.2">
      <c r="A10" s="219">
        <v>106</v>
      </c>
      <c r="B10" s="232" t="s">
        <v>25</v>
      </c>
      <c r="C10" s="35" t="s">
        <v>210</v>
      </c>
      <c r="D10" s="30" t="s">
        <v>7</v>
      </c>
      <c r="E10" s="28" t="s">
        <v>18</v>
      </c>
      <c r="F10" s="30" t="s">
        <v>5</v>
      </c>
      <c r="G10" s="52">
        <f t="shared" si="0"/>
        <v>29205260</v>
      </c>
      <c r="H10" s="52">
        <f t="shared" si="1"/>
        <v>24824471</v>
      </c>
      <c r="I10" s="56">
        <v>0</v>
      </c>
      <c r="J10" s="56">
        <v>0</v>
      </c>
      <c r="K10" s="56">
        <v>24824471</v>
      </c>
      <c r="L10" s="79">
        <f t="shared" si="2"/>
        <v>0.85</v>
      </c>
      <c r="M10" s="78">
        <f t="shared" si="3"/>
        <v>4380789</v>
      </c>
      <c r="N10" s="56">
        <v>2625393</v>
      </c>
      <c r="O10" s="79">
        <f t="shared" si="4"/>
        <v>8.9894525849110743E-2</v>
      </c>
      <c r="P10" s="56">
        <v>0</v>
      </c>
      <c r="Q10" s="79">
        <f t="shared" si="5"/>
        <v>0</v>
      </c>
      <c r="R10" s="56">
        <v>1755396</v>
      </c>
      <c r="S10" s="79">
        <f t="shared" si="6"/>
        <v>6.0105474150889258E-2</v>
      </c>
      <c r="T10" s="32" t="s">
        <v>129</v>
      </c>
      <c r="U10" s="169" t="s">
        <v>129</v>
      </c>
      <c r="V10" s="169" t="s">
        <v>129</v>
      </c>
      <c r="W10" s="31" t="s">
        <v>147</v>
      </c>
      <c r="X10" s="140" t="s">
        <v>355</v>
      </c>
      <c r="Y10" s="31" t="s">
        <v>147</v>
      </c>
      <c r="Z10" s="140" t="s">
        <v>355</v>
      </c>
      <c r="AA10" s="269" t="s">
        <v>714</v>
      </c>
      <c r="AB10" s="31" t="s">
        <v>147</v>
      </c>
      <c r="AC10" s="140" t="s">
        <v>348</v>
      </c>
      <c r="AD10" s="93" t="s">
        <v>213</v>
      </c>
      <c r="AE10" s="140" t="s">
        <v>501</v>
      </c>
      <c r="AF10" s="90" t="s">
        <v>213</v>
      </c>
      <c r="AG10" s="140" t="s">
        <v>326</v>
      </c>
      <c r="AH10" s="119" t="s">
        <v>214</v>
      </c>
      <c r="AI10" s="230" t="s">
        <v>557</v>
      </c>
      <c r="AJ10" s="223">
        <v>41996</v>
      </c>
    </row>
    <row r="11" spans="1:36" ht="58.5" hidden="1" customHeight="1" x14ac:dyDescent="0.2">
      <c r="A11" s="220">
        <v>45</v>
      </c>
      <c r="B11" s="231" t="s">
        <v>43</v>
      </c>
      <c r="C11" s="37" t="s">
        <v>288</v>
      </c>
      <c r="D11" s="25" t="s">
        <v>7</v>
      </c>
      <c r="E11" s="26" t="s">
        <v>12</v>
      </c>
      <c r="F11" s="25" t="s">
        <v>4</v>
      </c>
      <c r="G11" s="80">
        <f t="shared" si="0"/>
        <v>1310848</v>
      </c>
      <c r="H11" s="80">
        <f t="shared" si="1"/>
        <v>1114221</v>
      </c>
      <c r="I11" s="55">
        <v>0</v>
      </c>
      <c r="J11" s="55">
        <v>1114221</v>
      </c>
      <c r="K11" s="55">
        <v>0</v>
      </c>
      <c r="L11" s="53">
        <f t="shared" si="2"/>
        <v>0.85000015257299089</v>
      </c>
      <c r="M11" s="80">
        <f t="shared" si="3"/>
        <v>196627</v>
      </c>
      <c r="N11" s="80">
        <v>0</v>
      </c>
      <c r="O11" s="53">
        <f t="shared" si="4"/>
        <v>0</v>
      </c>
      <c r="P11" s="80">
        <v>196627</v>
      </c>
      <c r="Q11" s="53">
        <f t="shared" si="5"/>
        <v>0.14999984742700909</v>
      </c>
      <c r="R11" s="80">
        <v>0</v>
      </c>
      <c r="S11" s="53">
        <f t="shared" si="6"/>
        <v>0</v>
      </c>
      <c r="T11" s="141" t="s">
        <v>129</v>
      </c>
      <c r="U11" s="171" t="s">
        <v>129</v>
      </c>
      <c r="V11" s="171" t="s">
        <v>129</v>
      </c>
      <c r="W11" s="141" t="s">
        <v>129</v>
      </c>
      <c r="X11" s="140" t="s">
        <v>332</v>
      </c>
      <c r="Y11" s="141" t="s">
        <v>129</v>
      </c>
      <c r="Z11" s="140" t="s">
        <v>332</v>
      </c>
      <c r="AA11" s="154" t="s">
        <v>714</v>
      </c>
      <c r="AB11" s="144" t="s">
        <v>225</v>
      </c>
      <c r="AC11" s="140" t="s">
        <v>333</v>
      </c>
      <c r="AD11" s="144" t="s">
        <v>226</v>
      </c>
      <c r="AE11" s="140" t="s">
        <v>493</v>
      </c>
      <c r="AF11" s="91" t="s">
        <v>227</v>
      </c>
      <c r="AG11" s="140" t="s">
        <v>334</v>
      </c>
      <c r="AH11" s="119" t="s">
        <v>213</v>
      </c>
      <c r="AI11" s="233" t="s">
        <v>547</v>
      </c>
      <c r="AJ11" s="224">
        <v>42045</v>
      </c>
    </row>
    <row r="12" spans="1:36" ht="41.25" hidden="1" customHeight="1" x14ac:dyDescent="0.2">
      <c r="A12" s="220">
        <v>73</v>
      </c>
      <c r="B12" s="232" t="s">
        <v>30</v>
      </c>
      <c r="C12" s="41" t="s">
        <v>0</v>
      </c>
      <c r="D12" s="30" t="s">
        <v>7</v>
      </c>
      <c r="E12" s="28" t="s">
        <v>18</v>
      </c>
      <c r="F12" s="30" t="s">
        <v>5</v>
      </c>
      <c r="G12" s="52">
        <f t="shared" si="0"/>
        <v>504300</v>
      </c>
      <c r="H12" s="52">
        <f t="shared" si="1"/>
        <v>428655</v>
      </c>
      <c r="I12" s="56">
        <v>0</v>
      </c>
      <c r="J12" s="56">
        <v>0</v>
      </c>
      <c r="K12" s="56">
        <v>428655</v>
      </c>
      <c r="L12" s="79">
        <f t="shared" si="2"/>
        <v>0.85</v>
      </c>
      <c r="M12" s="78">
        <f t="shared" si="3"/>
        <v>75645</v>
      </c>
      <c r="N12" s="56">
        <v>75645</v>
      </c>
      <c r="O12" s="79">
        <f t="shared" si="4"/>
        <v>0.15</v>
      </c>
      <c r="P12" s="56">
        <v>0</v>
      </c>
      <c r="Q12" s="79">
        <f t="shared" si="5"/>
        <v>0</v>
      </c>
      <c r="R12" s="56">
        <v>0</v>
      </c>
      <c r="S12" s="79">
        <f t="shared" si="6"/>
        <v>0</v>
      </c>
      <c r="T12" s="15" t="s">
        <v>129</v>
      </c>
      <c r="U12" s="172" t="s">
        <v>129</v>
      </c>
      <c r="V12" s="172" t="s">
        <v>129</v>
      </c>
      <c r="W12" s="93" t="s">
        <v>147</v>
      </c>
      <c r="X12" s="140" t="s">
        <v>355</v>
      </c>
      <c r="Y12" s="93" t="s">
        <v>147</v>
      </c>
      <c r="Z12" s="140" t="s">
        <v>355</v>
      </c>
      <c r="AA12" s="269" t="s">
        <v>714</v>
      </c>
      <c r="AB12" s="93" t="s">
        <v>147</v>
      </c>
      <c r="AC12" s="140" t="s">
        <v>348</v>
      </c>
      <c r="AD12" s="93" t="s">
        <v>212</v>
      </c>
      <c r="AE12" s="140" t="s">
        <v>497</v>
      </c>
      <c r="AF12" s="90" t="s">
        <v>227</v>
      </c>
      <c r="AG12" s="140" t="s">
        <v>436</v>
      </c>
      <c r="AH12" s="119" t="s">
        <v>214</v>
      </c>
      <c r="AI12" s="230" t="s">
        <v>554</v>
      </c>
      <c r="AJ12" s="223">
        <v>42080</v>
      </c>
    </row>
    <row r="13" spans="1:36" ht="43.5" hidden="1" customHeight="1" x14ac:dyDescent="0.2">
      <c r="A13" s="220">
        <v>115</v>
      </c>
      <c r="B13" s="232" t="s">
        <v>26</v>
      </c>
      <c r="C13" s="35" t="s">
        <v>209</v>
      </c>
      <c r="D13" s="30" t="s">
        <v>7</v>
      </c>
      <c r="E13" s="28" t="s">
        <v>18</v>
      </c>
      <c r="F13" s="30" t="s">
        <v>5</v>
      </c>
      <c r="G13" s="52">
        <f t="shared" si="0"/>
        <v>8526615</v>
      </c>
      <c r="H13" s="52">
        <f t="shared" si="1"/>
        <v>7247622</v>
      </c>
      <c r="I13" s="56">
        <v>0</v>
      </c>
      <c r="J13" s="56">
        <v>0</v>
      </c>
      <c r="K13" s="56">
        <v>7247622</v>
      </c>
      <c r="L13" s="79">
        <f t="shared" si="2"/>
        <v>0.84999991204012382</v>
      </c>
      <c r="M13" s="78">
        <f t="shared" si="3"/>
        <v>1278993</v>
      </c>
      <c r="N13" s="56">
        <v>1278993</v>
      </c>
      <c r="O13" s="79">
        <f t="shared" si="4"/>
        <v>0.15000008795987621</v>
      </c>
      <c r="P13" s="56">
        <v>0</v>
      </c>
      <c r="Q13" s="79">
        <f t="shared" si="5"/>
        <v>0</v>
      </c>
      <c r="R13" s="56">
        <v>0</v>
      </c>
      <c r="S13" s="79">
        <f t="shared" si="6"/>
        <v>0</v>
      </c>
      <c r="T13" s="32" t="s">
        <v>129</v>
      </c>
      <c r="U13" s="169" t="s">
        <v>129</v>
      </c>
      <c r="V13" s="169" t="s">
        <v>129</v>
      </c>
      <c r="W13" s="31" t="s">
        <v>130</v>
      </c>
      <c r="X13" s="140" t="s">
        <v>359</v>
      </c>
      <c r="Y13" s="31" t="s">
        <v>130</v>
      </c>
      <c r="Z13" s="140" t="s">
        <v>359</v>
      </c>
      <c r="AA13" s="269" t="s">
        <v>723</v>
      </c>
      <c r="AB13" s="31" t="s">
        <v>130</v>
      </c>
      <c r="AC13" s="140" t="s">
        <v>352</v>
      </c>
      <c r="AD13" s="93" t="s">
        <v>213</v>
      </c>
      <c r="AE13" s="140" t="s">
        <v>505</v>
      </c>
      <c r="AF13" s="90" t="s">
        <v>213</v>
      </c>
      <c r="AG13" s="140" t="s">
        <v>438</v>
      </c>
      <c r="AH13" s="119" t="s">
        <v>214</v>
      </c>
      <c r="AI13" s="230" t="s">
        <v>561</v>
      </c>
      <c r="AJ13" s="223">
        <v>42108</v>
      </c>
    </row>
    <row r="14" spans="1:36" ht="63.75" hidden="1" customHeight="1" x14ac:dyDescent="0.2">
      <c r="A14" s="220">
        <v>75</v>
      </c>
      <c r="B14" s="234" t="s">
        <v>31</v>
      </c>
      <c r="C14" s="36" t="s">
        <v>600</v>
      </c>
      <c r="D14" s="25" t="s">
        <v>7</v>
      </c>
      <c r="E14" s="26" t="s">
        <v>18</v>
      </c>
      <c r="F14" s="25" t="s">
        <v>5</v>
      </c>
      <c r="G14" s="80">
        <f t="shared" si="0"/>
        <v>18461601</v>
      </c>
      <c r="H14" s="80">
        <f t="shared" si="1"/>
        <v>15692361</v>
      </c>
      <c r="I14" s="55">
        <v>0</v>
      </c>
      <c r="J14" s="55">
        <v>0</v>
      </c>
      <c r="K14" s="55">
        <v>15692361</v>
      </c>
      <c r="L14" s="53">
        <f t="shared" si="2"/>
        <v>0.85000000812497245</v>
      </c>
      <c r="M14" s="80">
        <f t="shared" si="3"/>
        <v>2769240</v>
      </c>
      <c r="N14" s="55">
        <v>1625667</v>
      </c>
      <c r="O14" s="53">
        <f t="shared" si="4"/>
        <v>8.8056664208050001E-2</v>
      </c>
      <c r="P14" s="55">
        <v>0</v>
      </c>
      <c r="Q14" s="53">
        <f t="shared" si="5"/>
        <v>0</v>
      </c>
      <c r="R14" s="55">
        <v>1143573</v>
      </c>
      <c r="S14" s="53">
        <f t="shared" si="6"/>
        <v>6.1943327666977528E-2</v>
      </c>
      <c r="T14" s="23" t="s">
        <v>129</v>
      </c>
      <c r="U14" s="176" t="s">
        <v>129</v>
      </c>
      <c r="V14" s="176" t="s">
        <v>129</v>
      </c>
      <c r="W14" s="144" t="s">
        <v>129</v>
      </c>
      <c r="X14" s="144" t="s">
        <v>129</v>
      </c>
      <c r="Y14" s="144" t="s">
        <v>276</v>
      </c>
      <c r="Z14" s="140" t="s">
        <v>363</v>
      </c>
      <c r="AA14" s="269" t="s">
        <v>718</v>
      </c>
      <c r="AB14" s="144" t="s">
        <v>130</v>
      </c>
      <c r="AC14" s="140" t="s">
        <v>550</v>
      </c>
      <c r="AD14" s="144" t="s">
        <v>216</v>
      </c>
      <c r="AE14" s="140" t="s">
        <v>498</v>
      </c>
      <c r="AF14" s="91" t="s">
        <v>228</v>
      </c>
      <c r="AG14" s="140" t="s">
        <v>362</v>
      </c>
      <c r="AH14" s="119" t="s">
        <v>229</v>
      </c>
      <c r="AI14" s="233" t="s">
        <v>547</v>
      </c>
      <c r="AJ14" s="224">
        <v>42122</v>
      </c>
    </row>
    <row r="15" spans="1:36" ht="53.25" hidden="1" customHeight="1" x14ac:dyDescent="0.2">
      <c r="A15" s="219">
        <v>76</v>
      </c>
      <c r="B15" s="234" t="s">
        <v>32</v>
      </c>
      <c r="C15" s="36" t="s">
        <v>601</v>
      </c>
      <c r="D15" s="25" t="s">
        <v>7</v>
      </c>
      <c r="E15" s="26" t="s">
        <v>18</v>
      </c>
      <c r="F15" s="25" t="s">
        <v>5</v>
      </c>
      <c r="G15" s="80">
        <f t="shared" si="0"/>
        <v>22689140</v>
      </c>
      <c r="H15" s="80">
        <f t="shared" si="1"/>
        <v>19285769</v>
      </c>
      <c r="I15" s="55">
        <v>0</v>
      </c>
      <c r="J15" s="55">
        <v>0</v>
      </c>
      <c r="K15" s="55">
        <v>19285769</v>
      </c>
      <c r="L15" s="53">
        <f t="shared" si="2"/>
        <v>0.85</v>
      </c>
      <c r="M15" s="80">
        <f t="shared" si="3"/>
        <v>3403371</v>
      </c>
      <c r="N15" s="59">
        <v>3403371</v>
      </c>
      <c r="O15" s="53">
        <f t="shared" si="4"/>
        <v>0.15</v>
      </c>
      <c r="P15" s="55">
        <v>0</v>
      </c>
      <c r="Q15" s="53">
        <f t="shared" si="5"/>
        <v>0</v>
      </c>
      <c r="R15" s="55">
        <v>0</v>
      </c>
      <c r="S15" s="53">
        <f t="shared" si="6"/>
        <v>0</v>
      </c>
      <c r="T15" s="23" t="s">
        <v>129</v>
      </c>
      <c r="U15" s="176" t="s">
        <v>129</v>
      </c>
      <c r="V15" s="176" t="s">
        <v>129</v>
      </c>
      <c r="W15" s="144" t="s">
        <v>129</v>
      </c>
      <c r="X15" s="144" t="s">
        <v>129</v>
      </c>
      <c r="Y15" s="144" t="s">
        <v>215</v>
      </c>
      <c r="Z15" s="140" t="s">
        <v>443</v>
      </c>
      <c r="AA15" s="269" t="s">
        <v>718</v>
      </c>
      <c r="AB15" s="144" t="s">
        <v>552</v>
      </c>
      <c r="AC15" s="140" t="s">
        <v>553</v>
      </c>
      <c r="AD15" s="144" t="s">
        <v>469</v>
      </c>
      <c r="AE15" s="140" t="s">
        <v>498</v>
      </c>
      <c r="AF15" s="91" t="s">
        <v>228</v>
      </c>
      <c r="AG15" s="140" t="s">
        <v>362</v>
      </c>
      <c r="AH15" s="119" t="s">
        <v>229</v>
      </c>
      <c r="AI15" s="233" t="s">
        <v>547</v>
      </c>
      <c r="AJ15" s="224">
        <v>42122</v>
      </c>
    </row>
    <row r="16" spans="1:36" ht="35.25" hidden="1" customHeight="1" x14ac:dyDescent="0.2">
      <c r="A16" s="219">
        <v>68</v>
      </c>
      <c r="B16" s="229" t="s">
        <v>50</v>
      </c>
      <c r="C16" s="38" t="s">
        <v>95</v>
      </c>
      <c r="D16" s="30" t="s">
        <v>7</v>
      </c>
      <c r="E16" s="28" t="s">
        <v>16</v>
      </c>
      <c r="F16" s="30" t="s">
        <v>3</v>
      </c>
      <c r="G16" s="52">
        <f t="shared" si="0"/>
        <v>256999769</v>
      </c>
      <c r="H16" s="52">
        <f t="shared" si="1"/>
        <v>218449803</v>
      </c>
      <c r="I16" s="56">
        <v>218449803</v>
      </c>
      <c r="J16" s="56">
        <v>0</v>
      </c>
      <c r="K16" s="56">
        <v>0</v>
      </c>
      <c r="L16" s="79">
        <f t="shared" si="2"/>
        <v>0.84999999747081489</v>
      </c>
      <c r="M16" s="78">
        <f t="shared" si="3"/>
        <v>38549966</v>
      </c>
      <c r="N16" s="56">
        <v>38549966</v>
      </c>
      <c r="O16" s="79">
        <f t="shared" si="4"/>
        <v>0.15000000252918516</v>
      </c>
      <c r="P16" s="56">
        <v>0</v>
      </c>
      <c r="Q16" s="79">
        <f t="shared" si="5"/>
        <v>0</v>
      </c>
      <c r="R16" s="56">
        <v>0</v>
      </c>
      <c r="S16" s="79">
        <f t="shared" si="6"/>
        <v>0</v>
      </c>
      <c r="T16" s="12" t="s">
        <v>423</v>
      </c>
      <c r="U16" s="165" t="s">
        <v>219</v>
      </c>
      <c r="V16" s="160" t="s">
        <v>386</v>
      </c>
      <c r="W16" s="93" t="s">
        <v>129</v>
      </c>
      <c r="X16" s="93" t="s">
        <v>129</v>
      </c>
      <c r="Y16" s="93" t="s">
        <v>148</v>
      </c>
      <c r="Z16" s="140" t="s">
        <v>321</v>
      </c>
      <c r="AA16" s="154" t="s">
        <v>714</v>
      </c>
      <c r="AB16" s="93" t="s">
        <v>212</v>
      </c>
      <c r="AC16" s="140" t="s">
        <v>353</v>
      </c>
      <c r="AD16" s="93" t="s">
        <v>212</v>
      </c>
      <c r="AE16" s="140" t="s">
        <v>495</v>
      </c>
      <c r="AF16" s="90" t="s">
        <v>336</v>
      </c>
      <c r="AG16" s="140" t="s">
        <v>381</v>
      </c>
      <c r="AH16" s="119" t="s">
        <v>217</v>
      </c>
      <c r="AI16" s="230" t="s">
        <v>547</v>
      </c>
      <c r="AJ16" s="223">
        <v>42143</v>
      </c>
    </row>
    <row r="17" spans="1:36" ht="35.25" hidden="1" customHeight="1" x14ac:dyDescent="0.2">
      <c r="A17" s="219">
        <v>118</v>
      </c>
      <c r="B17" s="234" t="s">
        <v>144</v>
      </c>
      <c r="C17" s="36" t="s">
        <v>20</v>
      </c>
      <c r="D17" s="25" t="s">
        <v>7</v>
      </c>
      <c r="E17" s="26" t="s">
        <v>18</v>
      </c>
      <c r="F17" s="25" t="s">
        <v>5</v>
      </c>
      <c r="G17" s="80">
        <f t="shared" si="0"/>
        <v>47209260</v>
      </c>
      <c r="H17" s="80">
        <f t="shared" si="1"/>
        <v>40127871</v>
      </c>
      <c r="I17" s="55">
        <v>0</v>
      </c>
      <c r="J17" s="55">
        <v>0</v>
      </c>
      <c r="K17" s="55">
        <v>40127871</v>
      </c>
      <c r="L17" s="53">
        <f t="shared" si="2"/>
        <v>0.85</v>
      </c>
      <c r="M17" s="80">
        <f t="shared" si="3"/>
        <v>7081389</v>
      </c>
      <c r="N17" s="55">
        <v>7081389</v>
      </c>
      <c r="O17" s="53">
        <f t="shared" si="4"/>
        <v>0.15</v>
      </c>
      <c r="P17" s="55">
        <v>0</v>
      </c>
      <c r="Q17" s="53">
        <f t="shared" si="5"/>
        <v>0</v>
      </c>
      <c r="R17" s="55">
        <v>0</v>
      </c>
      <c r="S17" s="53">
        <f t="shared" si="6"/>
        <v>0</v>
      </c>
      <c r="T17" s="23" t="s">
        <v>129</v>
      </c>
      <c r="U17" s="173" t="s">
        <v>628</v>
      </c>
      <c r="V17" s="176" t="s">
        <v>129</v>
      </c>
      <c r="W17" s="141" t="s">
        <v>130</v>
      </c>
      <c r="X17" s="140" t="s">
        <v>361</v>
      </c>
      <c r="Y17" s="141" t="s">
        <v>130</v>
      </c>
      <c r="Z17" s="140" t="s">
        <v>361</v>
      </c>
      <c r="AA17" s="270" t="s">
        <v>722</v>
      </c>
      <c r="AB17" s="141" t="s">
        <v>130</v>
      </c>
      <c r="AC17" s="140" t="s">
        <v>354</v>
      </c>
      <c r="AD17" s="144" t="s">
        <v>228</v>
      </c>
      <c r="AE17" s="140" t="s">
        <v>508</v>
      </c>
      <c r="AF17" s="91" t="s">
        <v>214</v>
      </c>
      <c r="AG17" s="140" t="s">
        <v>389</v>
      </c>
      <c r="AH17" s="119" t="s">
        <v>229</v>
      </c>
      <c r="AI17" s="233" t="s">
        <v>563</v>
      </c>
      <c r="AJ17" s="224">
        <v>42171</v>
      </c>
    </row>
    <row r="18" spans="1:36" ht="36.75" hidden="1" customHeight="1" x14ac:dyDescent="0.2">
      <c r="A18" s="220">
        <v>111</v>
      </c>
      <c r="B18" s="234" t="s">
        <v>140</v>
      </c>
      <c r="C18" s="36" t="s">
        <v>273</v>
      </c>
      <c r="D18" s="25" t="s">
        <v>7</v>
      </c>
      <c r="E18" s="26" t="s">
        <v>18</v>
      </c>
      <c r="F18" s="25" t="s">
        <v>5</v>
      </c>
      <c r="G18" s="80">
        <f t="shared" si="0"/>
        <v>1252127</v>
      </c>
      <c r="H18" s="80">
        <f t="shared" si="1"/>
        <v>1064308</v>
      </c>
      <c r="I18" s="55">
        <v>0</v>
      </c>
      <c r="J18" s="55">
        <v>0</v>
      </c>
      <c r="K18" s="55">
        <v>1064308</v>
      </c>
      <c r="L18" s="53">
        <f t="shared" si="2"/>
        <v>0.85000003993205164</v>
      </c>
      <c r="M18" s="80">
        <f t="shared" si="3"/>
        <v>187819</v>
      </c>
      <c r="N18" s="55">
        <v>187819</v>
      </c>
      <c r="O18" s="53">
        <f t="shared" si="4"/>
        <v>0.14999996006794838</v>
      </c>
      <c r="P18" s="55">
        <v>0</v>
      </c>
      <c r="Q18" s="53">
        <f t="shared" si="5"/>
        <v>0</v>
      </c>
      <c r="R18" s="55">
        <v>0</v>
      </c>
      <c r="S18" s="53">
        <f t="shared" si="6"/>
        <v>0</v>
      </c>
      <c r="T18" s="23" t="s">
        <v>129</v>
      </c>
      <c r="U18" s="176" t="s">
        <v>129</v>
      </c>
      <c r="V18" s="176" t="s">
        <v>129</v>
      </c>
      <c r="W18" s="141" t="s">
        <v>226</v>
      </c>
      <c r="X18" s="140" t="s">
        <v>357</v>
      </c>
      <c r="Y18" s="141" t="s">
        <v>226</v>
      </c>
      <c r="Z18" s="140" t="s">
        <v>357</v>
      </c>
      <c r="AA18" s="269" t="s">
        <v>722</v>
      </c>
      <c r="AB18" s="166" t="s">
        <v>212</v>
      </c>
      <c r="AC18" s="188" t="s">
        <v>350</v>
      </c>
      <c r="AD18" s="166" t="s">
        <v>213</v>
      </c>
      <c r="AE18" s="188" t="s">
        <v>513</v>
      </c>
      <c r="AF18" s="189" t="s">
        <v>471</v>
      </c>
      <c r="AG18" s="188" t="s">
        <v>516</v>
      </c>
      <c r="AH18" s="166">
        <v>42502</v>
      </c>
      <c r="AI18" s="235" t="s">
        <v>560</v>
      </c>
      <c r="AJ18" s="224">
        <v>42185</v>
      </c>
    </row>
    <row r="19" spans="1:36" ht="66" hidden="1" customHeight="1" x14ac:dyDescent="0.2">
      <c r="A19" s="220">
        <v>97</v>
      </c>
      <c r="B19" s="229" t="s">
        <v>68</v>
      </c>
      <c r="C19" s="38" t="s">
        <v>114</v>
      </c>
      <c r="D19" s="30" t="s">
        <v>7</v>
      </c>
      <c r="E19" s="28" t="s">
        <v>17</v>
      </c>
      <c r="F19" s="30" t="s">
        <v>5</v>
      </c>
      <c r="G19" s="52">
        <f t="shared" si="0"/>
        <v>9000000</v>
      </c>
      <c r="H19" s="52">
        <f t="shared" si="1"/>
        <v>7650000</v>
      </c>
      <c r="I19" s="56">
        <v>0</v>
      </c>
      <c r="J19" s="56">
        <v>0</v>
      </c>
      <c r="K19" s="57">
        <v>7650000</v>
      </c>
      <c r="L19" s="79">
        <f t="shared" si="2"/>
        <v>0.85</v>
      </c>
      <c r="M19" s="78">
        <f t="shared" si="3"/>
        <v>1350000</v>
      </c>
      <c r="N19" s="56">
        <v>1350000</v>
      </c>
      <c r="O19" s="79">
        <f t="shared" si="4"/>
        <v>0.15</v>
      </c>
      <c r="P19" s="56">
        <v>0</v>
      </c>
      <c r="Q19" s="79">
        <f t="shared" si="5"/>
        <v>0</v>
      </c>
      <c r="R19" s="56">
        <v>0</v>
      </c>
      <c r="S19" s="79">
        <f t="shared" si="6"/>
        <v>0</v>
      </c>
      <c r="T19" s="32" t="s">
        <v>129</v>
      </c>
      <c r="U19" s="169" t="s">
        <v>129</v>
      </c>
      <c r="V19" s="169" t="s">
        <v>129</v>
      </c>
      <c r="W19" s="31" t="s">
        <v>129</v>
      </c>
      <c r="X19" s="31" t="s">
        <v>129</v>
      </c>
      <c r="Y19" s="31" t="s">
        <v>130</v>
      </c>
      <c r="Z19" s="140" t="s">
        <v>366</v>
      </c>
      <c r="AA19" s="271" t="s">
        <v>718</v>
      </c>
      <c r="AB19" s="199" t="s">
        <v>225</v>
      </c>
      <c r="AC19" s="146" t="s">
        <v>341</v>
      </c>
      <c r="AD19" s="200" t="s">
        <v>228</v>
      </c>
      <c r="AE19" s="146" t="s">
        <v>500</v>
      </c>
      <c r="AF19" s="201" t="s">
        <v>214</v>
      </c>
      <c r="AG19" s="146" t="s">
        <v>434</v>
      </c>
      <c r="AH19" s="202" t="s">
        <v>229</v>
      </c>
      <c r="AI19" s="236" t="s">
        <v>555</v>
      </c>
      <c r="AJ19" s="225">
        <v>42192</v>
      </c>
    </row>
    <row r="20" spans="1:36" ht="34.5" hidden="1" customHeight="1" x14ac:dyDescent="0.2">
      <c r="A20" s="219">
        <v>116</v>
      </c>
      <c r="B20" s="232" t="s">
        <v>139</v>
      </c>
      <c r="C20" s="35" t="s">
        <v>280</v>
      </c>
      <c r="D20" s="30" t="s">
        <v>7</v>
      </c>
      <c r="E20" s="28" t="s">
        <v>18</v>
      </c>
      <c r="F20" s="30" t="s">
        <v>5</v>
      </c>
      <c r="G20" s="52">
        <f t="shared" si="0"/>
        <v>1079960</v>
      </c>
      <c r="H20" s="52">
        <f t="shared" si="1"/>
        <v>917966</v>
      </c>
      <c r="I20" s="56">
        <v>0</v>
      </c>
      <c r="J20" s="56">
        <v>0</v>
      </c>
      <c r="K20" s="56">
        <v>917966</v>
      </c>
      <c r="L20" s="79">
        <f t="shared" si="2"/>
        <v>0.85</v>
      </c>
      <c r="M20" s="78">
        <f t="shared" si="3"/>
        <v>161994</v>
      </c>
      <c r="N20" s="56">
        <v>161994</v>
      </c>
      <c r="O20" s="79">
        <f t="shared" si="4"/>
        <v>0.15</v>
      </c>
      <c r="P20" s="56">
        <v>0</v>
      </c>
      <c r="Q20" s="79">
        <f t="shared" si="5"/>
        <v>0</v>
      </c>
      <c r="R20" s="56">
        <v>0</v>
      </c>
      <c r="S20" s="79">
        <f t="shared" si="6"/>
        <v>0</v>
      </c>
      <c r="T20" s="32" t="s">
        <v>129</v>
      </c>
      <c r="U20" s="169" t="s">
        <v>129</v>
      </c>
      <c r="V20" s="169" t="s">
        <v>129</v>
      </c>
      <c r="W20" s="31" t="s">
        <v>212</v>
      </c>
      <c r="X20" s="140" t="s">
        <v>360</v>
      </c>
      <c r="Y20" s="31" t="s">
        <v>212</v>
      </c>
      <c r="Z20" s="140" t="s">
        <v>360</v>
      </c>
      <c r="AA20" s="269" t="s">
        <v>720</v>
      </c>
      <c r="AB20" s="31" t="s">
        <v>212</v>
      </c>
      <c r="AC20" s="140" t="s">
        <v>353</v>
      </c>
      <c r="AD20" s="93" t="s">
        <v>217</v>
      </c>
      <c r="AE20" s="140" t="s">
        <v>506</v>
      </c>
      <c r="AF20" s="90" t="s">
        <v>214</v>
      </c>
      <c r="AG20" s="140" t="s">
        <v>390</v>
      </c>
      <c r="AH20" s="119" t="s">
        <v>229</v>
      </c>
      <c r="AI20" s="230" t="s">
        <v>562</v>
      </c>
      <c r="AJ20" s="223">
        <v>42192</v>
      </c>
    </row>
    <row r="21" spans="1:36" ht="63.75" hidden="1" customHeight="1" x14ac:dyDescent="0.2">
      <c r="A21" s="220">
        <v>35</v>
      </c>
      <c r="B21" s="229" t="s">
        <v>8</v>
      </c>
      <c r="C21" s="38" t="s">
        <v>87</v>
      </c>
      <c r="D21" s="30" t="s">
        <v>7</v>
      </c>
      <c r="E21" s="28" t="s">
        <v>15</v>
      </c>
      <c r="F21" s="30" t="s">
        <v>5</v>
      </c>
      <c r="G21" s="52">
        <f t="shared" si="0"/>
        <v>9491392</v>
      </c>
      <c r="H21" s="52">
        <f t="shared" si="1"/>
        <v>8067683</v>
      </c>
      <c r="I21" s="56">
        <v>0</v>
      </c>
      <c r="J21" s="56">
        <v>0</v>
      </c>
      <c r="K21" s="57">
        <v>8067683</v>
      </c>
      <c r="L21" s="79">
        <f t="shared" si="2"/>
        <v>0.84999997892827517</v>
      </c>
      <c r="M21" s="78">
        <f t="shared" si="3"/>
        <v>1423709</v>
      </c>
      <c r="N21" s="56">
        <v>1423709</v>
      </c>
      <c r="O21" s="79">
        <f t="shared" si="4"/>
        <v>0.15000002107172478</v>
      </c>
      <c r="P21" s="56">
        <v>0</v>
      </c>
      <c r="Q21" s="79">
        <f t="shared" si="5"/>
        <v>0</v>
      </c>
      <c r="R21" s="56">
        <v>0</v>
      </c>
      <c r="S21" s="79">
        <f t="shared" si="6"/>
        <v>0</v>
      </c>
      <c r="T21" s="65" t="s">
        <v>413</v>
      </c>
      <c r="U21" s="179" t="s">
        <v>271</v>
      </c>
      <c r="V21" s="186" t="s">
        <v>613</v>
      </c>
      <c r="W21" s="93" t="s">
        <v>212</v>
      </c>
      <c r="X21" s="140" t="s">
        <v>364</v>
      </c>
      <c r="Y21" s="93" t="s">
        <v>212</v>
      </c>
      <c r="Z21" s="140" t="s">
        <v>357</v>
      </c>
      <c r="AA21" s="269" t="s">
        <v>713</v>
      </c>
      <c r="AB21" s="93" t="s">
        <v>216</v>
      </c>
      <c r="AC21" s="140" t="s">
        <v>339</v>
      </c>
      <c r="AD21" s="93" t="s">
        <v>228</v>
      </c>
      <c r="AE21" s="140" t="s">
        <v>490</v>
      </c>
      <c r="AF21" s="90" t="s">
        <v>218</v>
      </c>
      <c r="AG21" s="140" t="s">
        <v>435</v>
      </c>
      <c r="AH21" s="140" t="s">
        <v>215</v>
      </c>
      <c r="AI21" s="230" t="s">
        <v>542</v>
      </c>
      <c r="AJ21" s="223">
        <v>42199</v>
      </c>
    </row>
    <row r="22" spans="1:36" s="17" customFormat="1" ht="35.25" hidden="1" customHeight="1" x14ac:dyDescent="0.2">
      <c r="A22" s="220">
        <v>107</v>
      </c>
      <c r="B22" s="232" t="s">
        <v>138</v>
      </c>
      <c r="C22" s="35" t="s">
        <v>279</v>
      </c>
      <c r="D22" s="30" t="s">
        <v>7</v>
      </c>
      <c r="E22" s="28" t="s">
        <v>18</v>
      </c>
      <c r="F22" s="30" t="s">
        <v>5</v>
      </c>
      <c r="G22" s="52">
        <f t="shared" si="0"/>
        <v>40043677</v>
      </c>
      <c r="H22" s="52">
        <f t="shared" si="1"/>
        <v>34037125</v>
      </c>
      <c r="I22" s="56">
        <v>0</v>
      </c>
      <c r="J22" s="56">
        <v>0</v>
      </c>
      <c r="K22" s="56">
        <v>34037125</v>
      </c>
      <c r="L22" s="79">
        <f t="shared" si="2"/>
        <v>0.84999998876227079</v>
      </c>
      <c r="M22" s="78">
        <f t="shared" si="3"/>
        <v>6006552</v>
      </c>
      <c r="N22" s="56">
        <v>6006552</v>
      </c>
      <c r="O22" s="79">
        <f t="shared" si="4"/>
        <v>0.15000001123772924</v>
      </c>
      <c r="P22" s="56">
        <v>0</v>
      </c>
      <c r="Q22" s="79">
        <f t="shared" si="5"/>
        <v>0</v>
      </c>
      <c r="R22" s="56">
        <v>0</v>
      </c>
      <c r="S22" s="79">
        <f t="shared" si="6"/>
        <v>0</v>
      </c>
      <c r="T22" s="32" t="s">
        <v>129</v>
      </c>
      <c r="U22" s="169" t="s">
        <v>129</v>
      </c>
      <c r="V22" s="169" t="s">
        <v>129</v>
      </c>
      <c r="W22" s="31" t="s">
        <v>225</v>
      </c>
      <c r="X22" s="140" t="s">
        <v>356</v>
      </c>
      <c r="Y22" s="31" t="s">
        <v>225</v>
      </c>
      <c r="Z22" s="140" t="s">
        <v>356</v>
      </c>
      <c r="AA22" s="272" t="s">
        <v>720</v>
      </c>
      <c r="AB22" s="93" t="s">
        <v>226</v>
      </c>
      <c r="AC22" s="140" t="s">
        <v>349</v>
      </c>
      <c r="AD22" s="93" t="s">
        <v>217</v>
      </c>
      <c r="AE22" s="140" t="s">
        <v>502</v>
      </c>
      <c r="AF22" s="90" t="s">
        <v>214</v>
      </c>
      <c r="AG22" s="140" t="s">
        <v>431</v>
      </c>
      <c r="AH22" s="119" t="s">
        <v>229</v>
      </c>
      <c r="AI22" s="230" t="s">
        <v>558</v>
      </c>
      <c r="AJ22" s="223">
        <v>42227</v>
      </c>
    </row>
    <row r="23" spans="1:36" ht="39" hidden="1" customHeight="1" x14ac:dyDescent="0.2">
      <c r="A23" s="219">
        <v>108</v>
      </c>
      <c r="B23" s="232" t="s">
        <v>136</v>
      </c>
      <c r="C23" s="35" t="s">
        <v>211</v>
      </c>
      <c r="D23" s="30" t="s">
        <v>7</v>
      </c>
      <c r="E23" s="28" t="s">
        <v>18</v>
      </c>
      <c r="F23" s="30" t="s">
        <v>5</v>
      </c>
      <c r="G23" s="52">
        <f t="shared" si="0"/>
        <v>19920206</v>
      </c>
      <c r="H23" s="52">
        <f t="shared" si="1"/>
        <v>16932175</v>
      </c>
      <c r="I23" s="56">
        <v>0</v>
      </c>
      <c r="J23" s="56">
        <v>0</v>
      </c>
      <c r="K23" s="56">
        <v>16932175</v>
      </c>
      <c r="L23" s="79">
        <f t="shared" si="2"/>
        <v>0.84999999497997158</v>
      </c>
      <c r="M23" s="78">
        <f t="shared" si="3"/>
        <v>2988031</v>
      </c>
      <c r="N23" s="56">
        <v>2988031</v>
      </c>
      <c r="O23" s="79">
        <f t="shared" si="4"/>
        <v>0.15000000502002842</v>
      </c>
      <c r="P23" s="56">
        <v>0</v>
      </c>
      <c r="Q23" s="79">
        <f t="shared" si="5"/>
        <v>0</v>
      </c>
      <c r="R23" s="56">
        <v>0</v>
      </c>
      <c r="S23" s="79">
        <f t="shared" si="6"/>
        <v>0</v>
      </c>
      <c r="T23" s="32" t="s">
        <v>129</v>
      </c>
      <c r="U23" s="180" t="s">
        <v>129</v>
      </c>
      <c r="V23" s="180" t="s">
        <v>129</v>
      </c>
      <c r="W23" s="31" t="s">
        <v>226</v>
      </c>
      <c r="X23" s="140" t="s">
        <v>346</v>
      </c>
      <c r="Y23" s="31" t="s">
        <v>226</v>
      </c>
      <c r="Z23" s="140" t="s">
        <v>346</v>
      </c>
      <c r="AA23" s="269" t="s">
        <v>721</v>
      </c>
      <c r="AB23" s="93" t="s">
        <v>212</v>
      </c>
      <c r="AC23" s="140" t="s">
        <v>331</v>
      </c>
      <c r="AD23" s="93" t="s">
        <v>214</v>
      </c>
      <c r="AE23" s="140" t="s">
        <v>503</v>
      </c>
      <c r="AF23" s="90" t="s">
        <v>218</v>
      </c>
      <c r="AG23" s="140" t="s">
        <v>437</v>
      </c>
      <c r="AH23" s="119" t="s">
        <v>229</v>
      </c>
      <c r="AI23" s="230" t="s">
        <v>559</v>
      </c>
      <c r="AJ23" s="223">
        <v>42227</v>
      </c>
    </row>
    <row r="24" spans="1:36" ht="45.75" hidden="1" customHeight="1" x14ac:dyDescent="0.2">
      <c r="A24" s="219">
        <v>90</v>
      </c>
      <c r="B24" s="231" t="s">
        <v>105</v>
      </c>
      <c r="C24" s="37" t="s">
        <v>106</v>
      </c>
      <c r="D24" s="25" t="s">
        <v>7</v>
      </c>
      <c r="E24" s="26" t="s">
        <v>17</v>
      </c>
      <c r="F24" s="25" t="s">
        <v>5</v>
      </c>
      <c r="G24" s="80">
        <f t="shared" si="0"/>
        <v>1500000</v>
      </c>
      <c r="H24" s="80">
        <f t="shared" si="1"/>
        <v>1275000</v>
      </c>
      <c r="I24" s="55">
        <v>0</v>
      </c>
      <c r="J24" s="55">
        <v>0</v>
      </c>
      <c r="K24" s="55">
        <v>1275000</v>
      </c>
      <c r="L24" s="53">
        <f t="shared" si="2"/>
        <v>0.85</v>
      </c>
      <c r="M24" s="80">
        <f t="shared" si="3"/>
        <v>225000</v>
      </c>
      <c r="N24" s="55">
        <v>225000</v>
      </c>
      <c r="O24" s="53">
        <f t="shared" si="4"/>
        <v>0.15</v>
      </c>
      <c r="P24" s="55">
        <v>0</v>
      </c>
      <c r="Q24" s="53">
        <f t="shared" si="5"/>
        <v>0</v>
      </c>
      <c r="R24" s="55">
        <v>0</v>
      </c>
      <c r="S24" s="53">
        <f t="shared" si="6"/>
        <v>0</v>
      </c>
      <c r="T24" s="23" t="s">
        <v>129</v>
      </c>
      <c r="U24" s="23" t="s">
        <v>129</v>
      </c>
      <c r="V24" s="23" t="s">
        <v>129</v>
      </c>
      <c r="W24" s="144" t="s">
        <v>216</v>
      </c>
      <c r="X24" s="140" t="s">
        <v>337</v>
      </c>
      <c r="Y24" s="144" t="s">
        <v>216</v>
      </c>
      <c r="Z24" s="140" t="s">
        <v>337</v>
      </c>
      <c r="AA24" s="269" t="s">
        <v>719</v>
      </c>
      <c r="AB24" s="144" t="s">
        <v>216</v>
      </c>
      <c r="AC24" s="140" t="s">
        <v>339</v>
      </c>
      <c r="AD24" s="144" t="s">
        <v>217</v>
      </c>
      <c r="AE24" s="140" t="s">
        <v>499</v>
      </c>
      <c r="AF24" s="91" t="s">
        <v>218</v>
      </c>
      <c r="AG24" s="140" t="s">
        <v>433</v>
      </c>
      <c r="AH24" s="140" t="s">
        <v>468</v>
      </c>
      <c r="AI24" s="233" t="s">
        <v>542</v>
      </c>
      <c r="AJ24" s="224">
        <v>42234</v>
      </c>
    </row>
    <row r="25" spans="1:36" s="27" customFormat="1" ht="49.5" hidden="1" customHeight="1" x14ac:dyDescent="0.2">
      <c r="A25" s="219">
        <v>128</v>
      </c>
      <c r="B25" s="229" t="s">
        <v>128</v>
      </c>
      <c r="C25" s="38" t="s">
        <v>304</v>
      </c>
      <c r="D25" s="30" t="s">
        <v>7</v>
      </c>
      <c r="E25" s="28" t="s">
        <v>13</v>
      </c>
      <c r="F25" s="30" t="s">
        <v>5</v>
      </c>
      <c r="G25" s="52">
        <f t="shared" si="0"/>
        <v>4500000</v>
      </c>
      <c r="H25" s="52">
        <f t="shared" si="1"/>
        <v>3825000</v>
      </c>
      <c r="I25" s="56">
        <v>0</v>
      </c>
      <c r="J25" s="56">
        <v>0</v>
      </c>
      <c r="K25" s="56">
        <v>3825000</v>
      </c>
      <c r="L25" s="79">
        <f t="shared" si="2"/>
        <v>0.85</v>
      </c>
      <c r="M25" s="78">
        <f t="shared" si="3"/>
        <v>675000</v>
      </c>
      <c r="N25" s="56">
        <v>675000</v>
      </c>
      <c r="O25" s="79">
        <f t="shared" si="4"/>
        <v>0.15</v>
      </c>
      <c r="P25" s="56">
        <v>0</v>
      </c>
      <c r="Q25" s="79">
        <f t="shared" si="5"/>
        <v>0</v>
      </c>
      <c r="R25" s="56">
        <v>0</v>
      </c>
      <c r="S25" s="79">
        <f t="shared" si="6"/>
        <v>0</v>
      </c>
      <c r="T25" s="32" t="s">
        <v>129</v>
      </c>
      <c r="U25" s="32" t="s">
        <v>129</v>
      </c>
      <c r="V25" s="32" t="s">
        <v>129</v>
      </c>
      <c r="W25" s="30" t="s">
        <v>129</v>
      </c>
      <c r="X25" s="140" t="s">
        <v>369</v>
      </c>
      <c r="Y25" s="93" t="s">
        <v>227</v>
      </c>
      <c r="Z25" s="140" t="s">
        <v>369</v>
      </c>
      <c r="AA25" s="154" t="s">
        <v>713</v>
      </c>
      <c r="AB25" s="29" t="s">
        <v>213</v>
      </c>
      <c r="AC25" s="140" t="s">
        <v>387</v>
      </c>
      <c r="AD25" s="93" t="s">
        <v>228</v>
      </c>
      <c r="AE25" s="140" t="s">
        <v>512</v>
      </c>
      <c r="AF25" s="90" t="s">
        <v>218</v>
      </c>
      <c r="AG25" s="140" t="s">
        <v>439</v>
      </c>
      <c r="AH25" s="119" t="s">
        <v>215</v>
      </c>
      <c r="AI25" s="237" t="s">
        <v>541</v>
      </c>
      <c r="AJ25" s="223">
        <v>42241</v>
      </c>
    </row>
    <row r="26" spans="1:36" s="27" customFormat="1" ht="53.25" hidden="1" customHeight="1" x14ac:dyDescent="0.2">
      <c r="A26" s="219">
        <v>130</v>
      </c>
      <c r="B26" s="231" t="s">
        <v>127</v>
      </c>
      <c r="C26" s="37" t="s">
        <v>306</v>
      </c>
      <c r="D26" s="25" t="s">
        <v>7</v>
      </c>
      <c r="E26" s="26" t="s">
        <v>13</v>
      </c>
      <c r="F26" s="25" t="s">
        <v>5</v>
      </c>
      <c r="G26" s="80">
        <f t="shared" si="0"/>
        <v>2300000</v>
      </c>
      <c r="H26" s="80">
        <f t="shared" si="1"/>
        <v>1955000</v>
      </c>
      <c r="I26" s="55">
        <v>0</v>
      </c>
      <c r="J26" s="55">
        <v>0</v>
      </c>
      <c r="K26" s="55">
        <v>1955000</v>
      </c>
      <c r="L26" s="53">
        <f t="shared" si="2"/>
        <v>0.85</v>
      </c>
      <c r="M26" s="80">
        <f t="shared" si="3"/>
        <v>345000</v>
      </c>
      <c r="N26" s="55">
        <v>345000</v>
      </c>
      <c r="O26" s="53">
        <f t="shared" si="4"/>
        <v>0.15</v>
      </c>
      <c r="P26" s="55">
        <v>0</v>
      </c>
      <c r="Q26" s="53">
        <f t="shared" si="5"/>
        <v>0</v>
      </c>
      <c r="R26" s="55">
        <v>0</v>
      </c>
      <c r="S26" s="53">
        <f t="shared" si="6"/>
        <v>0</v>
      </c>
      <c r="T26" s="25" t="s">
        <v>129</v>
      </c>
      <c r="U26" s="25" t="s">
        <v>129</v>
      </c>
      <c r="V26" s="25" t="s">
        <v>129</v>
      </c>
      <c r="W26" s="25" t="s">
        <v>129</v>
      </c>
      <c r="X26" s="140" t="s">
        <v>369</v>
      </c>
      <c r="Y26" s="144" t="s">
        <v>227</v>
      </c>
      <c r="Z26" s="140" t="s">
        <v>369</v>
      </c>
      <c r="AA26" s="154" t="s">
        <v>713</v>
      </c>
      <c r="AB26" s="24" t="s">
        <v>213</v>
      </c>
      <c r="AC26" s="140" t="s">
        <v>387</v>
      </c>
      <c r="AD26" s="144" t="s">
        <v>217</v>
      </c>
      <c r="AE26" s="140" t="s">
        <v>512</v>
      </c>
      <c r="AF26" s="91" t="s">
        <v>218</v>
      </c>
      <c r="AG26" s="140" t="s">
        <v>439</v>
      </c>
      <c r="AH26" s="119" t="s">
        <v>215</v>
      </c>
      <c r="AI26" s="238" t="s">
        <v>541</v>
      </c>
      <c r="AJ26" s="224">
        <v>42241</v>
      </c>
    </row>
    <row r="27" spans="1:36" ht="54.75" hidden="1" customHeight="1" x14ac:dyDescent="0.2">
      <c r="A27" s="219">
        <v>132</v>
      </c>
      <c r="B27" s="229" t="s">
        <v>126</v>
      </c>
      <c r="C27" s="38" t="s">
        <v>308</v>
      </c>
      <c r="D27" s="30" t="s">
        <v>7</v>
      </c>
      <c r="E27" s="28" t="s">
        <v>13</v>
      </c>
      <c r="F27" s="30" t="s">
        <v>4</v>
      </c>
      <c r="G27" s="52">
        <f t="shared" si="0"/>
        <v>23047384</v>
      </c>
      <c r="H27" s="52">
        <f t="shared" si="1"/>
        <v>19590276</v>
      </c>
      <c r="I27" s="56">
        <v>0</v>
      </c>
      <c r="J27" s="56">
        <v>19590276</v>
      </c>
      <c r="K27" s="56">
        <v>0</v>
      </c>
      <c r="L27" s="79">
        <f t="shared" si="2"/>
        <v>0.84999998264445109</v>
      </c>
      <c r="M27" s="78">
        <f t="shared" si="3"/>
        <v>3457108</v>
      </c>
      <c r="N27" s="56">
        <v>3457108</v>
      </c>
      <c r="O27" s="79">
        <f t="shared" si="4"/>
        <v>0.15000001735554891</v>
      </c>
      <c r="P27" s="56">
        <v>0</v>
      </c>
      <c r="Q27" s="79">
        <f t="shared" si="5"/>
        <v>0</v>
      </c>
      <c r="R27" s="56">
        <v>0</v>
      </c>
      <c r="S27" s="79">
        <f t="shared" si="6"/>
        <v>0</v>
      </c>
      <c r="T27" s="32" t="s">
        <v>129</v>
      </c>
      <c r="U27" s="195" t="s">
        <v>129</v>
      </c>
      <c r="V27" s="195" t="s">
        <v>129</v>
      </c>
      <c r="W27" s="30" t="s">
        <v>129</v>
      </c>
      <c r="X27" s="140" t="s">
        <v>369</v>
      </c>
      <c r="Y27" s="93" t="s">
        <v>227</v>
      </c>
      <c r="Z27" s="140" t="s">
        <v>369</v>
      </c>
      <c r="AA27" s="154" t="s">
        <v>713</v>
      </c>
      <c r="AB27" s="29" t="s">
        <v>213</v>
      </c>
      <c r="AC27" s="140" t="s">
        <v>387</v>
      </c>
      <c r="AD27" s="29" t="s">
        <v>217</v>
      </c>
      <c r="AE27" s="140" t="s">
        <v>512</v>
      </c>
      <c r="AF27" s="90" t="s">
        <v>218</v>
      </c>
      <c r="AG27" s="140" t="s">
        <v>439</v>
      </c>
      <c r="AH27" s="119" t="s">
        <v>215</v>
      </c>
      <c r="AI27" s="237" t="s">
        <v>541</v>
      </c>
      <c r="AJ27" s="223">
        <v>42241</v>
      </c>
    </row>
    <row r="28" spans="1:36" ht="63" hidden="1" customHeight="1" x14ac:dyDescent="0.2">
      <c r="A28" s="219">
        <v>134</v>
      </c>
      <c r="B28" s="231" t="s">
        <v>125</v>
      </c>
      <c r="C28" s="37" t="s">
        <v>310</v>
      </c>
      <c r="D28" s="25" t="s">
        <v>7</v>
      </c>
      <c r="E28" s="26" t="s">
        <v>13</v>
      </c>
      <c r="F28" s="25" t="s">
        <v>3</v>
      </c>
      <c r="G28" s="80">
        <f t="shared" si="0"/>
        <v>23950418</v>
      </c>
      <c r="H28" s="80">
        <f t="shared" si="1"/>
        <v>20357855</v>
      </c>
      <c r="I28" s="55">
        <v>20357855</v>
      </c>
      <c r="J28" s="55">
        <v>0</v>
      </c>
      <c r="K28" s="55">
        <v>0</v>
      </c>
      <c r="L28" s="53">
        <f t="shared" si="2"/>
        <v>0.84999998747412253</v>
      </c>
      <c r="M28" s="80">
        <f t="shared" si="3"/>
        <v>3592563</v>
      </c>
      <c r="N28" s="55">
        <v>3592563</v>
      </c>
      <c r="O28" s="53">
        <f t="shared" si="4"/>
        <v>0.15000001252587741</v>
      </c>
      <c r="P28" s="55">
        <v>0</v>
      </c>
      <c r="Q28" s="53">
        <f t="shared" si="5"/>
        <v>0</v>
      </c>
      <c r="R28" s="55">
        <v>0</v>
      </c>
      <c r="S28" s="53">
        <f t="shared" si="6"/>
        <v>0</v>
      </c>
      <c r="T28" s="25" t="s">
        <v>129</v>
      </c>
      <c r="U28" s="175" t="s">
        <v>129</v>
      </c>
      <c r="V28" s="175" t="s">
        <v>129</v>
      </c>
      <c r="W28" s="25" t="s">
        <v>129</v>
      </c>
      <c r="X28" s="140" t="s">
        <v>369</v>
      </c>
      <c r="Y28" s="144" t="s">
        <v>227</v>
      </c>
      <c r="Z28" s="140" t="s">
        <v>369</v>
      </c>
      <c r="AA28" s="154" t="s">
        <v>713</v>
      </c>
      <c r="AB28" s="24" t="s">
        <v>213</v>
      </c>
      <c r="AC28" s="140" t="s">
        <v>387</v>
      </c>
      <c r="AD28" s="144" t="s">
        <v>217</v>
      </c>
      <c r="AE28" s="140" t="s">
        <v>512</v>
      </c>
      <c r="AF28" s="91" t="s">
        <v>218</v>
      </c>
      <c r="AG28" s="140" t="s">
        <v>439</v>
      </c>
      <c r="AH28" s="119" t="s">
        <v>215</v>
      </c>
      <c r="AI28" s="238" t="s">
        <v>541</v>
      </c>
      <c r="AJ28" s="224">
        <v>42241</v>
      </c>
    </row>
    <row r="29" spans="1:36" ht="44.25" hidden="1" customHeight="1" x14ac:dyDescent="0.2">
      <c r="A29" s="220">
        <v>117</v>
      </c>
      <c r="B29" s="232" t="s">
        <v>137</v>
      </c>
      <c r="C29" s="35" t="s">
        <v>143</v>
      </c>
      <c r="D29" s="30" t="s">
        <v>7</v>
      </c>
      <c r="E29" s="28" t="s">
        <v>18</v>
      </c>
      <c r="F29" s="30" t="s">
        <v>5</v>
      </c>
      <c r="G29" s="52">
        <f t="shared" si="0"/>
        <v>2347737</v>
      </c>
      <c r="H29" s="52">
        <f t="shared" si="1"/>
        <v>1995577</v>
      </c>
      <c r="I29" s="56">
        <v>0</v>
      </c>
      <c r="J29" s="56">
        <v>0</v>
      </c>
      <c r="K29" s="56">
        <v>1995577</v>
      </c>
      <c r="L29" s="79">
        <f t="shared" si="2"/>
        <v>0.85000023426814841</v>
      </c>
      <c r="M29" s="78">
        <f t="shared" si="3"/>
        <v>352160</v>
      </c>
      <c r="N29" s="56">
        <v>352160</v>
      </c>
      <c r="O29" s="79">
        <f t="shared" si="4"/>
        <v>0.14999976573185156</v>
      </c>
      <c r="P29" s="56">
        <v>0</v>
      </c>
      <c r="Q29" s="79">
        <f t="shared" si="5"/>
        <v>0</v>
      </c>
      <c r="R29" s="56">
        <v>0</v>
      </c>
      <c r="S29" s="79">
        <f t="shared" si="6"/>
        <v>0</v>
      </c>
      <c r="T29" s="32" t="s">
        <v>129</v>
      </c>
      <c r="U29" s="169" t="s">
        <v>129</v>
      </c>
      <c r="V29" s="169" t="s">
        <v>129</v>
      </c>
      <c r="W29" s="31" t="s">
        <v>213</v>
      </c>
      <c r="X29" s="140" t="s">
        <v>320</v>
      </c>
      <c r="Y29" s="31" t="s">
        <v>213</v>
      </c>
      <c r="Z29" s="140" t="s">
        <v>320</v>
      </c>
      <c r="AA29" s="269" t="s">
        <v>724</v>
      </c>
      <c r="AB29" s="93" t="s">
        <v>228</v>
      </c>
      <c r="AC29" s="140" t="s">
        <v>382</v>
      </c>
      <c r="AD29" s="93" t="s">
        <v>218</v>
      </c>
      <c r="AE29" s="140" t="s">
        <v>507</v>
      </c>
      <c r="AF29" s="90" t="s">
        <v>229</v>
      </c>
      <c r="AG29" s="140" t="s">
        <v>516</v>
      </c>
      <c r="AH29" s="140" t="s">
        <v>469</v>
      </c>
      <c r="AI29" s="230" t="s">
        <v>542</v>
      </c>
      <c r="AJ29" s="223">
        <v>42283</v>
      </c>
    </row>
    <row r="30" spans="1:36" s="17" customFormat="1" ht="39.75" hidden="1" customHeight="1" x14ac:dyDescent="0.2">
      <c r="A30" s="219">
        <v>42</v>
      </c>
      <c r="B30" s="231" t="s">
        <v>42</v>
      </c>
      <c r="C30" s="37" t="s">
        <v>90</v>
      </c>
      <c r="D30" s="25" t="s">
        <v>7</v>
      </c>
      <c r="E30" s="26" t="s">
        <v>16</v>
      </c>
      <c r="F30" s="25" t="s">
        <v>4</v>
      </c>
      <c r="G30" s="80">
        <f t="shared" si="0"/>
        <v>8344235</v>
      </c>
      <c r="H30" s="80">
        <f t="shared" si="1"/>
        <v>7092599</v>
      </c>
      <c r="I30" s="55">
        <v>0</v>
      </c>
      <c r="J30" s="55">
        <v>7092599</v>
      </c>
      <c r="K30" s="55">
        <v>0</v>
      </c>
      <c r="L30" s="53">
        <f t="shared" si="2"/>
        <v>0.84999991011758413</v>
      </c>
      <c r="M30" s="80">
        <f t="shared" si="3"/>
        <v>1251636</v>
      </c>
      <c r="N30" s="55">
        <v>1251636</v>
      </c>
      <c r="O30" s="53">
        <f t="shared" si="4"/>
        <v>0.15000008988241581</v>
      </c>
      <c r="P30" s="55">
        <v>0</v>
      </c>
      <c r="Q30" s="53">
        <f t="shared" si="5"/>
        <v>0</v>
      </c>
      <c r="R30" s="55">
        <v>0</v>
      </c>
      <c r="S30" s="53">
        <f t="shared" si="6"/>
        <v>0</v>
      </c>
      <c r="T30" s="34" t="s">
        <v>419</v>
      </c>
      <c r="U30" s="39" t="s">
        <v>253</v>
      </c>
      <c r="V30" s="135" t="s">
        <v>614</v>
      </c>
      <c r="W30" s="144" t="s">
        <v>227</v>
      </c>
      <c r="X30" s="140" t="s">
        <v>319</v>
      </c>
      <c r="Y30" s="144" t="s">
        <v>227</v>
      </c>
      <c r="Z30" s="140" t="s">
        <v>319</v>
      </c>
      <c r="AA30" s="153">
        <v>42187</v>
      </c>
      <c r="AB30" s="144" t="s">
        <v>213</v>
      </c>
      <c r="AC30" s="140" t="s">
        <v>378</v>
      </c>
      <c r="AD30" s="144" t="s">
        <v>465</v>
      </c>
      <c r="AE30" s="140" t="s">
        <v>492</v>
      </c>
      <c r="AF30" s="91" t="s">
        <v>229</v>
      </c>
      <c r="AG30" s="140" t="s">
        <v>462</v>
      </c>
      <c r="AH30" s="140" t="s">
        <v>470</v>
      </c>
      <c r="AI30" s="233" t="s">
        <v>541</v>
      </c>
      <c r="AJ30" s="224">
        <v>42311</v>
      </c>
    </row>
    <row r="31" spans="1:36" ht="51" hidden="1" customHeight="1" x14ac:dyDescent="0.2">
      <c r="A31" s="219">
        <v>30</v>
      </c>
      <c r="B31" s="234" t="s">
        <v>190</v>
      </c>
      <c r="C31" s="36" t="s">
        <v>461</v>
      </c>
      <c r="D31" s="24" t="s">
        <v>7</v>
      </c>
      <c r="E31" s="13" t="s">
        <v>11</v>
      </c>
      <c r="F31" s="24" t="s">
        <v>4</v>
      </c>
      <c r="G31" s="80">
        <f t="shared" si="0"/>
        <v>60944589</v>
      </c>
      <c r="H31" s="80">
        <v>51802900</v>
      </c>
      <c r="I31" s="80">
        <v>0</v>
      </c>
      <c r="J31" s="80">
        <v>51802900</v>
      </c>
      <c r="K31" s="80">
        <v>0</v>
      </c>
      <c r="L31" s="53">
        <f t="shared" si="2"/>
        <v>0.8499999893345741</v>
      </c>
      <c r="M31" s="80">
        <f t="shared" si="3"/>
        <v>9141689</v>
      </c>
      <c r="N31" s="80">
        <v>4024041</v>
      </c>
      <c r="O31" s="53">
        <f t="shared" si="4"/>
        <v>6.6027863441658452E-2</v>
      </c>
      <c r="P31" s="80">
        <v>0</v>
      </c>
      <c r="Q31" s="53">
        <f t="shared" si="5"/>
        <v>0</v>
      </c>
      <c r="R31" s="80">
        <v>5117648</v>
      </c>
      <c r="S31" s="53">
        <f t="shared" si="6"/>
        <v>8.3972147223767474E-2</v>
      </c>
      <c r="T31" s="25" t="s">
        <v>129</v>
      </c>
      <c r="U31" s="25" t="s">
        <v>129</v>
      </c>
      <c r="V31" s="25" t="s">
        <v>129</v>
      </c>
      <c r="W31" s="144" t="s">
        <v>227</v>
      </c>
      <c r="X31" s="140" t="s">
        <v>319</v>
      </c>
      <c r="Y31" s="144" t="s">
        <v>227</v>
      </c>
      <c r="Z31" s="140" t="s">
        <v>319</v>
      </c>
      <c r="AA31" s="153">
        <v>42124</v>
      </c>
      <c r="AB31" s="144" t="s">
        <v>227</v>
      </c>
      <c r="AC31" s="140" t="s">
        <v>657</v>
      </c>
      <c r="AD31" s="144" t="s">
        <v>218</v>
      </c>
      <c r="AE31" s="140" t="s">
        <v>460</v>
      </c>
      <c r="AF31" s="144">
        <v>42430</v>
      </c>
      <c r="AG31" s="140" t="s">
        <v>697</v>
      </c>
      <c r="AH31" s="140" t="s">
        <v>470</v>
      </c>
      <c r="AI31" s="233" t="s">
        <v>547</v>
      </c>
      <c r="AJ31" s="224">
        <v>42339</v>
      </c>
    </row>
    <row r="32" spans="1:36" ht="57" hidden="1" customHeight="1" x14ac:dyDescent="0.2">
      <c r="A32" s="220">
        <v>7</v>
      </c>
      <c r="B32" s="231" t="s">
        <v>167</v>
      </c>
      <c r="C32" s="36" t="s">
        <v>702</v>
      </c>
      <c r="D32" s="24" t="s">
        <v>155</v>
      </c>
      <c r="E32" s="13" t="s">
        <v>11</v>
      </c>
      <c r="F32" s="24" t="s">
        <v>4</v>
      </c>
      <c r="G32" s="80">
        <f t="shared" si="0"/>
        <v>1000000</v>
      </c>
      <c r="H32" s="80">
        <f t="shared" ref="H32" si="7">I32+J32+K32</f>
        <v>1000000</v>
      </c>
      <c r="I32" s="80">
        <v>0</v>
      </c>
      <c r="J32" s="80">
        <v>1000000</v>
      </c>
      <c r="K32" s="80">
        <v>0</v>
      </c>
      <c r="L32" s="53">
        <f t="shared" si="2"/>
        <v>1</v>
      </c>
      <c r="M32" s="80">
        <f t="shared" si="3"/>
        <v>0</v>
      </c>
      <c r="N32" s="80">
        <v>0</v>
      </c>
      <c r="O32" s="53">
        <f t="shared" si="4"/>
        <v>0</v>
      </c>
      <c r="P32" s="80">
        <v>0</v>
      </c>
      <c r="Q32" s="53">
        <f t="shared" si="5"/>
        <v>0</v>
      </c>
      <c r="R32" s="80">
        <v>0</v>
      </c>
      <c r="S32" s="53">
        <f t="shared" si="6"/>
        <v>0</v>
      </c>
      <c r="T32" s="63" t="s">
        <v>407</v>
      </c>
      <c r="U32" s="156"/>
      <c r="V32" s="157"/>
      <c r="W32" s="144" t="s">
        <v>283</v>
      </c>
      <c r="X32" s="140" t="s">
        <v>320</v>
      </c>
      <c r="Y32" s="144" t="s">
        <v>213</v>
      </c>
      <c r="Z32" s="140" t="s">
        <v>320</v>
      </c>
      <c r="AA32" s="153">
        <v>42332</v>
      </c>
      <c r="AB32" s="144" t="s">
        <v>213</v>
      </c>
      <c r="AC32" s="140" t="s">
        <v>483</v>
      </c>
      <c r="AD32" s="144" t="s">
        <v>472</v>
      </c>
      <c r="AE32" s="140" t="s">
        <v>474</v>
      </c>
      <c r="AF32" s="144">
        <v>42465</v>
      </c>
      <c r="AG32" s="140" t="s">
        <v>681</v>
      </c>
      <c r="AH32" s="140">
        <v>42480</v>
      </c>
      <c r="AI32" s="233" t="s">
        <v>758</v>
      </c>
      <c r="AJ32" s="224">
        <v>42374</v>
      </c>
    </row>
    <row r="33" spans="1:36" ht="42.75" hidden="1" customHeight="1" x14ac:dyDescent="0.2">
      <c r="A33" s="219">
        <v>112</v>
      </c>
      <c r="B33" s="234" t="s">
        <v>141</v>
      </c>
      <c r="C33" s="36" t="s">
        <v>274</v>
      </c>
      <c r="D33" s="25" t="s">
        <v>7</v>
      </c>
      <c r="E33" s="26" t="s">
        <v>18</v>
      </c>
      <c r="F33" s="25" t="s">
        <v>5</v>
      </c>
      <c r="G33" s="80">
        <f t="shared" si="0"/>
        <v>1323271</v>
      </c>
      <c r="H33" s="80">
        <f t="shared" si="1"/>
        <v>1124780</v>
      </c>
      <c r="I33" s="55">
        <v>0</v>
      </c>
      <c r="J33" s="55">
        <v>0</v>
      </c>
      <c r="K33" s="55">
        <v>1124780</v>
      </c>
      <c r="L33" s="53">
        <f t="shared" si="2"/>
        <v>0.84999973550391417</v>
      </c>
      <c r="M33" s="80">
        <f t="shared" si="3"/>
        <v>198491</v>
      </c>
      <c r="N33" s="55">
        <v>198491</v>
      </c>
      <c r="O33" s="53">
        <f t="shared" si="4"/>
        <v>0.15000026449608583</v>
      </c>
      <c r="P33" s="55">
        <v>0</v>
      </c>
      <c r="Q33" s="53">
        <f t="shared" si="5"/>
        <v>0</v>
      </c>
      <c r="R33" s="55">
        <v>0</v>
      </c>
      <c r="S33" s="53">
        <f t="shared" si="6"/>
        <v>0</v>
      </c>
      <c r="T33" s="23" t="s">
        <v>129</v>
      </c>
      <c r="U33" s="197" t="s">
        <v>129</v>
      </c>
      <c r="V33" s="197" t="s">
        <v>129</v>
      </c>
      <c r="W33" s="144" t="s">
        <v>216</v>
      </c>
      <c r="X33" s="140" t="s">
        <v>358</v>
      </c>
      <c r="Y33" s="144" t="s">
        <v>216</v>
      </c>
      <c r="Z33" s="140" t="s">
        <v>358</v>
      </c>
      <c r="AA33" s="269" t="s">
        <v>713</v>
      </c>
      <c r="AB33" s="144" t="s">
        <v>216</v>
      </c>
      <c r="AC33" s="140" t="s">
        <v>351</v>
      </c>
      <c r="AD33" s="144" t="s">
        <v>218</v>
      </c>
      <c r="AE33" s="140" t="s">
        <v>504</v>
      </c>
      <c r="AF33" s="91" t="s">
        <v>229</v>
      </c>
      <c r="AG33" s="140" t="s">
        <v>463</v>
      </c>
      <c r="AH33" s="144">
        <v>42477</v>
      </c>
      <c r="AI33" s="233" t="s">
        <v>542</v>
      </c>
      <c r="AJ33" s="224">
        <v>42297</v>
      </c>
    </row>
    <row r="34" spans="1:36" s="27" customFormat="1" ht="54.75" hidden="1" customHeight="1" x14ac:dyDescent="0.2">
      <c r="A34" s="219">
        <v>126</v>
      </c>
      <c r="B34" s="232" t="s">
        <v>145</v>
      </c>
      <c r="C34" s="35" t="s">
        <v>275</v>
      </c>
      <c r="D34" s="30" t="s">
        <v>7</v>
      </c>
      <c r="E34" s="28" t="s">
        <v>18</v>
      </c>
      <c r="F34" s="30" t="s">
        <v>4</v>
      </c>
      <c r="G34" s="52">
        <f t="shared" si="0"/>
        <v>4077075</v>
      </c>
      <c r="H34" s="52">
        <f t="shared" si="1"/>
        <v>3465513</v>
      </c>
      <c r="I34" s="56">
        <v>0</v>
      </c>
      <c r="J34" s="56">
        <v>3465513</v>
      </c>
      <c r="K34" s="56">
        <v>0</v>
      </c>
      <c r="L34" s="79">
        <f t="shared" si="2"/>
        <v>0.84999981604459074</v>
      </c>
      <c r="M34" s="78">
        <f t="shared" si="3"/>
        <v>611562</v>
      </c>
      <c r="N34" s="56">
        <v>611562</v>
      </c>
      <c r="O34" s="79">
        <f t="shared" si="4"/>
        <v>0.15000018395540921</v>
      </c>
      <c r="P34" s="56">
        <v>0</v>
      </c>
      <c r="Q34" s="79">
        <f t="shared" si="5"/>
        <v>0</v>
      </c>
      <c r="R34" s="56">
        <v>0</v>
      </c>
      <c r="S34" s="79">
        <f t="shared" si="6"/>
        <v>0</v>
      </c>
      <c r="T34" s="12" t="s">
        <v>129</v>
      </c>
      <c r="U34" s="198" t="s">
        <v>627</v>
      </c>
      <c r="V34" s="169" t="s">
        <v>129</v>
      </c>
      <c r="W34" s="93" t="s">
        <v>216</v>
      </c>
      <c r="X34" s="140" t="s">
        <v>358</v>
      </c>
      <c r="Y34" s="93" t="s">
        <v>216</v>
      </c>
      <c r="Z34" s="140" t="s">
        <v>358</v>
      </c>
      <c r="AA34" s="269" t="s">
        <v>713</v>
      </c>
      <c r="AB34" s="93" t="s">
        <v>216</v>
      </c>
      <c r="AC34" s="140" t="s">
        <v>351</v>
      </c>
      <c r="AD34" s="93" t="s">
        <v>214</v>
      </c>
      <c r="AE34" s="140" t="s">
        <v>511</v>
      </c>
      <c r="AF34" s="90" t="s">
        <v>229</v>
      </c>
      <c r="AG34" s="140" t="s">
        <v>462</v>
      </c>
      <c r="AH34" s="95">
        <v>42481</v>
      </c>
      <c r="AI34" s="230" t="s">
        <v>542</v>
      </c>
      <c r="AJ34" s="223">
        <v>42297</v>
      </c>
    </row>
    <row r="35" spans="1:36" s="27" customFormat="1" ht="35.25" hidden="1" customHeight="1" x14ac:dyDescent="0.2">
      <c r="A35" s="219">
        <v>14</v>
      </c>
      <c r="B35" s="232" t="s">
        <v>173</v>
      </c>
      <c r="C35" s="35" t="s">
        <v>244</v>
      </c>
      <c r="D35" s="94" t="s">
        <v>155</v>
      </c>
      <c r="E35" s="14" t="s">
        <v>11</v>
      </c>
      <c r="F35" s="29" t="s">
        <v>4</v>
      </c>
      <c r="G35" s="52">
        <f t="shared" si="0"/>
        <v>21176471</v>
      </c>
      <c r="H35" s="52">
        <f t="shared" si="1"/>
        <v>18000000</v>
      </c>
      <c r="I35" s="78">
        <v>0</v>
      </c>
      <c r="J35" s="78">
        <v>18000000</v>
      </c>
      <c r="K35" s="78">
        <v>0</v>
      </c>
      <c r="L35" s="79">
        <f t="shared" si="2"/>
        <v>0.8499999834722225</v>
      </c>
      <c r="M35" s="78">
        <f t="shared" si="3"/>
        <v>3176471</v>
      </c>
      <c r="N35" s="78">
        <v>0</v>
      </c>
      <c r="O35" s="79">
        <f t="shared" si="4"/>
        <v>0</v>
      </c>
      <c r="P35" s="78">
        <v>0</v>
      </c>
      <c r="Q35" s="79">
        <f t="shared" si="5"/>
        <v>0</v>
      </c>
      <c r="R35" s="78">
        <v>3176471</v>
      </c>
      <c r="S35" s="79">
        <f t="shared" si="6"/>
        <v>0.15000001652777745</v>
      </c>
      <c r="T35" s="16" t="s">
        <v>407</v>
      </c>
      <c r="U35" s="158"/>
      <c r="V35" s="159"/>
      <c r="W35" s="93" t="s">
        <v>216</v>
      </c>
      <c r="X35" s="140" t="s">
        <v>323</v>
      </c>
      <c r="Y35" s="93" t="s">
        <v>216</v>
      </c>
      <c r="Z35" s="140" t="s">
        <v>323</v>
      </c>
      <c r="AA35" s="153">
        <v>42187</v>
      </c>
      <c r="AB35" s="93" t="s">
        <v>216</v>
      </c>
      <c r="AC35" s="140" t="s">
        <v>327</v>
      </c>
      <c r="AD35" s="95" t="s">
        <v>218</v>
      </c>
      <c r="AE35" s="140" t="s">
        <v>443</v>
      </c>
      <c r="AF35" s="89" t="s">
        <v>532</v>
      </c>
      <c r="AG35" s="140" t="s">
        <v>533</v>
      </c>
      <c r="AH35" s="95">
        <v>42512</v>
      </c>
      <c r="AI35" s="230" t="s">
        <v>760</v>
      </c>
      <c r="AJ35" s="223">
        <v>42304</v>
      </c>
    </row>
    <row r="36" spans="1:36" s="27" customFormat="1" ht="56.25" hidden="1" customHeight="1" x14ac:dyDescent="0.2">
      <c r="A36" s="219">
        <v>18</v>
      </c>
      <c r="B36" s="239" t="s">
        <v>28</v>
      </c>
      <c r="C36" s="38" t="s">
        <v>123</v>
      </c>
      <c r="D36" s="29" t="s">
        <v>7</v>
      </c>
      <c r="E36" s="14" t="s">
        <v>12</v>
      </c>
      <c r="F36" s="29" t="s">
        <v>4</v>
      </c>
      <c r="G36" s="52">
        <f t="shared" si="0"/>
        <v>137540840</v>
      </c>
      <c r="H36" s="52">
        <f t="shared" si="1"/>
        <v>116909714</v>
      </c>
      <c r="I36" s="52">
        <v>0</v>
      </c>
      <c r="J36" s="52">
        <v>116909714</v>
      </c>
      <c r="K36" s="52">
        <v>0</v>
      </c>
      <c r="L36" s="79">
        <f t="shared" si="2"/>
        <v>0.85</v>
      </c>
      <c r="M36" s="78">
        <f t="shared" si="3"/>
        <v>20631126</v>
      </c>
      <c r="N36" s="52">
        <v>20631126</v>
      </c>
      <c r="O36" s="79">
        <f t="shared" si="4"/>
        <v>0.15</v>
      </c>
      <c r="P36" s="52">
        <v>0</v>
      </c>
      <c r="Q36" s="79">
        <f t="shared" si="5"/>
        <v>0</v>
      </c>
      <c r="R36" s="52">
        <v>0</v>
      </c>
      <c r="S36" s="79">
        <f t="shared" si="6"/>
        <v>0</v>
      </c>
      <c r="T36" s="15" t="s">
        <v>409</v>
      </c>
      <c r="U36" s="15" t="s">
        <v>233</v>
      </c>
      <c r="V36" s="140" t="s">
        <v>641</v>
      </c>
      <c r="W36" s="95" t="s">
        <v>216</v>
      </c>
      <c r="X36" s="140" t="s">
        <v>323</v>
      </c>
      <c r="Y36" s="95" t="s">
        <v>216</v>
      </c>
      <c r="Z36" s="140" t="s">
        <v>323</v>
      </c>
      <c r="AA36" s="153">
        <v>42187</v>
      </c>
      <c r="AB36" s="95" t="s">
        <v>216</v>
      </c>
      <c r="AC36" s="140" t="s">
        <v>481</v>
      </c>
      <c r="AD36" s="95" t="s">
        <v>229</v>
      </c>
      <c r="AE36" s="140" t="s">
        <v>485</v>
      </c>
      <c r="AF36" s="95">
        <v>42446</v>
      </c>
      <c r="AG36" s="140" t="s">
        <v>737</v>
      </c>
      <c r="AH36" s="95">
        <v>42587</v>
      </c>
      <c r="AI36" s="236" t="s">
        <v>541</v>
      </c>
      <c r="AJ36" s="226">
        <v>42325</v>
      </c>
    </row>
    <row r="37" spans="1:36" ht="59.25" hidden="1" customHeight="1" x14ac:dyDescent="0.2">
      <c r="A37" s="220">
        <v>17</v>
      </c>
      <c r="B37" s="231" t="s">
        <v>38</v>
      </c>
      <c r="C37" s="37" t="s">
        <v>85</v>
      </c>
      <c r="D37" s="25" t="s">
        <v>7</v>
      </c>
      <c r="E37" s="26" t="s">
        <v>16</v>
      </c>
      <c r="F37" s="25" t="s">
        <v>4</v>
      </c>
      <c r="G37" s="80">
        <f t="shared" si="0"/>
        <v>51734253</v>
      </c>
      <c r="H37" s="80">
        <f t="shared" si="1"/>
        <v>43974115</v>
      </c>
      <c r="I37" s="55">
        <v>0</v>
      </c>
      <c r="J37" s="55">
        <v>43974115</v>
      </c>
      <c r="K37" s="55">
        <v>0</v>
      </c>
      <c r="L37" s="53">
        <f t="shared" si="2"/>
        <v>0.8499999990335223</v>
      </c>
      <c r="M37" s="80">
        <f t="shared" si="3"/>
        <v>7760138</v>
      </c>
      <c r="N37" s="55">
        <v>0</v>
      </c>
      <c r="O37" s="53">
        <f t="shared" si="4"/>
        <v>0</v>
      </c>
      <c r="P37" s="55">
        <v>0</v>
      </c>
      <c r="Q37" s="53">
        <f t="shared" si="5"/>
        <v>0</v>
      </c>
      <c r="R37" s="55">
        <v>7760138</v>
      </c>
      <c r="S37" s="53">
        <f t="shared" si="6"/>
        <v>0.15000000096647767</v>
      </c>
      <c r="T37" s="25" t="s">
        <v>408</v>
      </c>
      <c r="U37" s="43" t="s">
        <v>232</v>
      </c>
      <c r="V37" s="131" t="s">
        <v>365</v>
      </c>
      <c r="W37" s="144" t="s">
        <v>216</v>
      </c>
      <c r="X37" s="140" t="s">
        <v>323</v>
      </c>
      <c r="Y37" s="144" t="s">
        <v>216</v>
      </c>
      <c r="Z37" s="140" t="s">
        <v>323</v>
      </c>
      <c r="AA37" s="153">
        <v>42187</v>
      </c>
      <c r="AB37" s="144" t="s">
        <v>213</v>
      </c>
      <c r="AC37" s="140" t="s">
        <v>480</v>
      </c>
      <c r="AD37" s="144" t="s">
        <v>218</v>
      </c>
      <c r="AE37" s="140" t="s">
        <v>484</v>
      </c>
      <c r="AF37" s="144">
        <v>42401</v>
      </c>
      <c r="AG37" s="140" t="s">
        <v>678</v>
      </c>
      <c r="AH37" s="75" t="s">
        <v>689</v>
      </c>
      <c r="AI37" s="233" t="s">
        <v>566</v>
      </c>
      <c r="AJ37" s="224">
        <v>42332</v>
      </c>
    </row>
    <row r="38" spans="1:36" s="27" customFormat="1" ht="43.5" hidden="1" customHeight="1" x14ac:dyDescent="0.2">
      <c r="A38" s="220">
        <v>91</v>
      </c>
      <c r="B38" s="229" t="s">
        <v>265</v>
      </c>
      <c r="C38" s="35" t="s">
        <v>266</v>
      </c>
      <c r="D38" s="30" t="s">
        <v>7</v>
      </c>
      <c r="E38" s="28" t="s">
        <v>17</v>
      </c>
      <c r="F38" s="30" t="s">
        <v>5</v>
      </c>
      <c r="G38" s="56">
        <v>13960884</v>
      </c>
      <c r="H38" s="52">
        <f t="shared" si="1"/>
        <v>11866751</v>
      </c>
      <c r="I38" s="56">
        <v>0</v>
      </c>
      <c r="J38" s="56">
        <v>0</v>
      </c>
      <c r="K38" s="52">
        <v>11866751</v>
      </c>
      <c r="L38" s="54">
        <f t="shared" si="2"/>
        <v>0.84999997134851923</v>
      </c>
      <c r="M38" s="52">
        <f t="shared" si="3"/>
        <v>2094133</v>
      </c>
      <c r="N38" s="52">
        <v>2094133</v>
      </c>
      <c r="O38" s="54">
        <f t="shared" si="4"/>
        <v>0.15000002865148082</v>
      </c>
      <c r="P38" s="56">
        <v>0</v>
      </c>
      <c r="Q38" s="54">
        <f t="shared" si="5"/>
        <v>0</v>
      </c>
      <c r="R38" s="52">
        <v>0</v>
      </c>
      <c r="S38" s="54">
        <f t="shared" si="6"/>
        <v>0</v>
      </c>
      <c r="T38" s="32" t="s">
        <v>129</v>
      </c>
      <c r="U38" s="32" t="s">
        <v>129</v>
      </c>
      <c r="V38" s="15" t="s">
        <v>129</v>
      </c>
      <c r="W38" s="93" t="s">
        <v>225</v>
      </c>
      <c r="X38" s="140" t="s">
        <v>338</v>
      </c>
      <c r="Y38" s="93" t="s">
        <v>225</v>
      </c>
      <c r="Z38" s="140" t="s">
        <v>338</v>
      </c>
      <c r="AA38" s="269" t="s">
        <v>713</v>
      </c>
      <c r="AB38" s="93" t="s">
        <v>227</v>
      </c>
      <c r="AC38" s="140" t="s">
        <v>340</v>
      </c>
      <c r="AD38" s="93" t="s">
        <v>432</v>
      </c>
      <c r="AE38" s="140" t="s">
        <v>670</v>
      </c>
      <c r="AF38" s="93" t="s">
        <v>592</v>
      </c>
      <c r="AG38" s="140" t="s">
        <v>591</v>
      </c>
      <c r="AH38" s="95">
        <v>42487</v>
      </c>
      <c r="AI38" s="230" t="s">
        <v>542</v>
      </c>
      <c r="AJ38" s="223">
        <v>42332</v>
      </c>
    </row>
    <row r="39" spans="1:36" s="27" customFormat="1" ht="54.75" hidden="1" customHeight="1" x14ac:dyDescent="0.2">
      <c r="A39" s="219">
        <v>34</v>
      </c>
      <c r="B39" s="231" t="s">
        <v>6</v>
      </c>
      <c r="C39" s="37" t="s">
        <v>86</v>
      </c>
      <c r="D39" s="25" t="s">
        <v>7</v>
      </c>
      <c r="E39" s="26" t="s">
        <v>2</v>
      </c>
      <c r="F39" s="25" t="s">
        <v>5</v>
      </c>
      <c r="G39" s="80">
        <f t="shared" ref="G39:G50" si="8">H39+M39</f>
        <v>11759617</v>
      </c>
      <c r="H39" s="80">
        <f t="shared" si="1"/>
        <v>9995674</v>
      </c>
      <c r="I39" s="55">
        <v>0</v>
      </c>
      <c r="J39" s="55">
        <v>0</v>
      </c>
      <c r="K39" s="55">
        <v>9995674</v>
      </c>
      <c r="L39" s="53">
        <f t="shared" si="2"/>
        <v>0.84999996173344761</v>
      </c>
      <c r="M39" s="80">
        <f t="shared" si="3"/>
        <v>1763943</v>
      </c>
      <c r="N39" s="55">
        <v>1763943</v>
      </c>
      <c r="O39" s="53">
        <f t="shared" si="4"/>
        <v>0.15000003826655239</v>
      </c>
      <c r="P39" s="55">
        <v>0</v>
      </c>
      <c r="Q39" s="53">
        <f t="shared" si="5"/>
        <v>0</v>
      </c>
      <c r="R39" s="55">
        <v>0</v>
      </c>
      <c r="S39" s="53">
        <f t="shared" si="6"/>
        <v>0</v>
      </c>
      <c r="T39" s="64" t="s">
        <v>412</v>
      </c>
      <c r="U39" s="48" t="s">
        <v>221</v>
      </c>
      <c r="V39" s="132" t="s">
        <v>612</v>
      </c>
      <c r="W39" s="144" t="s">
        <v>229</v>
      </c>
      <c r="X39" s="140" t="s">
        <v>375</v>
      </c>
      <c r="Y39" s="144" t="s">
        <v>229</v>
      </c>
      <c r="Z39" s="140" t="s">
        <v>375</v>
      </c>
      <c r="AA39" s="269" t="s">
        <v>712</v>
      </c>
      <c r="AB39" s="144" t="s">
        <v>229</v>
      </c>
      <c r="AC39" s="140" t="s">
        <v>380</v>
      </c>
      <c r="AD39" s="144" t="s">
        <v>215</v>
      </c>
      <c r="AE39" s="140" t="s">
        <v>459</v>
      </c>
      <c r="AF39" s="144">
        <v>42437</v>
      </c>
      <c r="AG39" s="140" t="s">
        <v>647</v>
      </c>
      <c r="AH39" s="144">
        <v>42531</v>
      </c>
      <c r="AI39" s="233" t="s">
        <v>565</v>
      </c>
      <c r="AJ39" s="224">
        <v>42346</v>
      </c>
    </row>
    <row r="40" spans="1:36" s="27" customFormat="1" ht="39" hidden="1" customHeight="1" x14ac:dyDescent="0.2">
      <c r="A40" s="220">
        <v>47</v>
      </c>
      <c r="B40" s="229" t="s">
        <v>44</v>
      </c>
      <c r="C40" s="38" t="s">
        <v>92</v>
      </c>
      <c r="D40" s="30" t="s">
        <v>7</v>
      </c>
      <c r="E40" s="28" t="s">
        <v>10</v>
      </c>
      <c r="F40" s="30" t="s">
        <v>4</v>
      </c>
      <c r="G40" s="52">
        <f t="shared" si="8"/>
        <v>43390019</v>
      </c>
      <c r="H40" s="52">
        <f t="shared" si="1"/>
        <v>36881516</v>
      </c>
      <c r="I40" s="56">
        <v>0</v>
      </c>
      <c r="J40" s="57">
        <v>36881516</v>
      </c>
      <c r="K40" s="56">
        <v>0</v>
      </c>
      <c r="L40" s="79">
        <f t="shared" si="2"/>
        <v>0.84999999654298375</v>
      </c>
      <c r="M40" s="78">
        <f t="shared" si="3"/>
        <v>6508503</v>
      </c>
      <c r="N40" s="56">
        <v>6508503</v>
      </c>
      <c r="O40" s="79">
        <f t="shared" si="4"/>
        <v>0.15000000345701622</v>
      </c>
      <c r="P40" s="56">
        <v>0</v>
      </c>
      <c r="Q40" s="79">
        <f t="shared" si="5"/>
        <v>0</v>
      </c>
      <c r="R40" s="56">
        <v>0</v>
      </c>
      <c r="S40" s="79">
        <f t="shared" si="6"/>
        <v>0</v>
      </c>
      <c r="T40" s="12" t="s">
        <v>420</v>
      </c>
      <c r="U40" s="15" t="s">
        <v>223</v>
      </c>
      <c r="V40" s="136" t="s">
        <v>617</v>
      </c>
      <c r="W40" s="31" t="s">
        <v>215</v>
      </c>
      <c r="X40" s="140" t="s">
        <v>325</v>
      </c>
      <c r="Y40" s="93" t="s">
        <v>124</v>
      </c>
      <c r="Z40" s="140" t="s">
        <v>325</v>
      </c>
      <c r="AA40" s="154" t="s">
        <v>715</v>
      </c>
      <c r="AB40" s="93" t="s">
        <v>124</v>
      </c>
      <c r="AC40" s="140" t="s">
        <v>458</v>
      </c>
      <c r="AD40" s="93" t="s">
        <v>150</v>
      </c>
      <c r="AE40" s="140" t="s">
        <v>730</v>
      </c>
      <c r="AF40" s="95">
        <v>42468</v>
      </c>
      <c r="AG40" s="140" t="s">
        <v>686</v>
      </c>
      <c r="AH40" s="73" t="s">
        <v>693</v>
      </c>
      <c r="AI40" s="230" t="s">
        <v>547</v>
      </c>
      <c r="AJ40" s="223">
        <v>42374</v>
      </c>
    </row>
    <row r="41" spans="1:36" ht="57" hidden="1" customHeight="1" x14ac:dyDescent="0.2">
      <c r="A41" s="219">
        <v>8</v>
      </c>
      <c r="B41" s="231" t="s">
        <v>167</v>
      </c>
      <c r="C41" s="36" t="s">
        <v>703</v>
      </c>
      <c r="D41" s="24" t="s">
        <v>155</v>
      </c>
      <c r="E41" s="13" t="s">
        <v>11</v>
      </c>
      <c r="F41" s="24" t="s">
        <v>4</v>
      </c>
      <c r="G41" s="80">
        <f t="shared" si="8"/>
        <v>32062500</v>
      </c>
      <c r="H41" s="80">
        <f t="shared" si="1"/>
        <v>25650000</v>
      </c>
      <c r="I41" s="80">
        <v>0</v>
      </c>
      <c r="J41" s="80">
        <v>25650000</v>
      </c>
      <c r="K41" s="80">
        <v>0</v>
      </c>
      <c r="L41" s="53">
        <f t="shared" si="2"/>
        <v>0.8</v>
      </c>
      <c r="M41" s="80">
        <f t="shared" si="3"/>
        <v>6412500</v>
      </c>
      <c r="N41" s="80">
        <v>0</v>
      </c>
      <c r="O41" s="53">
        <f t="shared" si="4"/>
        <v>0</v>
      </c>
      <c r="P41" s="80">
        <v>0</v>
      </c>
      <c r="Q41" s="53">
        <f t="shared" si="5"/>
        <v>0</v>
      </c>
      <c r="R41" s="80">
        <v>6412500</v>
      </c>
      <c r="S41" s="53">
        <f t="shared" si="6"/>
        <v>0.2</v>
      </c>
      <c r="T41" s="63" t="s">
        <v>407</v>
      </c>
      <c r="U41" s="158"/>
      <c r="V41" s="159"/>
      <c r="W41" s="144" t="s">
        <v>283</v>
      </c>
      <c r="X41" s="140" t="s">
        <v>320</v>
      </c>
      <c r="Y41" s="144" t="s">
        <v>213</v>
      </c>
      <c r="Z41" s="140" t="s">
        <v>320</v>
      </c>
      <c r="AA41" s="95"/>
      <c r="AB41" s="144" t="s">
        <v>213</v>
      </c>
      <c r="AC41" s="140" t="s">
        <v>483</v>
      </c>
      <c r="AD41" s="144" t="s">
        <v>472</v>
      </c>
      <c r="AE41" s="140" t="s">
        <v>474</v>
      </c>
      <c r="AF41" s="144">
        <v>42443</v>
      </c>
      <c r="AG41" s="140" t="s">
        <v>709</v>
      </c>
      <c r="AH41" s="144">
        <v>42567</v>
      </c>
      <c r="AI41" s="233" t="s">
        <v>759</v>
      </c>
      <c r="AJ41" s="224">
        <v>42374</v>
      </c>
    </row>
    <row r="42" spans="1:36" ht="51.75" hidden="1" customHeight="1" x14ac:dyDescent="0.2">
      <c r="A42" s="220">
        <v>1</v>
      </c>
      <c r="B42" s="240" t="s">
        <v>158</v>
      </c>
      <c r="C42" s="96" t="s">
        <v>159</v>
      </c>
      <c r="D42" s="94" t="s">
        <v>155</v>
      </c>
      <c r="E42" s="19" t="s">
        <v>17</v>
      </c>
      <c r="F42" s="94" t="s">
        <v>4</v>
      </c>
      <c r="G42" s="52">
        <f t="shared" si="8"/>
        <v>76512873</v>
      </c>
      <c r="H42" s="52">
        <f t="shared" si="1"/>
        <v>65035942</v>
      </c>
      <c r="I42" s="78">
        <v>0</v>
      </c>
      <c r="J42" s="78">
        <v>65035942</v>
      </c>
      <c r="K42" s="78">
        <v>0</v>
      </c>
      <c r="L42" s="79">
        <f t="shared" si="2"/>
        <v>0.84999999934651516</v>
      </c>
      <c r="M42" s="78">
        <f t="shared" si="3"/>
        <v>11476931</v>
      </c>
      <c r="N42" s="78">
        <v>1851931</v>
      </c>
      <c r="O42" s="79">
        <f t="shared" si="4"/>
        <v>2.420417542025902E-2</v>
      </c>
      <c r="P42" s="78">
        <v>0</v>
      </c>
      <c r="Q42" s="79">
        <f t="shared" si="5"/>
        <v>0</v>
      </c>
      <c r="R42" s="52">
        <v>9625000</v>
      </c>
      <c r="S42" s="79">
        <f t="shared" si="6"/>
        <v>0.1257958252332258</v>
      </c>
      <c r="T42" s="62" t="s">
        <v>407</v>
      </c>
      <c r="U42" s="168" t="s">
        <v>579</v>
      </c>
      <c r="V42" s="181" t="s">
        <v>610</v>
      </c>
      <c r="W42" s="95" t="s">
        <v>312</v>
      </c>
      <c r="X42" s="140" t="s">
        <v>325</v>
      </c>
      <c r="Y42" s="95" t="s">
        <v>312</v>
      </c>
      <c r="Z42" s="140" t="s">
        <v>325</v>
      </c>
      <c r="AA42" s="153">
        <v>42332</v>
      </c>
      <c r="AB42" s="95" t="s">
        <v>228</v>
      </c>
      <c r="AC42" s="140" t="s">
        <v>326</v>
      </c>
      <c r="AD42" s="93" t="s">
        <v>464</v>
      </c>
      <c r="AE42" s="140" t="s">
        <v>489</v>
      </c>
      <c r="AF42" s="95">
        <v>42472</v>
      </c>
      <c r="AG42" s="140" t="s">
        <v>738</v>
      </c>
      <c r="AH42" s="95">
        <v>42589</v>
      </c>
      <c r="AI42" s="230" t="s">
        <v>759</v>
      </c>
      <c r="AJ42" s="223">
        <v>42381</v>
      </c>
    </row>
    <row r="43" spans="1:36" s="27" customFormat="1" ht="38.25" hidden="1" customHeight="1" x14ac:dyDescent="0.2">
      <c r="A43" s="220">
        <v>2</v>
      </c>
      <c r="B43" s="240" t="s">
        <v>161</v>
      </c>
      <c r="C43" s="96" t="s">
        <v>246</v>
      </c>
      <c r="D43" s="94" t="s">
        <v>7</v>
      </c>
      <c r="E43" s="19" t="s">
        <v>17</v>
      </c>
      <c r="F43" s="94" t="s">
        <v>4</v>
      </c>
      <c r="G43" s="52">
        <f t="shared" si="8"/>
        <v>64029231</v>
      </c>
      <c r="H43" s="52">
        <f t="shared" si="1"/>
        <v>54424846</v>
      </c>
      <c r="I43" s="78">
        <v>0</v>
      </c>
      <c r="J43" s="78">
        <v>54424846</v>
      </c>
      <c r="K43" s="78">
        <v>0</v>
      </c>
      <c r="L43" s="79">
        <f t="shared" si="2"/>
        <v>0.84999999453374664</v>
      </c>
      <c r="M43" s="78">
        <f t="shared" si="3"/>
        <v>9604385</v>
      </c>
      <c r="N43" s="78">
        <v>6404385</v>
      </c>
      <c r="O43" s="79">
        <f t="shared" si="4"/>
        <v>0.10002283175945062</v>
      </c>
      <c r="P43" s="78">
        <v>0</v>
      </c>
      <c r="Q43" s="79">
        <f t="shared" si="5"/>
        <v>0</v>
      </c>
      <c r="R43" s="52">
        <v>3200000</v>
      </c>
      <c r="S43" s="79">
        <f t="shared" si="6"/>
        <v>4.9977173706802755E-2</v>
      </c>
      <c r="T43" s="62" t="s">
        <v>407</v>
      </c>
      <c r="U43" s="168"/>
      <c r="V43" s="181"/>
      <c r="W43" s="95" t="s">
        <v>212</v>
      </c>
      <c r="X43" s="140" t="s">
        <v>337</v>
      </c>
      <c r="Y43" s="95" t="s">
        <v>212</v>
      </c>
      <c r="Z43" s="140" t="s">
        <v>337</v>
      </c>
      <c r="AA43" s="153">
        <v>42124</v>
      </c>
      <c r="AB43" s="95" t="s">
        <v>228</v>
      </c>
      <c r="AC43" s="140" t="s">
        <v>345</v>
      </c>
      <c r="AD43" s="93" t="s">
        <v>465</v>
      </c>
      <c r="AE43" s="140" t="s">
        <v>538</v>
      </c>
      <c r="AF43" s="95">
        <v>42479</v>
      </c>
      <c r="AG43" s="140" t="s">
        <v>685</v>
      </c>
      <c r="AH43" s="73" t="s">
        <v>688</v>
      </c>
      <c r="AI43" s="230" t="s">
        <v>760</v>
      </c>
      <c r="AJ43" s="223">
        <v>42388</v>
      </c>
    </row>
    <row r="44" spans="1:36" s="27" customFormat="1" ht="39.75" hidden="1" customHeight="1" x14ac:dyDescent="0.2">
      <c r="A44" s="219">
        <v>100</v>
      </c>
      <c r="B44" s="234" t="s">
        <v>256</v>
      </c>
      <c r="C44" s="205" t="s">
        <v>314</v>
      </c>
      <c r="D44" s="25" t="s">
        <v>7</v>
      </c>
      <c r="E44" s="26" t="s">
        <v>17</v>
      </c>
      <c r="F44" s="25" t="s">
        <v>5</v>
      </c>
      <c r="G44" s="55">
        <f t="shared" si="8"/>
        <v>6190000</v>
      </c>
      <c r="H44" s="80">
        <f t="shared" si="1"/>
        <v>5312500</v>
      </c>
      <c r="I44" s="55">
        <v>0</v>
      </c>
      <c r="J44" s="55">
        <v>0</v>
      </c>
      <c r="K44" s="55">
        <v>5312500</v>
      </c>
      <c r="L44" s="53">
        <f t="shared" si="2"/>
        <v>0.85823909531502418</v>
      </c>
      <c r="M44" s="80">
        <f t="shared" si="3"/>
        <v>877500</v>
      </c>
      <c r="N44" s="80">
        <v>877500</v>
      </c>
      <c r="O44" s="53">
        <f t="shared" si="4"/>
        <v>0.14176090468497576</v>
      </c>
      <c r="P44" s="55">
        <v>0</v>
      </c>
      <c r="Q44" s="53">
        <f t="shared" si="5"/>
        <v>0</v>
      </c>
      <c r="R44" s="55">
        <v>0</v>
      </c>
      <c r="S44" s="53">
        <f t="shared" si="6"/>
        <v>0</v>
      </c>
      <c r="T44" s="23" t="s">
        <v>129</v>
      </c>
      <c r="U44" s="23" t="s">
        <v>129</v>
      </c>
      <c r="V44" s="23" t="s">
        <v>129</v>
      </c>
      <c r="W44" s="141" t="s">
        <v>213</v>
      </c>
      <c r="X44" s="140" t="s">
        <v>342</v>
      </c>
      <c r="Y44" s="141" t="s">
        <v>213</v>
      </c>
      <c r="Z44" s="140" t="s">
        <v>343</v>
      </c>
      <c r="AA44" s="269" t="s">
        <v>712</v>
      </c>
      <c r="AB44" s="141" t="s">
        <v>228</v>
      </c>
      <c r="AC44" s="140" t="s">
        <v>488</v>
      </c>
      <c r="AD44" s="144" t="s">
        <v>471</v>
      </c>
      <c r="AE44" s="140" t="s">
        <v>669</v>
      </c>
      <c r="AF44" s="144">
        <v>42455</v>
      </c>
      <c r="AG44" s="140" t="s">
        <v>685</v>
      </c>
      <c r="AH44" s="144">
        <v>42569</v>
      </c>
      <c r="AI44" s="233">
        <v>42370</v>
      </c>
      <c r="AJ44" s="224">
        <v>42395</v>
      </c>
    </row>
    <row r="45" spans="1:36" ht="35.25" hidden="1" customHeight="1" x14ac:dyDescent="0.2">
      <c r="A45" s="220">
        <v>71</v>
      </c>
      <c r="B45" s="229" t="s">
        <v>52</v>
      </c>
      <c r="C45" s="38" t="s">
        <v>51</v>
      </c>
      <c r="D45" s="30" t="s">
        <v>7</v>
      </c>
      <c r="E45" s="28" t="s">
        <v>16</v>
      </c>
      <c r="F45" s="30" t="s">
        <v>4</v>
      </c>
      <c r="G45" s="52">
        <f t="shared" si="8"/>
        <v>281124633</v>
      </c>
      <c r="H45" s="52">
        <f t="shared" si="1"/>
        <v>239569768</v>
      </c>
      <c r="I45" s="56">
        <v>0</v>
      </c>
      <c r="J45" s="56">
        <v>235477563</v>
      </c>
      <c r="K45" s="55">
        <v>4092205</v>
      </c>
      <c r="L45" s="79">
        <f t="shared" si="2"/>
        <v>0.85218347977354225</v>
      </c>
      <c r="M45" s="78">
        <f t="shared" si="3"/>
        <v>41554865</v>
      </c>
      <c r="N45" s="56">
        <v>41554865</v>
      </c>
      <c r="O45" s="79">
        <f t="shared" si="4"/>
        <v>0.14781652022645772</v>
      </c>
      <c r="P45" s="56">
        <v>0</v>
      </c>
      <c r="Q45" s="79">
        <f t="shared" si="5"/>
        <v>0</v>
      </c>
      <c r="R45" s="56">
        <v>0</v>
      </c>
      <c r="S45" s="79">
        <f t="shared" si="6"/>
        <v>0</v>
      </c>
      <c r="T45" s="22" t="s">
        <v>425</v>
      </c>
      <c r="U45" s="29" t="s">
        <v>385</v>
      </c>
      <c r="V45" s="138" t="s">
        <v>609</v>
      </c>
      <c r="W45" s="93" t="s">
        <v>215</v>
      </c>
      <c r="X45" s="140" t="s">
        <v>458</v>
      </c>
      <c r="Y45" s="93" t="s">
        <v>147</v>
      </c>
      <c r="Z45" s="140" t="s">
        <v>322</v>
      </c>
      <c r="AA45" s="154" t="s">
        <v>714</v>
      </c>
      <c r="AB45" s="93">
        <v>42390</v>
      </c>
      <c r="AC45" s="140" t="s">
        <v>517</v>
      </c>
      <c r="AD45" s="93" t="s">
        <v>468</v>
      </c>
      <c r="AE45" s="140" t="s">
        <v>656</v>
      </c>
      <c r="AF45" s="95">
        <v>42469</v>
      </c>
      <c r="AG45" s="140" t="s">
        <v>679</v>
      </c>
      <c r="AH45" s="95">
        <v>42559</v>
      </c>
      <c r="AI45" s="230" t="s">
        <v>547</v>
      </c>
      <c r="AJ45" s="223">
        <v>42409</v>
      </c>
    </row>
    <row r="46" spans="1:36" ht="54" hidden="1" customHeight="1" x14ac:dyDescent="0.2">
      <c r="A46" s="219">
        <v>114</v>
      </c>
      <c r="B46" s="234" t="s">
        <v>254</v>
      </c>
      <c r="C46" s="36" t="s">
        <v>208</v>
      </c>
      <c r="D46" s="25" t="s">
        <v>7</v>
      </c>
      <c r="E46" s="26" t="s">
        <v>18</v>
      </c>
      <c r="F46" s="25" t="s">
        <v>5</v>
      </c>
      <c r="G46" s="80">
        <f t="shared" si="8"/>
        <v>6813045</v>
      </c>
      <c r="H46" s="80">
        <f t="shared" si="1"/>
        <v>5791088</v>
      </c>
      <c r="I46" s="55">
        <v>0</v>
      </c>
      <c r="J46" s="55">
        <v>0</v>
      </c>
      <c r="K46" s="55">
        <v>5791088</v>
      </c>
      <c r="L46" s="53">
        <f t="shared" si="2"/>
        <v>0.84999996330568783</v>
      </c>
      <c r="M46" s="80">
        <f t="shared" si="3"/>
        <v>1021957</v>
      </c>
      <c r="N46" s="55">
        <v>1021957</v>
      </c>
      <c r="O46" s="53">
        <f t="shared" si="4"/>
        <v>0.15000003669431217</v>
      </c>
      <c r="P46" s="55">
        <v>0</v>
      </c>
      <c r="Q46" s="53">
        <f t="shared" si="5"/>
        <v>0</v>
      </c>
      <c r="R46" s="55">
        <v>0</v>
      </c>
      <c r="S46" s="53">
        <f t="shared" si="6"/>
        <v>0</v>
      </c>
      <c r="T46" s="23" t="s">
        <v>129</v>
      </c>
      <c r="U46" s="23" t="s">
        <v>129</v>
      </c>
      <c r="V46" s="23" t="s">
        <v>129</v>
      </c>
      <c r="W46" s="144" t="s">
        <v>229</v>
      </c>
      <c r="X46" s="140" t="s">
        <v>447</v>
      </c>
      <c r="Y46" s="144" t="s">
        <v>229</v>
      </c>
      <c r="Z46" s="140" t="s">
        <v>447</v>
      </c>
      <c r="AA46" s="269" t="s">
        <v>716</v>
      </c>
      <c r="AB46" s="144" t="s">
        <v>229</v>
      </c>
      <c r="AC46" s="140" t="s">
        <v>457</v>
      </c>
      <c r="AD46" s="144" t="s">
        <v>468</v>
      </c>
      <c r="AE46" s="140" t="s">
        <v>654</v>
      </c>
      <c r="AF46" s="144">
        <v>42469</v>
      </c>
      <c r="AG46" s="140" t="s">
        <v>748</v>
      </c>
      <c r="AH46" s="75">
        <v>4</v>
      </c>
      <c r="AI46" s="233" t="s">
        <v>471</v>
      </c>
      <c r="AJ46" s="224">
        <v>42409</v>
      </c>
    </row>
    <row r="47" spans="1:36" s="27" customFormat="1" ht="42.75" hidden="1" customHeight="1" x14ac:dyDescent="0.2">
      <c r="A47" s="220">
        <v>119</v>
      </c>
      <c r="B47" s="234" t="s">
        <v>135</v>
      </c>
      <c r="C47" s="36" t="s">
        <v>262</v>
      </c>
      <c r="D47" s="25" t="s">
        <v>7</v>
      </c>
      <c r="E47" s="26" t="s">
        <v>18</v>
      </c>
      <c r="F47" s="25" t="s">
        <v>5</v>
      </c>
      <c r="G47" s="80">
        <f t="shared" si="8"/>
        <v>4727073</v>
      </c>
      <c r="H47" s="80">
        <f t="shared" si="1"/>
        <v>4018012</v>
      </c>
      <c r="I47" s="55">
        <v>0</v>
      </c>
      <c r="J47" s="55">
        <v>0</v>
      </c>
      <c r="K47" s="55">
        <v>4018012</v>
      </c>
      <c r="L47" s="53">
        <f t="shared" si="2"/>
        <v>0.84999998942263</v>
      </c>
      <c r="M47" s="80">
        <f t="shared" si="3"/>
        <v>709061</v>
      </c>
      <c r="N47" s="55">
        <v>709061</v>
      </c>
      <c r="O47" s="53">
        <f t="shared" si="4"/>
        <v>0.15000001057736997</v>
      </c>
      <c r="P47" s="55">
        <v>0</v>
      </c>
      <c r="Q47" s="53">
        <f t="shared" si="5"/>
        <v>0</v>
      </c>
      <c r="R47" s="55">
        <v>0</v>
      </c>
      <c r="S47" s="53">
        <f t="shared" si="6"/>
        <v>0</v>
      </c>
      <c r="T47" s="23" t="s">
        <v>129</v>
      </c>
      <c r="U47" s="23" t="s">
        <v>129</v>
      </c>
      <c r="V47" s="23" t="s">
        <v>129</v>
      </c>
      <c r="W47" s="144" t="s">
        <v>218</v>
      </c>
      <c r="X47" s="140" t="s">
        <v>445</v>
      </c>
      <c r="Y47" s="141" t="s">
        <v>218</v>
      </c>
      <c r="Z47" s="140" t="s">
        <v>445</v>
      </c>
      <c r="AA47" s="269" t="s">
        <v>717</v>
      </c>
      <c r="AB47" s="141" t="s">
        <v>218</v>
      </c>
      <c r="AC47" s="140" t="s">
        <v>446</v>
      </c>
      <c r="AD47" s="144" t="s">
        <v>468</v>
      </c>
      <c r="AE47" s="140" t="s">
        <v>655</v>
      </c>
      <c r="AF47" s="144">
        <v>42469</v>
      </c>
      <c r="AG47" s="140" t="s">
        <v>736</v>
      </c>
      <c r="AH47" s="144">
        <v>42586</v>
      </c>
      <c r="AI47" s="233" t="s">
        <v>537</v>
      </c>
      <c r="AJ47" s="224">
        <v>42409</v>
      </c>
    </row>
    <row r="48" spans="1:36" ht="32.25" hidden="1" customHeight="1" x14ac:dyDescent="0.2">
      <c r="A48" s="219">
        <v>74</v>
      </c>
      <c r="B48" s="232" t="s">
        <v>134</v>
      </c>
      <c r="C48" s="35" t="s">
        <v>1</v>
      </c>
      <c r="D48" s="30" t="s">
        <v>7</v>
      </c>
      <c r="E48" s="28" t="s">
        <v>18</v>
      </c>
      <c r="F48" s="30" t="s">
        <v>5</v>
      </c>
      <c r="G48" s="52">
        <f t="shared" si="8"/>
        <v>1487720</v>
      </c>
      <c r="H48" s="52">
        <f t="shared" si="1"/>
        <v>1264562</v>
      </c>
      <c r="I48" s="56">
        <v>0</v>
      </c>
      <c r="J48" s="56">
        <v>0</v>
      </c>
      <c r="K48" s="56">
        <v>1264562</v>
      </c>
      <c r="L48" s="79">
        <f t="shared" si="2"/>
        <v>0.85</v>
      </c>
      <c r="M48" s="78">
        <f t="shared" si="3"/>
        <v>223158</v>
      </c>
      <c r="N48" s="56">
        <v>223158</v>
      </c>
      <c r="O48" s="79">
        <f t="shared" si="4"/>
        <v>0.15</v>
      </c>
      <c r="P48" s="56">
        <v>0</v>
      </c>
      <c r="Q48" s="79">
        <f t="shared" si="5"/>
        <v>0</v>
      </c>
      <c r="R48" s="56">
        <v>0</v>
      </c>
      <c r="S48" s="79">
        <f t="shared" si="6"/>
        <v>0</v>
      </c>
      <c r="T48" s="15" t="s">
        <v>129</v>
      </c>
      <c r="U48" s="191" t="s">
        <v>129</v>
      </c>
      <c r="V48" s="191" t="s">
        <v>129</v>
      </c>
      <c r="W48" s="93" t="s">
        <v>218</v>
      </c>
      <c r="X48" s="140" t="s">
        <v>445</v>
      </c>
      <c r="Y48" s="93" t="s">
        <v>218</v>
      </c>
      <c r="Z48" s="140" t="s">
        <v>445</v>
      </c>
      <c r="AA48" s="269" t="s">
        <v>717</v>
      </c>
      <c r="AB48" s="93" t="s">
        <v>229</v>
      </c>
      <c r="AC48" s="140" t="s">
        <v>446</v>
      </c>
      <c r="AD48" s="93" t="s">
        <v>468</v>
      </c>
      <c r="AE48" s="140" t="s">
        <v>673</v>
      </c>
      <c r="AF48" s="95">
        <v>42491</v>
      </c>
      <c r="AG48" s="140" t="s">
        <v>749</v>
      </c>
      <c r="AH48" s="73">
        <v>4</v>
      </c>
      <c r="AI48" s="230" t="s">
        <v>537</v>
      </c>
      <c r="AJ48" s="223">
        <v>42426</v>
      </c>
    </row>
    <row r="49" spans="1:36" s="27" customFormat="1" ht="43.5" hidden="1" customHeight="1" x14ac:dyDescent="0.2">
      <c r="A49" s="219">
        <v>64</v>
      </c>
      <c r="B49" s="232" t="s">
        <v>151</v>
      </c>
      <c r="C49" s="40" t="s">
        <v>454</v>
      </c>
      <c r="D49" s="30" t="s">
        <v>7</v>
      </c>
      <c r="E49" s="28" t="s">
        <v>16</v>
      </c>
      <c r="F49" s="30" t="s">
        <v>3</v>
      </c>
      <c r="G49" s="52">
        <f t="shared" si="8"/>
        <v>88364076</v>
      </c>
      <c r="H49" s="52">
        <f t="shared" si="1"/>
        <v>75109464</v>
      </c>
      <c r="I49" s="56">
        <v>75109464</v>
      </c>
      <c r="J49" s="56">
        <v>0</v>
      </c>
      <c r="K49" s="56">
        <v>0</v>
      </c>
      <c r="L49" s="79">
        <f t="shared" si="2"/>
        <v>0.84999999320991038</v>
      </c>
      <c r="M49" s="78">
        <f t="shared" si="3"/>
        <v>13254612</v>
      </c>
      <c r="N49" s="56">
        <v>0</v>
      </c>
      <c r="O49" s="79">
        <f t="shared" si="4"/>
        <v>0</v>
      </c>
      <c r="P49" s="56">
        <v>13254612</v>
      </c>
      <c r="Q49" s="79">
        <f t="shared" si="5"/>
        <v>0.15000000679008968</v>
      </c>
      <c r="R49" s="56">
        <v>0</v>
      </c>
      <c r="S49" s="79">
        <f t="shared" si="6"/>
        <v>0</v>
      </c>
      <c r="T49" s="12" t="s">
        <v>423</v>
      </c>
      <c r="U49" s="177"/>
      <c r="V49" s="182"/>
      <c r="W49" s="93" t="s">
        <v>129</v>
      </c>
      <c r="X49" s="93" t="s">
        <v>129</v>
      </c>
      <c r="Y49" s="93" t="s">
        <v>147</v>
      </c>
      <c r="Z49" s="140" t="s">
        <v>322</v>
      </c>
      <c r="AA49" s="154" t="s">
        <v>714</v>
      </c>
      <c r="AB49" s="93" t="s">
        <v>214</v>
      </c>
      <c r="AC49" s="140" t="s">
        <v>453</v>
      </c>
      <c r="AD49" s="93" t="s">
        <v>573</v>
      </c>
      <c r="AE49" s="140" t="s">
        <v>682</v>
      </c>
      <c r="AF49" s="73" t="s">
        <v>691</v>
      </c>
      <c r="AG49" s="140" t="s">
        <v>755</v>
      </c>
      <c r="AH49" s="73">
        <v>4</v>
      </c>
      <c r="AI49" s="230" t="s">
        <v>547</v>
      </c>
      <c r="AJ49" s="223">
        <v>42426</v>
      </c>
    </row>
    <row r="50" spans="1:36" s="27" customFormat="1" ht="42.75" hidden="1" customHeight="1" x14ac:dyDescent="0.2">
      <c r="A50" s="219">
        <v>78</v>
      </c>
      <c r="B50" s="229" t="s">
        <v>37</v>
      </c>
      <c r="C50" s="38" t="s">
        <v>83</v>
      </c>
      <c r="D50" s="30" t="s">
        <v>7</v>
      </c>
      <c r="E50" s="28" t="s">
        <v>18</v>
      </c>
      <c r="F50" s="30" t="s">
        <v>5</v>
      </c>
      <c r="G50" s="52">
        <f t="shared" si="8"/>
        <v>12643472</v>
      </c>
      <c r="H50" s="52">
        <f t="shared" si="1"/>
        <v>10746951</v>
      </c>
      <c r="I50" s="56">
        <v>0</v>
      </c>
      <c r="J50" s="56">
        <v>0</v>
      </c>
      <c r="K50" s="56">
        <v>10746951</v>
      </c>
      <c r="L50" s="79">
        <f t="shared" si="2"/>
        <v>0.84999998418156031</v>
      </c>
      <c r="M50" s="78">
        <f t="shared" si="3"/>
        <v>1896521</v>
      </c>
      <c r="N50" s="56">
        <v>1896521</v>
      </c>
      <c r="O50" s="79">
        <f t="shared" si="4"/>
        <v>0.15000001581843975</v>
      </c>
      <c r="P50" s="56">
        <v>0</v>
      </c>
      <c r="Q50" s="79">
        <f t="shared" si="5"/>
        <v>0</v>
      </c>
      <c r="R50" s="56">
        <v>0</v>
      </c>
      <c r="S50" s="79">
        <f t="shared" si="6"/>
        <v>0</v>
      </c>
      <c r="T50" s="15" t="s">
        <v>129</v>
      </c>
      <c r="U50" s="15" t="s">
        <v>129</v>
      </c>
      <c r="V50" s="15" t="s">
        <v>129</v>
      </c>
      <c r="W50" s="31" t="s">
        <v>228</v>
      </c>
      <c r="X50" s="140" t="s">
        <v>326</v>
      </c>
      <c r="Y50" s="31" t="s">
        <v>228</v>
      </c>
      <c r="Z50" s="140" t="s">
        <v>377</v>
      </c>
      <c r="AA50" s="269" t="s">
        <v>712</v>
      </c>
      <c r="AB50" s="93" t="s">
        <v>217</v>
      </c>
      <c r="AC50" s="140" t="s">
        <v>367</v>
      </c>
      <c r="AD50" s="95" t="s">
        <v>468</v>
      </c>
      <c r="AE50" s="140" t="s">
        <v>673</v>
      </c>
      <c r="AF50" s="95">
        <v>42491</v>
      </c>
      <c r="AG50" s="140" t="s">
        <v>748</v>
      </c>
      <c r="AH50" s="73">
        <v>4</v>
      </c>
      <c r="AI50" s="230" t="s">
        <v>537</v>
      </c>
      <c r="AJ50" s="223">
        <v>42426</v>
      </c>
    </row>
    <row r="51" spans="1:36" ht="99.75" hidden="1" customHeight="1" x14ac:dyDescent="0.2">
      <c r="A51" s="220">
        <v>31</v>
      </c>
      <c r="B51" s="241" t="s">
        <v>9</v>
      </c>
      <c r="C51" s="96" t="s">
        <v>545</v>
      </c>
      <c r="D51" s="94" t="s">
        <v>7</v>
      </c>
      <c r="E51" s="19" t="s">
        <v>12</v>
      </c>
      <c r="F51" s="94" t="s">
        <v>4</v>
      </c>
      <c r="G51" s="78">
        <f t="shared" si="0"/>
        <v>12837216</v>
      </c>
      <c r="H51" s="78">
        <f t="shared" si="1"/>
        <v>10911633</v>
      </c>
      <c r="I51" s="78">
        <v>0</v>
      </c>
      <c r="J51" s="78">
        <v>10911633</v>
      </c>
      <c r="K51" s="78">
        <v>0</v>
      </c>
      <c r="L51" s="79">
        <f t="shared" si="2"/>
        <v>0.84999995326089395</v>
      </c>
      <c r="M51" s="78">
        <f t="shared" si="3"/>
        <v>1925583</v>
      </c>
      <c r="N51" s="78">
        <v>0</v>
      </c>
      <c r="O51" s="79">
        <f t="shared" si="4"/>
        <v>0</v>
      </c>
      <c r="P51" s="78">
        <v>1925583</v>
      </c>
      <c r="Q51" s="79">
        <f t="shared" si="5"/>
        <v>0.15000004673910605</v>
      </c>
      <c r="R51" s="78">
        <v>0</v>
      </c>
      <c r="S51" s="79">
        <f t="shared" si="6"/>
        <v>0</v>
      </c>
      <c r="T51" s="16" t="s">
        <v>129</v>
      </c>
      <c r="U51" s="196" t="s">
        <v>129</v>
      </c>
      <c r="V51" s="196" t="s">
        <v>129</v>
      </c>
      <c r="W51" s="95" t="s">
        <v>226</v>
      </c>
      <c r="X51" s="140" t="s">
        <v>357</v>
      </c>
      <c r="Y51" s="95" t="s">
        <v>226</v>
      </c>
      <c r="Z51" s="140" t="s">
        <v>357</v>
      </c>
      <c r="AA51" s="153">
        <v>42124</v>
      </c>
      <c r="AB51" s="93" t="s">
        <v>216</v>
      </c>
      <c r="AC51" s="140" t="s">
        <v>329</v>
      </c>
      <c r="AD51" s="93" t="s">
        <v>218</v>
      </c>
      <c r="AE51" s="140" t="s">
        <v>442</v>
      </c>
      <c r="AF51" s="143">
        <v>42473</v>
      </c>
      <c r="AG51" s="46" t="s">
        <v>317</v>
      </c>
      <c r="AH51" s="118">
        <v>4</v>
      </c>
      <c r="AI51" s="242" t="s">
        <v>547</v>
      </c>
      <c r="AJ51" s="227">
        <v>42290</v>
      </c>
    </row>
    <row r="52" spans="1:36" ht="91.5" hidden="1" customHeight="1" x14ac:dyDescent="0.2">
      <c r="A52" s="219">
        <v>32</v>
      </c>
      <c r="B52" s="241" t="s">
        <v>9</v>
      </c>
      <c r="C52" s="96" t="s">
        <v>546</v>
      </c>
      <c r="D52" s="94" t="s">
        <v>7</v>
      </c>
      <c r="E52" s="19" t="s">
        <v>12</v>
      </c>
      <c r="F52" s="94" t="s">
        <v>4</v>
      </c>
      <c r="G52" s="78">
        <f t="shared" si="0"/>
        <v>12837215</v>
      </c>
      <c r="H52" s="78">
        <f t="shared" si="1"/>
        <v>10911633</v>
      </c>
      <c r="I52" s="78">
        <v>0</v>
      </c>
      <c r="J52" s="78">
        <v>10911633</v>
      </c>
      <c r="K52" s="78">
        <v>0</v>
      </c>
      <c r="L52" s="79">
        <f t="shared" si="2"/>
        <v>0.850000019474629</v>
      </c>
      <c r="M52" s="78">
        <f t="shared" si="3"/>
        <v>1925582</v>
      </c>
      <c r="N52" s="78">
        <v>0</v>
      </c>
      <c r="O52" s="79">
        <f t="shared" si="4"/>
        <v>0</v>
      </c>
      <c r="P52" s="78">
        <v>1925582</v>
      </c>
      <c r="Q52" s="79">
        <f t="shared" si="5"/>
        <v>0.14999998052537097</v>
      </c>
      <c r="R52" s="78">
        <v>0</v>
      </c>
      <c r="S52" s="79">
        <f t="shared" si="6"/>
        <v>0</v>
      </c>
      <c r="T52" s="16" t="s">
        <v>129</v>
      </c>
      <c r="U52" s="16" t="s">
        <v>129</v>
      </c>
      <c r="V52" s="16" t="s">
        <v>129</v>
      </c>
      <c r="W52" s="95" t="s">
        <v>226</v>
      </c>
      <c r="X52" s="140" t="s">
        <v>357</v>
      </c>
      <c r="Y52" s="95" t="s">
        <v>226</v>
      </c>
      <c r="Z52" s="140" t="s">
        <v>357</v>
      </c>
      <c r="AA52" s="153">
        <v>42124</v>
      </c>
      <c r="AB52" s="93" t="s">
        <v>216</v>
      </c>
      <c r="AC52" s="140" t="s">
        <v>329</v>
      </c>
      <c r="AD52" s="93" t="s">
        <v>218</v>
      </c>
      <c r="AE52" s="140" t="s">
        <v>442</v>
      </c>
      <c r="AF52" s="143">
        <v>42503</v>
      </c>
      <c r="AG52" s="190" t="s">
        <v>316</v>
      </c>
      <c r="AH52" s="118">
        <v>4</v>
      </c>
      <c r="AI52" s="242" t="s">
        <v>547</v>
      </c>
      <c r="AJ52" s="227">
        <v>42290</v>
      </c>
    </row>
    <row r="53" spans="1:36" ht="90.75" hidden="1" customHeight="1" x14ac:dyDescent="0.2">
      <c r="A53" s="220">
        <v>33</v>
      </c>
      <c r="B53" s="229" t="s">
        <v>9</v>
      </c>
      <c r="C53" s="38" t="s">
        <v>594</v>
      </c>
      <c r="D53" s="29" t="s">
        <v>7</v>
      </c>
      <c r="E53" s="14" t="s">
        <v>12</v>
      </c>
      <c r="F53" s="29" t="s">
        <v>4</v>
      </c>
      <c r="G53" s="78">
        <f t="shared" si="0"/>
        <v>43757031</v>
      </c>
      <c r="H53" s="78">
        <f t="shared" si="1"/>
        <v>37193476</v>
      </c>
      <c r="I53" s="52">
        <v>0</v>
      </c>
      <c r="J53" s="52">
        <v>37193476</v>
      </c>
      <c r="K53" s="52">
        <v>0</v>
      </c>
      <c r="L53" s="79">
        <f t="shared" si="2"/>
        <v>0.84999999200128551</v>
      </c>
      <c r="M53" s="78">
        <f t="shared" si="3"/>
        <v>6563555</v>
      </c>
      <c r="N53" s="78">
        <v>0</v>
      </c>
      <c r="O53" s="79">
        <f t="shared" si="4"/>
        <v>0</v>
      </c>
      <c r="P53" s="78">
        <v>6563555</v>
      </c>
      <c r="Q53" s="79">
        <f t="shared" si="5"/>
        <v>0.15000000799871455</v>
      </c>
      <c r="R53" s="78">
        <v>0</v>
      </c>
      <c r="S53" s="79">
        <f t="shared" si="6"/>
        <v>0</v>
      </c>
      <c r="T53" s="16" t="s">
        <v>129</v>
      </c>
      <c r="U53" s="16" t="s">
        <v>129</v>
      </c>
      <c r="V53" s="16" t="s">
        <v>129</v>
      </c>
      <c r="W53" s="95" t="s">
        <v>226</v>
      </c>
      <c r="X53" s="140" t="s">
        <v>357</v>
      </c>
      <c r="Y53" s="95" t="s">
        <v>226</v>
      </c>
      <c r="Z53" s="140" t="s">
        <v>357</v>
      </c>
      <c r="AA53" s="153">
        <v>42124</v>
      </c>
      <c r="AB53" s="93" t="s">
        <v>216</v>
      </c>
      <c r="AC53" s="140" t="s">
        <v>329</v>
      </c>
      <c r="AD53" s="93" t="s">
        <v>218</v>
      </c>
      <c r="AE53" s="140" t="s">
        <v>442</v>
      </c>
      <c r="AF53" s="143">
        <v>42503</v>
      </c>
      <c r="AG53" s="190" t="s">
        <v>316</v>
      </c>
      <c r="AH53" s="118">
        <v>4</v>
      </c>
      <c r="AI53" s="242" t="s">
        <v>547</v>
      </c>
      <c r="AJ53" s="227">
        <v>42290</v>
      </c>
    </row>
    <row r="54" spans="1:36" s="17" customFormat="1" ht="52.5" hidden="1" customHeight="1" x14ac:dyDescent="0.2">
      <c r="A54" s="220">
        <v>59</v>
      </c>
      <c r="B54" s="231" t="s">
        <v>70</v>
      </c>
      <c r="C54" s="37" t="s">
        <v>292</v>
      </c>
      <c r="D54" s="25" t="s">
        <v>7</v>
      </c>
      <c r="E54" s="26" t="s">
        <v>12</v>
      </c>
      <c r="F54" s="25" t="s">
        <v>4</v>
      </c>
      <c r="G54" s="80">
        <f t="shared" si="0"/>
        <v>108398439</v>
      </c>
      <c r="H54" s="80">
        <f t="shared" si="1"/>
        <v>92138673</v>
      </c>
      <c r="I54" s="55">
        <v>0</v>
      </c>
      <c r="J54" s="55">
        <v>92138673</v>
      </c>
      <c r="K54" s="55">
        <v>0</v>
      </c>
      <c r="L54" s="53">
        <f t="shared" si="2"/>
        <v>0.84999999861621622</v>
      </c>
      <c r="M54" s="80">
        <f t="shared" si="3"/>
        <v>16259766</v>
      </c>
      <c r="N54" s="55">
        <v>0</v>
      </c>
      <c r="O54" s="53">
        <f t="shared" si="4"/>
        <v>0</v>
      </c>
      <c r="P54" s="55">
        <v>16259766</v>
      </c>
      <c r="Q54" s="53">
        <f t="shared" si="5"/>
        <v>0.15000000138378378</v>
      </c>
      <c r="R54" s="55">
        <v>0</v>
      </c>
      <c r="S54" s="53">
        <f t="shared" si="6"/>
        <v>0</v>
      </c>
      <c r="T54" s="23" t="s">
        <v>129</v>
      </c>
      <c r="U54" s="23" t="s">
        <v>129</v>
      </c>
      <c r="V54" s="23"/>
      <c r="W54" s="141" t="s">
        <v>226</v>
      </c>
      <c r="X54" s="140" t="s">
        <v>653</v>
      </c>
      <c r="Y54" s="141" t="s">
        <v>226</v>
      </c>
      <c r="Z54" s="140" t="s">
        <v>653</v>
      </c>
      <c r="AA54" s="153">
        <v>42124</v>
      </c>
      <c r="AB54" s="141" t="s">
        <v>216</v>
      </c>
      <c r="AC54" s="140" t="s">
        <v>324</v>
      </c>
      <c r="AD54" s="144" t="s">
        <v>368</v>
      </c>
      <c r="AE54" s="140" t="s">
        <v>448</v>
      </c>
      <c r="AF54" s="144">
        <v>42470</v>
      </c>
      <c r="AG54" s="46" t="s">
        <v>317</v>
      </c>
      <c r="AH54" s="75">
        <v>4</v>
      </c>
      <c r="AI54" s="233" t="s">
        <v>547</v>
      </c>
      <c r="AJ54" s="224">
        <v>42318</v>
      </c>
    </row>
    <row r="55" spans="1:36" s="17" customFormat="1" ht="46.5" hidden="1" customHeight="1" x14ac:dyDescent="0.2">
      <c r="A55" s="219">
        <v>60</v>
      </c>
      <c r="B55" s="231" t="s">
        <v>70</v>
      </c>
      <c r="C55" s="37" t="s">
        <v>293</v>
      </c>
      <c r="D55" s="25" t="s">
        <v>7</v>
      </c>
      <c r="E55" s="26" t="s">
        <v>12</v>
      </c>
      <c r="F55" s="25" t="s">
        <v>4</v>
      </c>
      <c r="G55" s="80">
        <f t="shared" si="0"/>
        <v>108398439</v>
      </c>
      <c r="H55" s="80">
        <f t="shared" si="1"/>
        <v>92138673</v>
      </c>
      <c r="I55" s="55">
        <v>0</v>
      </c>
      <c r="J55" s="55">
        <v>92138673</v>
      </c>
      <c r="K55" s="55">
        <v>0</v>
      </c>
      <c r="L55" s="53">
        <f t="shared" si="2"/>
        <v>0.84999999861621622</v>
      </c>
      <c r="M55" s="80">
        <f t="shared" si="3"/>
        <v>16259766</v>
      </c>
      <c r="N55" s="55">
        <v>0</v>
      </c>
      <c r="O55" s="53">
        <f t="shared" si="4"/>
        <v>0</v>
      </c>
      <c r="P55" s="55">
        <v>16259766</v>
      </c>
      <c r="Q55" s="53">
        <f t="shared" si="5"/>
        <v>0.15000000138378378</v>
      </c>
      <c r="R55" s="55">
        <v>0</v>
      </c>
      <c r="S55" s="53">
        <f t="shared" si="6"/>
        <v>0</v>
      </c>
      <c r="T55" s="55" t="s">
        <v>129</v>
      </c>
      <c r="U55" s="23" t="s">
        <v>129</v>
      </c>
      <c r="V55" s="23" t="s">
        <v>129</v>
      </c>
      <c r="W55" s="141" t="s">
        <v>226</v>
      </c>
      <c r="X55" s="140" t="s">
        <v>653</v>
      </c>
      <c r="Y55" s="141" t="s">
        <v>226</v>
      </c>
      <c r="Z55" s="140" t="s">
        <v>653</v>
      </c>
      <c r="AA55" s="153">
        <v>42124</v>
      </c>
      <c r="AB55" s="141" t="s">
        <v>216</v>
      </c>
      <c r="AC55" s="140" t="s">
        <v>324</v>
      </c>
      <c r="AD55" s="144" t="s">
        <v>368</v>
      </c>
      <c r="AE55" s="140" t="s">
        <v>448</v>
      </c>
      <c r="AF55" s="144">
        <v>42500</v>
      </c>
      <c r="AG55" s="97" t="s">
        <v>316</v>
      </c>
      <c r="AH55" s="75">
        <v>4</v>
      </c>
      <c r="AI55" s="235" t="s">
        <v>547</v>
      </c>
      <c r="AJ55" s="228">
        <v>42318</v>
      </c>
    </row>
    <row r="56" spans="1:36" s="17" customFormat="1" ht="39.75" hidden="1" customHeight="1" x14ac:dyDescent="0.2">
      <c r="A56" s="220">
        <v>61</v>
      </c>
      <c r="B56" s="231" t="s">
        <v>70</v>
      </c>
      <c r="C56" s="37" t="s">
        <v>294</v>
      </c>
      <c r="D56" s="25" t="s">
        <v>7</v>
      </c>
      <c r="E56" s="26" t="s">
        <v>12</v>
      </c>
      <c r="F56" s="25" t="s">
        <v>4</v>
      </c>
      <c r="G56" s="80">
        <f t="shared" si="0"/>
        <v>61467090</v>
      </c>
      <c r="H56" s="80">
        <f t="shared" si="1"/>
        <v>52247026</v>
      </c>
      <c r="I56" s="55">
        <v>0</v>
      </c>
      <c r="J56" s="55">
        <v>52247026</v>
      </c>
      <c r="K56" s="55">
        <v>0</v>
      </c>
      <c r="L56" s="53">
        <f t="shared" si="2"/>
        <v>0.84999999186556574</v>
      </c>
      <c r="M56" s="80">
        <f t="shared" si="3"/>
        <v>9220064</v>
      </c>
      <c r="N56" s="55">
        <v>0</v>
      </c>
      <c r="O56" s="53">
        <f t="shared" si="4"/>
        <v>0</v>
      </c>
      <c r="P56" s="55">
        <v>9220064</v>
      </c>
      <c r="Q56" s="53">
        <f t="shared" si="5"/>
        <v>0.1500000081344342</v>
      </c>
      <c r="R56" s="55">
        <v>0</v>
      </c>
      <c r="S56" s="53">
        <f t="shared" si="6"/>
        <v>0</v>
      </c>
      <c r="T56" s="55" t="s">
        <v>129</v>
      </c>
      <c r="U56" s="23" t="s">
        <v>129</v>
      </c>
      <c r="V56" s="23" t="s">
        <v>129</v>
      </c>
      <c r="W56" s="141" t="s">
        <v>226</v>
      </c>
      <c r="X56" s="140" t="s">
        <v>653</v>
      </c>
      <c r="Y56" s="141" t="s">
        <v>226</v>
      </c>
      <c r="Z56" s="140" t="s">
        <v>653</v>
      </c>
      <c r="AA56" s="153">
        <v>42124</v>
      </c>
      <c r="AB56" s="141" t="s">
        <v>216</v>
      </c>
      <c r="AC56" s="140" t="s">
        <v>324</v>
      </c>
      <c r="AD56" s="144" t="s">
        <v>368</v>
      </c>
      <c r="AE56" s="140" t="s">
        <v>448</v>
      </c>
      <c r="AF56" s="144">
        <v>42500</v>
      </c>
      <c r="AG56" s="97" t="s">
        <v>316</v>
      </c>
      <c r="AH56" s="75">
        <v>4</v>
      </c>
      <c r="AI56" s="243" t="s">
        <v>547</v>
      </c>
      <c r="AJ56" s="228">
        <v>42318</v>
      </c>
    </row>
    <row r="57" spans="1:36" s="27" customFormat="1" ht="57" hidden="1" customHeight="1" x14ac:dyDescent="0.2">
      <c r="A57" s="219">
        <v>10</v>
      </c>
      <c r="B57" s="231" t="s">
        <v>167</v>
      </c>
      <c r="C57" s="36" t="s">
        <v>704</v>
      </c>
      <c r="D57" s="24" t="s">
        <v>155</v>
      </c>
      <c r="E57" s="13" t="s">
        <v>11</v>
      </c>
      <c r="F57" s="24" t="s">
        <v>4</v>
      </c>
      <c r="G57" s="80">
        <f t="shared" si="0"/>
        <v>32062500</v>
      </c>
      <c r="H57" s="80">
        <f t="shared" si="1"/>
        <v>25650000</v>
      </c>
      <c r="I57" s="80">
        <v>0</v>
      </c>
      <c r="J57" s="80">
        <v>25650000</v>
      </c>
      <c r="K57" s="80">
        <v>0</v>
      </c>
      <c r="L57" s="53">
        <f t="shared" si="2"/>
        <v>0.8</v>
      </c>
      <c r="M57" s="80">
        <f t="shared" si="3"/>
        <v>6412500</v>
      </c>
      <c r="N57" s="80">
        <v>0</v>
      </c>
      <c r="O57" s="53">
        <f t="shared" si="4"/>
        <v>0</v>
      </c>
      <c r="P57" s="80">
        <v>0</v>
      </c>
      <c r="Q57" s="53">
        <f t="shared" si="5"/>
        <v>0</v>
      </c>
      <c r="R57" s="80">
        <v>6412500</v>
      </c>
      <c r="S57" s="53">
        <f t="shared" si="6"/>
        <v>0.2</v>
      </c>
      <c r="T57" s="63" t="s">
        <v>407</v>
      </c>
      <c r="U57" s="168"/>
      <c r="V57" s="181"/>
      <c r="W57" s="144" t="s">
        <v>283</v>
      </c>
      <c r="X57" s="140" t="s">
        <v>320</v>
      </c>
      <c r="Y57" s="144" t="s">
        <v>213</v>
      </c>
      <c r="Z57" s="140" t="s">
        <v>320</v>
      </c>
      <c r="AA57" s="95"/>
      <c r="AB57" s="144" t="s">
        <v>213</v>
      </c>
      <c r="AC57" s="140" t="s">
        <v>483</v>
      </c>
      <c r="AD57" s="144" t="s">
        <v>472</v>
      </c>
      <c r="AE57" s="140" t="s">
        <v>474</v>
      </c>
      <c r="AF57" s="144" t="s">
        <v>710</v>
      </c>
      <c r="AG57" s="97" t="s">
        <v>316</v>
      </c>
      <c r="AH57" s="75">
        <v>4</v>
      </c>
      <c r="AI57" s="233" t="s">
        <v>706</v>
      </c>
      <c r="AJ57" s="224">
        <v>42374</v>
      </c>
    </row>
    <row r="58" spans="1:36" ht="41.25" hidden="1" customHeight="1" x14ac:dyDescent="0.2">
      <c r="A58" s="220">
        <v>19</v>
      </c>
      <c r="B58" s="239" t="s">
        <v>29</v>
      </c>
      <c r="C58" s="38" t="s">
        <v>263</v>
      </c>
      <c r="D58" s="29" t="s">
        <v>7</v>
      </c>
      <c r="E58" s="14" t="s">
        <v>12</v>
      </c>
      <c r="F58" s="29" t="s">
        <v>4</v>
      </c>
      <c r="G58" s="52">
        <f t="shared" si="0"/>
        <v>14000000</v>
      </c>
      <c r="H58" s="52">
        <f t="shared" si="1"/>
        <v>11900000</v>
      </c>
      <c r="I58" s="52">
        <v>0</v>
      </c>
      <c r="J58" s="52">
        <v>11900000</v>
      </c>
      <c r="K58" s="52">
        <v>0</v>
      </c>
      <c r="L58" s="79">
        <f t="shared" si="2"/>
        <v>0.85</v>
      </c>
      <c r="M58" s="78">
        <f t="shared" si="3"/>
        <v>2100000</v>
      </c>
      <c r="N58" s="52">
        <v>2100000</v>
      </c>
      <c r="O58" s="79">
        <f t="shared" si="4"/>
        <v>0.15</v>
      </c>
      <c r="P58" s="52">
        <v>0</v>
      </c>
      <c r="Q58" s="79">
        <f t="shared" si="5"/>
        <v>0</v>
      </c>
      <c r="R58" s="52">
        <v>0</v>
      </c>
      <c r="S58" s="79">
        <f t="shared" si="6"/>
        <v>0</v>
      </c>
      <c r="T58" s="15" t="s">
        <v>409</v>
      </c>
      <c r="U58" s="172" t="s">
        <v>233</v>
      </c>
      <c r="V58" s="194" t="s">
        <v>641</v>
      </c>
      <c r="W58" s="95" t="s">
        <v>229</v>
      </c>
      <c r="X58" s="140" t="s">
        <v>452</v>
      </c>
      <c r="Y58" s="95" t="s">
        <v>229</v>
      </c>
      <c r="Z58" s="140" t="s">
        <v>452</v>
      </c>
      <c r="AA58" s="153">
        <v>42396</v>
      </c>
      <c r="AB58" s="95" t="s">
        <v>215</v>
      </c>
      <c r="AC58" s="140" t="s">
        <v>482</v>
      </c>
      <c r="AD58" s="95" t="s">
        <v>470</v>
      </c>
      <c r="AE58" s="140" t="s">
        <v>674</v>
      </c>
      <c r="AF58" s="95">
        <v>42498</v>
      </c>
      <c r="AG58" s="97" t="s">
        <v>316</v>
      </c>
      <c r="AH58" s="73">
        <v>4</v>
      </c>
      <c r="AI58" s="230" t="s">
        <v>541</v>
      </c>
      <c r="AJ58" s="223">
        <v>42426</v>
      </c>
    </row>
    <row r="59" spans="1:36" ht="51" hidden="1" customHeight="1" x14ac:dyDescent="0.2">
      <c r="A59" s="220">
        <v>39</v>
      </c>
      <c r="B59" s="231" t="s">
        <v>39</v>
      </c>
      <c r="C59" s="37" t="s">
        <v>286</v>
      </c>
      <c r="D59" s="25" t="s">
        <v>7</v>
      </c>
      <c r="E59" s="26" t="s">
        <v>12</v>
      </c>
      <c r="F59" s="25" t="s">
        <v>4</v>
      </c>
      <c r="G59" s="80">
        <f t="shared" si="0"/>
        <v>18466858</v>
      </c>
      <c r="H59" s="80">
        <f t="shared" si="1"/>
        <v>15696829</v>
      </c>
      <c r="I59" s="55">
        <v>0</v>
      </c>
      <c r="J59" s="55">
        <v>15696829</v>
      </c>
      <c r="K59" s="55">
        <v>0</v>
      </c>
      <c r="L59" s="53">
        <f t="shared" si="2"/>
        <v>0.849999983754681</v>
      </c>
      <c r="M59" s="80">
        <f t="shared" si="3"/>
        <v>2770029</v>
      </c>
      <c r="N59" s="55">
        <v>0</v>
      </c>
      <c r="O59" s="53">
        <f t="shared" si="4"/>
        <v>0</v>
      </c>
      <c r="P59" s="55">
        <v>2770029</v>
      </c>
      <c r="Q59" s="53">
        <f t="shared" si="5"/>
        <v>0.15000001624531906</v>
      </c>
      <c r="R59" s="55">
        <v>0</v>
      </c>
      <c r="S59" s="53">
        <f t="shared" si="6"/>
        <v>0</v>
      </c>
      <c r="T59" s="34" t="s">
        <v>417</v>
      </c>
      <c r="U59" s="163" t="s">
        <v>578</v>
      </c>
      <c r="V59" s="164" t="s">
        <v>680</v>
      </c>
      <c r="W59" s="144" t="s">
        <v>215</v>
      </c>
      <c r="X59" s="140" t="s">
        <v>473</v>
      </c>
      <c r="Y59" s="144" t="s">
        <v>215</v>
      </c>
      <c r="Z59" s="140" t="s">
        <v>473</v>
      </c>
      <c r="AA59" s="140" t="s">
        <v>725</v>
      </c>
      <c r="AB59" s="144" t="s">
        <v>215</v>
      </c>
      <c r="AC59" s="140" t="s">
        <v>491</v>
      </c>
      <c r="AD59" s="144" t="s">
        <v>468</v>
      </c>
      <c r="AE59" s="140" t="s">
        <v>676</v>
      </c>
      <c r="AF59" s="75" t="s">
        <v>690</v>
      </c>
      <c r="AG59" s="97" t="s">
        <v>316</v>
      </c>
      <c r="AH59" s="75">
        <v>4</v>
      </c>
      <c r="AI59" s="233" t="s">
        <v>547</v>
      </c>
      <c r="AJ59" s="224">
        <v>42426</v>
      </c>
    </row>
    <row r="60" spans="1:36" ht="63" hidden="1" customHeight="1" x14ac:dyDescent="0.2">
      <c r="A60" s="219">
        <v>40</v>
      </c>
      <c r="B60" s="231" t="s">
        <v>39</v>
      </c>
      <c r="C60" s="37" t="s">
        <v>287</v>
      </c>
      <c r="D60" s="25" t="s">
        <v>7</v>
      </c>
      <c r="E60" s="26" t="s">
        <v>12</v>
      </c>
      <c r="F60" s="25" t="s">
        <v>4</v>
      </c>
      <c r="G60" s="80">
        <f t="shared" si="0"/>
        <v>18466858</v>
      </c>
      <c r="H60" s="80">
        <f t="shared" si="1"/>
        <v>15696829</v>
      </c>
      <c r="I60" s="55">
        <v>0</v>
      </c>
      <c r="J60" s="55">
        <v>15696829</v>
      </c>
      <c r="K60" s="55">
        <v>0</v>
      </c>
      <c r="L60" s="53">
        <f t="shared" si="2"/>
        <v>0.849999983754681</v>
      </c>
      <c r="M60" s="80">
        <f t="shared" si="3"/>
        <v>2770029</v>
      </c>
      <c r="N60" s="55">
        <v>0</v>
      </c>
      <c r="O60" s="53">
        <f t="shared" si="4"/>
        <v>0</v>
      </c>
      <c r="P60" s="55">
        <v>2770029</v>
      </c>
      <c r="Q60" s="53">
        <f t="shared" si="5"/>
        <v>0.15000001624531906</v>
      </c>
      <c r="R60" s="55">
        <v>0</v>
      </c>
      <c r="S60" s="53">
        <f t="shared" si="6"/>
        <v>0</v>
      </c>
      <c r="T60" s="34" t="s">
        <v>417</v>
      </c>
      <c r="U60" s="161"/>
      <c r="V60" s="162"/>
      <c r="W60" s="144" t="s">
        <v>215</v>
      </c>
      <c r="X60" s="140" t="s">
        <v>473</v>
      </c>
      <c r="Y60" s="144" t="s">
        <v>215</v>
      </c>
      <c r="Z60" s="140" t="s">
        <v>473</v>
      </c>
      <c r="AA60" s="140" t="s">
        <v>725</v>
      </c>
      <c r="AB60" s="144" t="s">
        <v>215</v>
      </c>
      <c r="AC60" s="140" t="s">
        <v>491</v>
      </c>
      <c r="AD60" s="144" t="s">
        <v>468</v>
      </c>
      <c r="AE60" s="140" t="s">
        <v>676</v>
      </c>
      <c r="AF60" s="144">
        <v>42682</v>
      </c>
      <c r="AG60" s="97" t="s">
        <v>316</v>
      </c>
      <c r="AH60" s="75">
        <v>4</v>
      </c>
      <c r="AI60" s="233" t="s">
        <v>547</v>
      </c>
      <c r="AJ60" s="224">
        <v>42426</v>
      </c>
    </row>
    <row r="61" spans="1:36" ht="47.25" hidden="1" customHeight="1" x14ac:dyDescent="0.2">
      <c r="A61" s="219">
        <v>54</v>
      </c>
      <c r="B61" s="232" t="s">
        <v>187</v>
      </c>
      <c r="C61" s="35" t="s">
        <v>188</v>
      </c>
      <c r="D61" s="30" t="s">
        <v>7</v>
      </c>
      <c r="E61" s="28" t="s">
        <v>12</v>
      </c>
      <c r="F61" s="30" t="s">
        <v>3</v>
      </c>
      <c r="G61" s="52">
        <f t="shared" si="0"/>
        <v>9500000</v>
      </c>
      <c r="H61" s="52">
        <f t="shared" si="1"/>
        <v>8075000</v>
      </c>
      <c r="I61" s="56">
        <v>8075000</v>
      </c>
      <c r="J61" s="56">
        <v>0</v>
      </c>
      <c r="K61" s="56">
        <v>0</v>
      </c>
      <c r="L61" s="79">
        <f t="shared" si="2"/>
        <v>0.85</v>
      </c>
      <c r="M61" s="78">
        <f t="shared" si="3"/>
        <v>1425000</v>
      </c>
      <c r="N61" s="56">
        <v>1425000</v>
      </c>
      <c r="O61" s="79">
        <f t="shared" si="4"/>
        <v>0.15</v>
      </c>
      <c r="P61" s="56">
        <v>0</v>
      </c>
      <c r="Q61" s="79">
        <f t="shared" si="5"/>
        <v>0</v>
      </c>
      <c r="R61" s="56">
        <v>0</v>
      </c>
      <c r="S61" s="79">
        <f t="shared" si="6"/>
        <v>0</v>
      </c>
      <c r="T61" s="15" t="s">
        <v>129</v>
      </c>
      <c r="U61" s="15" t="s">
        <v>129</v>
      </c>
      <c r="V61" s="15" t="s">
        <v>129</v>
      </c>
      <c r="W61" s="93" t="s">
        <v>226</v>
      </c>
      <c r="X61" s="140" t="s">
        <v>335</v>
      </c>
      <c r="Y61" s="93" t="s">
        <v>226</v>
      </c>
      <c r="Z61" s="140" t="s">
        <v>335</v>
      </c>
      <c r="AA61" s="154" t="s">
        <v>715</v>
      </c>
      <c r="AB61" s="31" t="s">
        <v>212</v>
      </c>
      <c r="AC61" s="140" t="s">
        <v>331</v>
      </c>
      <c r="AD61" s="95" t="s">
        <v>470</v>
      </c>
      <c r="AE61" s="140" t="s">
        <v>675</v>
      </c>
      <c r="AF61" s="95">
        <v>42498</v>
      </c>
      <c r="AG61" s="97" t="s">
        <v>316</v>
      </c>
      <c r="AH61" s="73">
        <v>4</v>
      </c>
      <c r="AI61" s="230" t="s">
        <v>537</v>
      </c>
      <c r="AJ61" s="223">
        <v>42426</v>
      </c>
    </row>
    <row r="62" spans="1:36" ht="43.5" hidden="1" customHeight="1" x14ac:dyDescent="0.2">
      <c r="A62" s="220">
        <v>37</v>
      </c>
      <c r="B62" s="232" t="s">
        <v>192</v>
      </c>
      <c r="C62" s="35" t="s">
        <v>193</v>
      </c>
      <c r="D62" s="30" t="s">
        <v>7</v>
      </c>
      <c r="E62" s="28" t="s">
        <v>11</v>
      </c>
      <c r="F62" s="30" t="s">
        <v>4</v>
      </c>
      <c r="G62" s="52">
        <f t="shared" si="0"/>
        <v>176470588</v>
      </c>
      <c r="H62" s="52">
        <f t="shared" si="1"/>
        <v>150000000</v>
      </c>
      <c r="I62" s="56">
        <v>0</v>
      </c>
      <c r="J62" s="56">
        <v>150000000</v>
      </c>
      <c r="K62" s="56">
        <v>0</v>
      </c>
      <c r="L62" s="79">
        <f t="shared" si="2"/>
        <v>0.85000000113333329</v>
      </c>
      <c r="M62" s="78">
        <f t="shared" si="3"/>
        <v>26470588</v>
      </c>
      <c r="N62" s="56">
        <v>26470588</v>
      </c>
      <c r="O62" s="79">
        <f t="shared" si="4"/>
        <v>0.14999999886666668</v>
      </c>
      <c r="P62" s="56">
        <v>0</v>
      </c>
      <c r="Q62" s="79">
        <f t="shared" si="5"/>
        <v>0</v>
      </c>
      <c r="R62" s="56">
        <v>0</v>
      </c>
      <c r="S62" s="79">
        <f t="shared" si="6"/>
        <v>0</v>
      </c>
      <c r="T62" s="12" t="s">
        <v>415</v>
      </c>
      <c r="U62" s="16" t="s">
        <v>250</v>
      </c>
      <c r="V62" s="133" t="s">
        <v>611</v>
      </c>
      <c r="W62" s="93" t="s">
        <v>226</v>
      </c>
      <c r="X62" s="140" t="s">
        <v>330</v>
      </c>
      <c r="Y62" s="93" t="s">
        <v>226</v>
      </c>
      <c r="Z62" s="140" t="s">
        <v>330</v>
      </c>
      <c r="AA62" s="153">
        <v>42124</v>
      </c>
      <c r="AB62" s="93" t="s">
        <v>212</v>
      </c>
      <c r="AC62" s="140" t="s">
        <v>331</v>
      </c>
      <c r="AD62" s="93" t="s">
        <v>468</v>
      </c>
      <c r="AE62" s="140" t="s">
        <v>687</v>
      </c>
      <c r="AF62" s="95">
        <v>42505</v>
      </c>
      <c r="AG62" s="97" t="s">
        <v>316</v>
      </c>
      <c r="AH62" s="73">
        <v>4</v>
      </c>
      <c r="AI62" s="230" t="s">
        <v>544</v>
      </c>
      <c r="AJ62" s="223">
        <v>42426</v>
      </c>
    </row>
    <row r="63" spans="1:36" s="27" customFormat="1" ht="36" hidden="1" customHeight="1" x14ac:dyDescent="0.2">
      <c r="A63" s="219">
        <v>66</v>
      </c>
      <c r="B63" s="234" t="s">
        <v>199</v>
      </c>
      <c r="C63" s="36" t="s">
        <v>200</v>
      </c>
      <c r="D63" s="25" t="s">
        <v>7</v>
      </c>
      <c r="E63" s="26" t="s">
        <v>16</v>
      </c>
      <c r="F63" s="25" t="s">
        <v>3</v>
      </c>
      <c r="G63" s="80">
        <f t="shared" si="0"/>
        <v>54603887</v>
      </c>
      <c r="H63" s="80">
        <f t="shared" si="1"/>
        <v>46413304</v>
      </c>
      <c r="I63" s="55">
        <v>46413304</v>
      </c>
      <c r="J63" s="55">
        <v>0</v>
      </c>
      <c r="K63" s="55">
        <v>0</v>
      </c>
      <c r="L63" s="53">
        <f t="shared" si="2"/>
        <v>0.85000000091568573</v>
      </c>
      <c r="M63" s="80">
        <f t="shared" si="3"/>
        <v>8190583</v>
      </c>
      <c r="N63" s="55">
        <v>0</v>
      </c>
      <c r="O63" s="53">
        <f t="shared" si="4"/>
        <v>0</v>
      </c>
      <c r="P63" s="55">
        <v>8190583</v>
      </c>
      <c r="Q63" s="53">
        <f t="shared" si="5"/>
        <v>0.14999999908431427</v>
      </c>
      <c r="R63" s="55">
        <v>0</v>
      </c>
      <c r="S63" s="53">
        <f t="shared" si="6"/>
        <v>0</v>
      </c>
      <c r="T63" s="20" t="s">
        <v>423</v>
      </c>
      <c r="U63" s="177"/>
      <c r="V63" s="182"/>
      <c r="W63" s="144" t="s">
        <v>218</v>
      </c>
      <c r="X63" s="140" t="s">
        <v>376</v>
      </c>
      <c r="Y63" s="144" t="s">
        <v>218</v>
      </c>
      <c r="Z63" s="140" t="s">
        <v>376</v>
      </c>
      <c r="AA63" s="154" t="s">
        <v>712</v>
      </c>
      <c r="AB63" s="144" t="s">
        <v>272</v>
      </c>
      <c r="AC63" s="140" t="s">
        <v>570</v>
      </c>
      <c r="AD63" s="144" t="s">
        <v>573</v>
      </c>
      <c r="AE63" s="140" t="s">
        <v>683</v>
      </c>
      <c r="AF63" s="75" t="s">
        <v>692</v>
      </c>
      <c r="AG63" s="97" t="s">
        <v>316</v>
      </c>
      <c r="AH63" s="75">
        <v>4</v>
      </c>
      <c r="AI63" s="233" t="s">
        <v>547</v>
      </c>
      <c r="AJ63" s="224">
        <v>42426</v>
      </c>
    </row>
    <row r="64" spans="1:36" ht="43.5" hidden="1" customHeight="1" x14ac:dyDescent="0.2">
      <c r="A64" s="219">
        <v>58</v>
      </c>
      <c r="B64" s="229" t="s">
        <v>47</v>
      </c>
      <c r="C64" s="38" t="s">
        <v>112</v>
      </c>
      <c r="D64" s="30" t="s">
        <v>7</v>
      </c>
      <c r="E64" s="28" t="s">
        <v>14</v>
      </c>
      <c r="F64" s="30" t="s">
        <v>4</v>
      </c>
      <c r="G64" s="52">
        <f t="shared" si="0"/>
        <v>94567990</v>
      </c>
      <c r="H64" s="52">
        <f t="shared" si="1"/>
        <v>80382791</v>
      </c>
      <c r="I64" s="56">
        <v>0</v>
      </c>
      <c r="J64" s="52">
        <v>80382791</v>
      </c>
      <c r="K64" s="56">
        <v>0</v>
      </c>
      <c r="L64" s="79">
        <f t="shared" si="2"/>
        <v>0.84999999471279875</v>
      </c>
      <c r="M64" s="78">
        <f t="shared" si="3"/>
        <v>14185199</v>
      </c>
      <c r="N64" s="56">
        <v>14185199</v>
      </c>
      <c r="O64" s="79">
        <f t="shared" si="4"/>
        <v>0.15000000528720131</v>
      </c>
      <c r="P64" s="56">
        <v>0</v>
      </c>
      <c r="Q64" s="79">
        <f t="shared" si="5"/>
        <v>0</v>
      </c>
      <c r="R64" s="56">
        <v>0</v>
      </c>
      <c r="S64" s="79">
        <f t="shared" si="6"/>
        <v>0</v>
      </c>
      <c r="T64" s="15" t="s">
        <v>422</v>
      </c>
      <c r="U64" s="191" t="s">
        <v>234</v>
      </c>
      <c r="V64" s="184" t="s">
        <v>633</v>
      </c>
      <c r="W64" s="93" t="s">
        <v>218</v>
      </c>
      <c r="X64" s="140" t="s">
        <v>448</v>
      </c>
      <c r="Y64" s="93" t="s">
        <v>229</v>
      </c>
      <c r="Z64" s="140" t="s">
        <v>448</v>
      </c>
      <c r="AA64" s="77"/>
      <c r="AB64" s="93" t="s">
        <v>215</v>
      </c>
      <c r="AC64" s="140" t="s">
        <v>449</v>
      </c>
      <c r="AD64" s="93" t="s">
        <v>468</v>
      </c>
      <c r="AE64" s="140" t="s">
        <v>684</v>
      </c>
      <c r="AF64" s="95">
        <v>42519</v>
      </c>
      <c r="AG64" s="97" t="s">
        <v>316</v>
      </c>
      <c r="AH64" s="73">
        <v>4</v>
      </c>
      <c r="AI64" s="230" t="s">
        <v>547</v>
      </c>
      <c r="AJ64" s="223">
        <v>42426</v>
      </c>
    </row>
    <row r="65" spans="1:36" ht="46.5" hidden="1" customHeight="1" x14ac:dyDescent="0.2">
      <c r="A65" s="220">
        <v>29</v>
      </c>
      <c r="B65" s="234" t="s">
        <v>590</v>
      </c>
      <c r="C65" s="36" t="s">
        <v>191</v>
      </c>
      <c r="D65" s="24" t="s">
        <v>7</v>
      </c>
      <c r="E65" s="13" t="s">
        <v>11</v>
      </c>
      <c r="F65" s="24" t="s">
        <v>4</v>
      </c>
      <c r="G65" s="80">
        <f t="shared" si="0"/>
        <v>7294119</v>
      </c>
      <c r="H65" s="80">
        <f t="shared" si="1"/>
        <v>6200001</v>
      </c>
      <c r="I65" s="80">
        <v>0</v>
      </c>
      <c r="J65" s="80">
        <v>6200001</v>
      </c>
      <c r="K65" s="80">
        <v>0</v>
      </c>
      <c r="L65" s="53">
        <f t="shared" si="2"/>
        <v>0.84999997943548766</v>
      </c>
      <c r="M65" s="80">
        <f t="shared" si="3"/>
        <v>1094118</v>
      </c>
      <c r="N65" s="80">
        <v>0</v>
      </c>
      <c r="O65" s="53">
        <f t="shared" si="4"/>
        <v>0</v>
      </c>
      <c r="P65" s="80">
        <v>0</v>
      </c>
      <c r="Q65" s="53">
        <f t="shared" si="5"/>
        <v>0</v>
      </c>
      <c r="R65" s="80">
        <v>1094118</v>
      </c>
      <c r="S65" s="53">
        <f t="shared" si="6"/>
        <v>0.15000002056451231</v>
      </c>
      <c r="T65" s="25" t="s">
        <v>129</v>
      </c>
      <c r="U65" s="192" t="s">
        <v>129</v>
      </c>
      <c r="V65" s="192" t="s">
        <v>129</v>
      </c>
      <c r="W65" s="144" t="s">
        <v>228</v>
      </c>
      <c r="X65" s="140" t="s">
        <v>375</v>
      </c>
      <c r="Y65" s="144" t="s">
        <v>228</v>
      </c>
      <c r="Z65" s="140" t="s">
        <v>375</v>
      </c>
      <c r="AA65" s="140">
        <v>42298</v>
      </c>
      <c r="AB65" s="144" t="s">
        <v>228</v>
      </c>
      <c r="AC65" s="140" t="s">
        <v>441</v>
      </c>
      <c r="AD65" s="144" t="s">
        <v>468</v>
      </c>
      <c r="AE65" s="140" t="s">
        <v>708</v>
      </c>
      <c r="AF65" s="91" t="s">
        <v>740</v>
      </c>
      <c r="AG65" s="97" t="s">
        <v>316</v>
      </c>
      <c r="AH65" s="75">
        <v>4</v>
      </c>
      <c r="AI65" s="233">
        <v>42370</v>
      </c>
      <c r="AJ65" s="224">
        <v>42426</v>
      </c>
    </row>
    <row r="66" spans="1:36" ht="45.75" hidden="1" customHeight="1" x14ac:dyDescent="0.2">
      <c r="A66" s="219">
        <v>102</v>
      </c>
      <c r="B66" s="234" t="s">
        <v>238</v>
      </c>
      <c r="C66" s="36" t="s">
        <v>239</v>
      </c>
      <c r="D66" s="24" t="s">
        <v>155</v>
      </c>
      <c r="E66" s="13" t="s">
        <v>11</v>
      </c>
      <c r="F66" s="24" t="s">
        <v>4</v>
      </c>
      <c r="G66" s="80">
        <f t="shared" si="0"/>
        <v>29241343</v>
      </c>
      <c r="H66" s="80">
        <f t="shared" si="1"/>
        <v>24855142</v>
      </c>
      <c r="I66" s="80">
        <v>0</v>
      </c>
      <c r="J66" s="80">
        <v>24855142</v>
      </c>
      <c r="K66" s="80">
        <v>0</v>
      </c>
      <c r="L66" s="53">
        <f t="shared" si="2"/>
        <v>0.85000001538917003</v>
      </c>
      <c r="M66" s="80">
        <f t="shared" si="3"/>
        <v>4386201</v>
      </c>
      <c r="N66" s="80">
        <v>0</v>
      </c>
      <c r="O66" s="53">
        <f t="shared" si="4"/>
        <v>0</v>
      </c>
      <c r="P66" s="80">
        <v>0</v>
      </c>
      <c r="Q66" s="53">
        <f t="shared" si="5"/>
        <v>0</v>
      </c>
      <c r="R66" s="80">
        <v>4386201</v>
      </c>
      <c r="S66" s="53">
        <f t="shared" si="6"/>
        <v>0.14999998461082995</v>
      </c>
      <c r="T66" s="25" t="s">
        <v>129</v>
      </c>
      <c r="U66" s="25" t="s">
        <v>129</v>
      </c>
      <c r="V66" s="25" t="s">
        <v>129</v>
      </c>
      <c r="W66" s="144" t="s">
        <v>217</v>
      </c>
      <c r="X66" s="140" t="s">
        <v>393</v>
      </c>
      <c r="Y66" s="144" t="s">
        <v>214</v>
      </c>
      <c r="Z66" s="140" t="s">
        <v>393</v>
      </c>
      <c r="AA66" s="153">
        <v>42396</v>
      </c>
      <c r="AB66" s="144" t="s">
        <v>214</v>
      </c>
      <c r="AC66" s="140" t="s">
        <v>394</v>
      </c>
      <c r="AD66" s="144" t="s">
        <v>583</v>
      </c>
      <c r="AE66" s="140" t="s">
        <v>739</v>
      </c>
      <c r="AF66" s="144">
        <v>42521</v>
      </c>
      <c r="AG66" s="97" t="s">
        <v>316</v>
      </c>
      <c r="AH66" s="75">
        <v>4</v>
      </c>
      <c r="AI66" s="233" t="s">
        <v>542</v>
      </c>
      <c r="AJ66" s="224">
        <v>42426</v>
      </c>
    </row>
    <row r="67" spans="1:36" ht="58.5" hidden="1" customHeight="1" x14ac:dyDescent="0.2">
      <c r="A67" s="220">
        <v>49</v>
      </c>
      <c r="B67" s="241" t="s">
        <v>241</v>
      </c>
      <c r="C67" s="96" t="s">
        <v>242</v>
      </c>
      <c r="D67" s="94" t="s">
        <v>7</v>
      </c>
      <c r="E67" s="19" t="s">
        <v>11</v>
      </c>
      <c r="F67" s="94" t="s">
        <v>4</v>
      </c>
      <c r="G67" s="78">
        <f t="shared" si="0"/>
        <v>17647059</v>
      </c>
      <c r="H67" s="78">
        <v>15000000</v>
      </c>
      <c r="I67" s="78">
        <v>0</v>
      </c>
      <c r="J67" s="78">
        <v>15000000</v>
      </c>
      <c r="K67" s="52">
        <v>0</v>
      </c>
      <c r="L67" s="54">
        <f t="shared" si="2"/>
        <v>0.84999999150000005</v>
      </c>
      <c r="M67" s="52">
        <f t="shared" si="3"/>
        <v>2647059</v>
      </c>
      <c r="N67" s="52">
        <v>0</v>
      </c>
      <c r="O67" s="54">
        <f t="shared" si="4"/>
        <v>0</v>
      </c>
      <c r="P67" s="52">
        <v>0</v>
      </c>
      <c r="Q67" s="54">
        <f t="shared" si="5"/>
        <v>0</v>
      </c>
      <c r="R67" s="52">
        <v>2647059</v>
      </c>
      <c r="S67" s="54">
        <f t="shared" si="6"/>
        <v>0.15000000849999992</v>
      </c>
      <c r="T67" s="196" t="s">
        <v>411</v>
      </c>
      <c r="U67" s="168"/>
      <c r="V67" s="181"/>
      <c r="W67" s="95" t="s">
        <v>216</v>
      </c>
      <c r="X67" s="140" t="s">
        <v>328</v>
      </c>
      <c r="Y67" s="95" t="s">
        <v>65</v>
      </c>
      <c r="Z67" s="95" t="s">
        <v>65</v>
      </c>
      <c r="AA67" s="95" t="s">
        <v>65</v>
      </c>
      <c r="AB67" s="95" t="s">
        <v>213</v>
      </c>
      <c r="AC67" s="140" t="s">
        <v>478</v>
      </c>
      <c r="AD67" s="93" t="s">
        <v>470</v>
      </c>
      <c r="AE67" s="140" t="s">
        <v>750</v>
      </c>
      <c r="AF67" s="73">
        <v>2</v>
      </c>
      <c r="AG67" s="97" t="s">
        <v>316</v>
      </c>
      <c r="AH67" s="73">
        <v>10</v>
      </c>
      <c r="AI67" s="230" t="s">
        <v>668</v>
      </c>
      <c r="AJ67" s="223">
        <v>42427</v>
      </c>
    </row>
    <row r="68" spans="1:36" ht="41.25" hidden="1" customHeight="1" x14ac:dyDescent="0.2">
      <c r="A68" s="219">
        <v>94</v>
      </c>
      <c r="B68" s="229" t="s">
        <v>35</v>
      </c>
      <c r="C68" s="38" t="s">
        <v>519</v>
      </c>
      <c r="D68" s="30" t="s">
        <v>7</v>
      </c>
      <c r="E68" s="28" t="s">
        <v>17</v>
      </c>
      <c r="F68" s="30" t="s">
        <v>4</v>
      </c>
      <c r="G68" s="52">
        <f t="shared" si="0"/>
        <v>104786645</v>
      </c>
      <c r="H68" s="52">
        <f t="shared" ref="H68:H70" si="9">I68+J68+K68</f>
        <v>89068648</v>
      </c>
      <c r="I68" s="56">
        <v>0</v>
      </c>
      <c r="J68" s="56">
        <v>89068648</v>
      </c>
      <c r="K68" s="56">
        <v>0</v>
      </c>
      <c r="L68" s="79">
        <f t="shared" si="2"/>
        <v>0.84999999761419975</v>
      </c>
      <c r="M68" s="78">
        <f t="shared" si="3"/>
        <v>15717997</v>
      </c>
      <c r="N68" s="52">
        <v>15717997</v>
      </c>
      <c r="O68" s="79">
        <f t="shared" si="4"/>
        <v>0.15000000238580022</v>
      </c>
      <c r="P68" s="56">
        <v>0</v>
      </c>
      <c r="Q68" s="79">
        <f t="shared" si="5"/>
        <v>0</v>
      </c>
      <c r="R68" s="56">
        <v>0</v>
      </c>
      <c r="S68" s="79">
        <f t="shared" si="6"/>
        <v>0</v>
      </c>
      <c r="T68" s="67" t="s">
        <v>428</v>
      </c>
      <c r="U68" s="15" t="s">
        <v>270</v>
      </c>
      <c r="V68" s="136" t="s">
        <v>623</v>
      </c>
      <c r="W68" s="11" t="s">
        <v>214</v>
      </c>
      <c r="X68" s="51" t="s">
        <v>624</v>
      </c>
      <c r="Y68" s="93" t="s">
        <v>214</v>
      </c>
      <c r="Z68" s="51" t="s">
        <v>624</v>
      </c>
      <c r="AA68" s="270">
        <v>42331</v>
      </c>
      <c r="AB68" s="11" t="s">
        <v>218</v>
      </c>
      <c r="AC68" s="51" t="s">
        <v>444</v>
      </c>
      <c r="AD68" s="95" t="s">
        <v>543</v>
      </c>
      <c r="AE68" s="51" t="s">
        <v>751</v>
      </c>
      <c r="AF68" s="73">
        <v>2</v>
      </c>
      <c r="AG68" s="98" t="s">
        <v>316</v>
      </c>
      <c r="AH68" s="73">
        <v>4</v>
      </c>
      <c r="AI68" s="230" t="s">
        <v>537</v>
      </c>
      <c r="AJ68" s="223">
        <v>42427</v>
      </c>
    </row>
    <row r="69" spans="1:36" s="27" customFormat="1" ht="51" hidden="1" customHeight="1" x14ac:dyDescent="0.2">
      <c r="A69" s="220">
        <v>83</v>
      </c>
      <c r="B69" s="229" t="s">
        <v>69</v>
      </c>
      <c r="C69" s="38" t="s">
        <v>109</v>
      </c>
      <c r="D69" s="30" t="s">
        <v>7</v>
      </c>
      <c r="E69" s="28" t="s">
        <v>17</v>
      </c>
      <c r="F69" s="30" t="s">
        <v>5</v>
      </c>
      <c r="G69" s="52">
        <f t="shared" si="0"/>
        <v>12936510</v>
      </c>
      <c r="H69" s="52">
        <f t="shared" si="9"/>
        <v>10996033</v>
      </c>
      <c r="I69" s="56">
        <v>0</v>
      </c>
      <c r="J69" s="56">
        <v>0</v>
      </c>
      <c r="K69" s="56">
        <v>10996033</v>
      </c>
      <c r="L69" s="79">
        <f t="shared" si="2"/>
        <v>0.84999996134969946</v>
      </c>
      <c r="M69" s="78">
        <f t="shared" si="3"/>
        <v>1940477</v>
      </c>
      <c r="N69" s="56">
        <v>1940477</v>
      </c>
      <c r="O69" s="79">
        <f t="shared" si="4"/>
        <v>0.15000003865030059</v>
      </c>
      <c r="P69" s="56">
        <v>0</v>
      </c>
      <c r="Q69" s="79">
        <f t="shared" si="5"/>
        <v>0</v>
      </c>
      <c r="R69" s="56">
        <v>0</v>
      </c>
      <c r="S69" s="79">
        <f t="shared" si="6"/>
        <v>0</v>
      </c>
      <c r="T69" s="32" t="s">
        <v>129</v>
      </c>
      <c r="U69" s="169" t="s">
        <v>129</v>
      </c>
      <c r="V69" s="169" t="s">
        <v>129</v>
      </c>
      <c r="W69" s="93" t="s">
        <v>227</v>
      </c>
      <c r="X69" s="140" t="s">
        <v>323</v>
      </c>
      <c r="Y69" s="93" t="s">
        <v>227</v>
      </c>
      <c r="Z69" s="140" t="s">
        <v>323</v>
      </c>
      <c r="AA69" s="187"/>
      <c r="AB69" s="93" t="s">
        <v>228</v>
      </c>
      <c r="AC69" s="140" t="s">
        <v>344</v>
      </c>
      <c r="AD69" s="95" t="s">
        <v>470</v>
      </c>
      <c r="AE69" s="140" t="s">
        <v>754</v>
      </c>
      <c r="AF69" s="73">
        <v>2</v>
      </c>
      <c r="AG69" s="98" t="s">
        <v>316</v>
      </c>
      <c r="AH69" s="73">
        <v>4</v>
      </c>
      <c r="AI69" s="230" t="s">
        <v>537</v>
      </c>
      <c r="AJ69" s="223">
        <v>42427</v>
      </c>
    </row>
    <row r="70" spans="1:36" s="27" customFormat="1" ht="40.5" hidden="1" customHeight="1" x14ac:dyDescent="0.2">
      <c r="A70" s="220">
        <v>95</v>
      </c>
      <c r="B70" s="229" t="s">
        <v>98</v>
      </c>
      <c r="C70" s="38" t="s">
        <v>110</v>
      </c>
      <c r="D70" s="30" t="s">
        <v>7</v>
      </c>
      <c r="E70" s="28" t="s">
        <v>2</v>
      </c>
      <c r="F70" s="30" t="s">
        <v>5</v>
      </c>
      <c r="G70" s="52">
        <f t="shared" si="0"/>
        <v>4232693</v>
      </c>
      <c r="H70" s="52">
        <f t="shared" si="9"/>
        <v>3597789</v>
      </c>
      <c r="I70" s="56">
        <v>0</v>
      </c>
      <c r="J70" s="56">
        <v>0</v>
      </c>
      <c r="K70" s="56">
        <v>3597789</v>
      </c>
      <c r="L70" s="79">
        <f t="shared" si="2"/>
        <v>0.84999998818718958</v>
      </c>
      <c r="M70" s="78">
        <f t="shared" si="3"/>
        <v>634904</v>
      </c>
      <c r="N70" s="56">
        <v>634904</v>
      </c>
      <c r="O70" s="79">
        <f t="shared" si="4"/>
        <v>0.15000001181281042</v>
      </c>
      <c r="P70" s="56">
        <v>0</v>
      </c>
      <c r="Q70" s="79">
        <f t="shared" si="5"/>
        <v>0</v>
      </c>
      <c r="R70" s="56">
        <v>0</v>
      </c>
      <c r="S70" s="79">
        <f t="shared" si="6"/>
        <v>0</v>
      </c>
      <c r="T70" s="12" t="s">
        <v>429</v>
      </c>
      <c r="U70" s="170"/>
      <c r="V70" s="182"/>
      <c r="W70" s="31" t="s">
        <v>589</v>
      </c>
      <c r="X70" s="140" t="s">
        <v>642</v>
      </c>
      <c r="Y70" s="31" t="s">
        <v>468</v>
      </c>
      <c r="Z70" s="140" t="s">
        <v>642</v>
      </c>
      <c r="AA70" s="187"/>
      <c r="AB70" s="31" t="s">
        <v>468</v>
      </c>
      <c r="AC70" s="140" t="s">
        <v>643</v>
      </c>
      <c r="AD70" s="93" t="s">
        <v>469</v>
      </c>
      <c r="AE70" s="140" t="s">
        <v>754</v>
      </c>
      <c r="AF70" s="120">
        <v>2</v>
      </c>
      <c r="AG70" s="97" t="s">
        <v>316</v>
      </c>
      <c r="AH70" s="73">
        <v>4</v>
      </c>
      <c r="AI70" s="230" t="s">
        <v>542</v>
      </c>
      <c r="AJ70" s="223">
        <v>42427</v>
      </c>
    </row>
    <row r="71" spans="1:36" ht="54" hidden="1" customHeight="1" x14ac:dyDescent="0.2">
      <c r="A71" s="219">
        <v>48</v>
      </c>
      <c r="B71" s="234" t="s">
        <v>240</v>
      </c>
      <c r="C71" s="36" t="s">
        <v>658</v>
      </c>
      <c r="D71" s="24" t="s">
        <v>7</v>
      </c>
      <c r="E71" s="13" t="s">
        <v>11</v>
      </c>
      <c r="F71" s="24" t="s">
        <v>4</v>
      </c>
      <c r="G71" s="80">
        <f t="shared" si="0"/>
        <v>32823530</v>
      </c>
      <c r="H71" s="80">
        <f t="shared" si="1"/>
        <v>27900000</v>
      </c>
      <c r="I71" s="80">
        <v>0</v>
      </c>
      <c r="J71" s="80">
        <v>27900000</v>
      </c>
      <c r="K71" s="80">
        <v>0</v>
      </c>
      <c r="L71" s="53">
        <f t="shared" si="2"/>
        <v>0.84999998476702532</v>
      </c>
      <c r="M71" s="80">
        <f t="shared" si="3"/>
        <v>4923530</v>
      </c>
      <c r="N71" s="80">
        <v>4923530</v>
      </c>
      <c r="O71" s="53">
        <f t="shared" si="4"/>
        <v>0.15000001523297463</v>
      </c>
      <c r="P71" s="80">
        <v>0</v>
      </c>
      <c r="Q71" s="53">
        <f t="shared" si="5"/>
        <v>0</v>
      </c>
      <c r="R71" s="80">
        <v>0</v>
      </c>
      <c r="S71" s="53">
        <f t="shared" si="6"/>
        <v>0</v>
      </c>
      <c r="T71" s="192" t="s">
        <v>129</v>
      </c>
      <c r="U71" s="25" t="s">
        <v>129</v>
      </c>
      <c r="V71" s="25" t="s">
        <v>129</v>
      </c>
      <c r="W71" s="144" t="s">
        <v>213</v>
      </c>
      <c r="X71" s="140" t="s">
        <v>393</v>
      </c>
      <c r="Y71" s="144" t="s">
        <v>217</v>
      </c>
      <c r="Z71" s="140" t="s">
        <v>393</v>
      </c>
      <c r="AA71" s="153">
        <v>42382</v>
      </c>
      <c r="AB71" s="144" t="s">
        <v>217</v>
      </c>
      <c r="AC71" s="140" t="s">
        <v>455</v>
      </c>
      <c r="AD71" s="144" t="s">
        <v>470</v>
      </c>
      <c r="AE71" s="137" t="s">
        <v>317</v>
      </c>
      <c r="AF71" s="75">
        <v>2</v>
      </c>
      <c r="AG71" s="97" t="s">
        <v>316</v>
      </c>
      <c r="AH71" s="75">
        <v>4</v>
      </c>
      <c r="AI71" s="233" t="s">
        <v>536</v>
      </c>
      <c r="AJ71" s="224">
        <v>42427</v>
      </c>
    </row>
    <row r="72" spans="1:36" s="27" customFormat="1" ht="53.25" hidden="1" customHeight="1" x14ac:dyDescent="0.2">
      <c r="A72" s="220">
        <v>103</v>
      </c>
      <c r="B72" s="232" t="s">
        <v>203</v>
      </c>
      <c r="C72" s="35" t="s">
        <v>204</v>
      </c>
      <c r="D72" s="30" t="s">
        <v>7</v>
      </c>
      <c r="E72" s="28" t="s">
        <v>16</v>
      </c>
      <c r="F72" s="30" t="s">
        <v>3</v>
      </c>
      <c r="G72" s="52">
        <f t="shared" ref="G72:G85" si="10">H72+M72</f>
        <v>112941177</v>
      </c>
      <c r="H72" s="52">
        <f t="shared" ref="H72:H85" si="11">I72+J72+K72</f>
        <v>96000000</v>
      </c>
      <c r="I72" s="56">
        <v>96000000</v>
      </c>
      <c r="J72" s="56">
        <v>0</v>
      </c>
      <c r="K72" s="56">
        <v>0</v>
      </c>
      <c r="L72" s="79">
        <f t="shared" ref="L72:L129" si="12">H72/G72</f>
        <v>0.84999999601562504</v>
      </c>
      <c r="M72" s="78">
        <f t="shared" ref="M72:M85" si="13">N72+P72+R72</f>
        <v>16941177</v>
      </c>
      <c r="N72" s="56">
        <v>0</v>
      </c>
      <c r="O72" s="79">
        <f t="shared" ref="O72:O80" si="14">N72/G72</f>
        <v>0</v>
      </c>
      <c r="P72" s="56">
        <v>16941177</v>
      </c>
      <c r="Q72" s="79">
        <f t="shared" ref="Q72:Q129" si="15">P72/G72</f>
        <v>0.15000000398437499</v>
      </c>
      <c r="R72" s="56">
        <v>0</v>
      </c>
      <c r="S72" s="79">
        <f t="shared" ref="S72:S129" si="16">R72/G72</f>
        <v>0</v>
      </c>
      <c r="T72" s="15" t="s">
        <v>129</v>
      </c>
      <c r="U72" s="191" t="s">
        <v>129</v>
      </c>
      <c r="V72" s="191" t="s">
        <v>129</v>
      </c>
      <c r="W72" s="93" t="s">
        <v>213</v>
      </c>
      <c r="X72" s="140" t="s">
        <v>320</v>
      </c>
      <c r="Y72" s="93" t="s">
        <v>213</v>
      </c>
      <c r="Z72" s="140" t="s">
        <v>320</v>
      </c>
      <c r="AA72" s="154" t="s">
        <v>712</v>
      </c>
      <c r="AB72" s="93" t="s">
        <v>573</v>
      </c>
      <c r="AC72" s="140" t="s">
        <v>640</v>
      </c>
      <c r="AD72" s="93" t="s">
        <v>571</v>
      </c>
      <c r="AE72" s="137" t="s">
        <v>317</v>
      </c>
      <c r="AF72" s="73">
        <v>2</v>
      </c>
      <c r="AG72" s="97" t="s">
        <v>316</v>
      </c>
      <c r="AH72" s="73" t="s">
        <v>630</v>
      </c>
      <c r="AI72" s="230" t="s">
        <v>547</v>
      </c>
      <c r="AJ72" s="223">
        <v>42427</v>
      </c>
    </row>
    <row r="73" spans="1:36" s="27" customFormat="1" ht="48.75" hidden="1" customHeight="1" x14ac:dyDescent="0.2">
      <c r="A73" s="220">
        <v>4</v>
      </c>
      <c r="B73" s="231" t="s">
        <v>108</v>
      </c>
      <c r="C73" s="37" t="s">
        <v>118</v>
      </c>
      <c r="D73" s="25" t="s">
        <v>7</v>
      </c>
      <c r="E73" s="26" t="s">
        <v>17</v>
      </c>
      <c r="F73" s="25" t="s">
        <v>5</v>
      </c>
      <c r="G73" s="80">
        <f t="shared" si="10"/>
        <v>6490095</v>
      </c>
      <c r="H73" s="80">
        <f t="shared" si="11"/>
        <v>5516580</v>
      </c>
      <c r="I73" s="55">
        <v>0</v>
      </c>
      <c r="J73" s="55">
        <v>0</v>
      </c>
      <c r="K73" s="55">
        <v>5516580</v>
      </c>
      <c r="L73" s="53">
        <f t="shared" si="12"/>
        <v>0.84999988443928787</v>
      </c>
      <c r="M73" s="80">
        <f t="shared" si="13"/>
        <v>973515</v>
      </c>
      <c r="N73" s="55">
        <v>973515</v>
      </c>
      <c r="O73" s="53">
        <f t="shared" si="14"/>
        <v>0.15000011556071213</v>
      </c>
      <c r="P73" s="55">
        <v>0</v>
      </c>
      <c r="Q73" s="53">
        <f t="shared" si="15"/>
        <v>0</v>
      </c>
      <c r="R73" s="55">
        <v>0</v>
      </c>
      <c r="S73" s="53">
        <f t="shared" si="16"/>
        <v>0</v>
      </c>
      <c r="T73" s="23" t="s">
        <v>129</v>
      </c>
      <c r="U73" s="176" t="s">
        <v>129</v>
      </c>
      <c r="V73" s="176" t="s">
        <v>129</v>
      </c>
      <c r="W73" s="144" t="s">
        <v>228</v>
      </c>
      <c r="X73" s="140" t="s">
        <v>320</v>
      </c>
      <c r="Y73" s="144" t="s">
        <v>228</v>
      </c>
      <c r="Z73" s="140" t="s">
        <v>320</v>
      </c>
      <c r="AA73" s="269" t="s">
        <v>716</v>
      </c>
      <c r="AB73" s="141" t="s">
        <v>217</v>
      </c>
      <c r="AC73" s="140" t="s">
        <v>379</v>
      </c>
      <c r="AD73" s="144" t="s">
        <v>470</v>
      </c>
      <c r="AE73" s="137" t="s">
        <v>317</v>
      </c>
      <c r="AF73" s="75">
        <v>2</v>
      </c>
      <c r="AG73" s="98" t="s">
        <v>316</v>
      </c>
      <c r="AH73" s="75">
        <v>4</v>
      </c>
      <c r="AI73" s="233" t="s">
        <v>537</v>
      </c>
      <c r="AJ73" s="224">
        <v>42427</v>
      </c>
    </row>
    <row r="74" spans="1:36" ht="38.25" hidden="1" customHeight="1" x14ac:dyDescent="0.2">
      <c r="A74" s="219">
        <v>80</v>
      </c>
      <c r="B74" s="232" t="s">
        <v>174</v>
      </c>
      <c r="C74" s="35" t="s">
        <v>175</v>
      </c>
      <c r="D74" s="29" t="s">
        <v>7</v>
      </c>
      <c r="E74" s="19" t="s">
        <v>11</v>
      </c>
      <c r="F74" s="29" t="s">
        <v>4</v>
      </c>
      <c r="G74" s="52">
        <f t="shared" si="10"/>
        <v>5648462</v>
      </c>
      <c r="H74" s="52">
        <f t="shared" si="11"/>
        <v>4801192</v>
      </c>
      <c r="I74" s="52">
        <v>0</v>
      </c>
      <c r="J74" s="78">
        <v>4801192</v>
      </c>
      <c r="K74" s="78">
        <v>0</v>
      </c>
      <c r="L74" s="79">
        <f t="shared" si="12"/>
        <v>0.84999987607246008</v>
      </c>
      <c r="M74" s="78">
        <f t="shared" si="13"/>
        <v>847270</v>
      </c>
      <c r="N74" s="78">
        <v>847270</v>
      </c>
      <c r="O74" s="79">
        <f t="shared" si="14"/>
        <v>0.15000012392753992</v>
      </c>
      <c r="P74" s="78">
        <v>0</v>
      </c>
      <c r="Q74" s="79">
        <f t="shared" si="15"/>
        <v>0</v>
      </c>
      <c r="R74" s="78">
        <v>0</v>
      </c>
      <c r="S74" s="79">
        <f t="shared" si="16"/>
        <v>0</v>
      </c>
      <c r="T74" s="16" t="s">
        <v>407</v>
      </c>
      <c r="U74" s="158"/>
      <c r="V74" s="159"/>
      <c r="W74" s="93" t="s">
        <v>213</v>
      </c>
      <c r="X74" s="140" t="s">
        <v>445</v>
      </c>
      <c r="Y74" s="93" t="s">
        <v>213</v>
      </c>
      <c r="Z74" s="140" t="s">
        <v>445</v>
      </c>
      <c r="AA74" s="187"/>
      <c r="AB74" s="93" t="s">
        <v>214</v>
      </c>
      <c r="AC74" s="140" t="s">
        <v>515</v>
      </c>
      <c r="AD74" s="95" t="s">
        <v>469</v>
      </c>
      <c r="AE74" s="137" t="s">
        <v>317</v>
      </c>
      <c r="AF74" s="73">
        <v>2</v>
      </c>
      <c r="AG74" s="97" t="s">
        <v>316</v>
      </c>
      <c r="AH74" s="73">
        <v>4</v>
      </c>
      <c r="AI74" s="230">
        <v>42461</v>
      </c>
      <c r="AJ74" s="223">
        <v>42427</v>
      </c>
    </row>
    <row r="75" spans="1:36" s="27" customFormat="1" ht="43.5" hidden="1" customHeight="1" x14ac:dyDescent="0.2">
      <c r="A75" s="220">
        <v>105</v>
      </c>
      <c r="B75" s="241" t="s">
        <v>648</v>
      </c>
      <c r="C75" s="35" t="s">
        <v>116</v>
      </c>
      <c r="D75" s="30" t="s">
        <v>7</v>
      </c>
      <c r="E75" s="28" t="s">
        <v>17</v>
      </c>
      <c r="F75" s="30" t="s">
        <v>5</v>
      </c>
      <c r="G75" s="78">
        <f t="shared" si="10"/>
        <v>27034565</v>
      </c>
      <c r="H75" s="78">
        <f t="shared" si="11"/>
        <v>22979380</v>
      </c>
      <c r="I75" s="81">
        <v>0</v>
      </c>
      <c r="J75" s="81">
        <v>0</v>
      </c>
      <c r="K75" s="81">
        <v>22979380</v>
      </c>
      <c r="L75" s="79">
        <f t="shared" si="12"/>
        <v>0.84999999075257915</v>
      </c>
      <c r="M75" s="78">
        <f>N75+P75+R75</f>
        <v>4055185</v>
      </c>
      <c r="N75" s="81">
        <v>4055185</v>
      </c>
      <c r="O75" s="79">
        <f t="shared" si="14"/>
        <v>0.15000000924742085</v>
      </c>
      <c r="P75" s="81">
        <v>0</v>
      </c>
      <c r="Q75" s="79">
        <f t="shared" si="15"/>
        <v>0</v>
      </c>
      <c r="R75" s="81">
        <v>0</v>
      </c>
      <c r="S75" s="79">
        <f t="shared" si="16"/>
        <v>0</v>
      </c>
      <c r="T75" s="273" t="s">
        <v>468</v>
      </c>
      <c r="U75" s="193" t="s">
        <v>651</v>
      </c>
      <c r="V75" s="22" t="s">
        <v>650</v>
      </c>
      <c r="W75" s="95" t="s">
        <v>468</v>
      </c>
      <c r="X75" s="46" t="s">
        <v>317</v>
      </c>
      <c r="Y75" s="95" t="s">
        <v>468</v>
      </c>
      <c r="Z75" s="140" t="s">
        <v>731</v>
      </c>
      <c r="AA75" s="187"/>
      <c r="AB75" s="95" t="s">
        <v>468</v>
      </c>
      <c r="AC75" s="140" t="s">
        <v>747</v>
      </c>
      <c r="AD75" s="95" t="s">
        <v>469</v>
      </c>
      <c r="AE75" s="137" t="s">
        <v>317</v>
      </c>
      <c r="AF75" s="73">
        <v>2</v>
      </c>
      <c r="AG75" s="98" t="s">
        <v>316</v>
      </c>
      <c r="AH75" s="73">
        <v>4</v>
      </c>
      <c r="AI75" s="230" t="s">
        <v>543</v>
      </c>
      <c r="AJ75" s="223">
        <v>42428</v>
      </c>
    </row>
    <row r="76" spans="1:36" ht="36" hidden="1" customHeight="1" x14ac:dyDescent="0.2">
      <c r="A76" s="220">
        <v>5</v>
      </c>
      <c r="B76" s="234" t="s">
        <v>267</v>
      </c>
      <c r="C76" s="36" t="s">
        <v>268</v>
      </c>
      <c r="D76" s="25" t="s">
        <v>7</v>
      </c>
      <c r="E76" s="26" t="s">
        <v>17</v>
      </c>
      <c r="F76" s="25" t="s">
        <v>5</v>
      </c>
      <c r="G76" s="80">
        <f t="shared" si="10"/>
        <v>3287350</v>
      </c>
      <c r="H76" s="80">
        <f t="shared" si="11"/>
        <v>2794247</v>
      </c>
      <c r="I76" s="55">
        <v>0</v>
      </c>
      <c r="J76" s="55">
        <v>0</v>
      </c>
      <c r="K76" s="55">
        <v>2794247</v>
      </c>
      <c r="L76" s="53">
        <f t="shared" si="12"/>
        <v>0.84999984790180538</v>
      </c>
      <c r="M76" s="80">
        <f t="shared" si="13"/>
        <v>493103</v>
      </c>
      <c r="N76" s="55">
        <v>493103</v>
      </c>
      <c r="O76" s="53">
        <f t="shared" si="14"/>
        <v>0.15000015209819459</v>
      </c>
      <c r="P76" s="55">
        <v>0</v>
      </c>
      <c r="Q76" s="53">
        <f t="shared" si="15"/>
        <v>0</v>
      </c>
      <c r="R76" s="55">
        <v>0</v>
      </c>
      <c r="S76" s="53">
        <f t="shared" si="16"/>
        <v>0</v>
      </c>
      <c r="T76" s="23" t="s">
        <v>129</v>
      </c>
      <c r="U76" s="176" t="s">
        <v>129</v>
      </c>
      <c r="V76" s="176" t="s">
        <v>129</v>
      </c>
      <c r="W76" s="141" t="s">
        <v>218</v>
      </c>
      <c r="X76" s="140" t="s">
        <v>486</v>
      </c>
      <c r="Y76" s="141" t="s">
        <v>218</v>
      </c>
      <c r="Z76" s="140" t="s">
        <v>486</v>
      </c>
      <c r="AA76" s="140" t="s">
        <v>727</v>
      </c>
      <c r="AB76" s="141" t="s">
        <v>229</v>
      </c>
      <c r="AC76" s="140" t="s">
        <v>487</v>
      </c>
      <c r="AD76" s="144" t="s">
        <v>470</v>
      </c>
      <c r="AE76" s="137" t="s">
        <v>745</v>
      </c>
      <c r="AF76" s="75">
        <v>2</v>
      </c>
      <c r="AG76" s="98" t="s">
        <v>316</v>
      </c>
      <c r="AH76" s="75">
        <v>4</v>
      </c>
      <c r="AI76" s="233" t="s">
        <v>542</v>
      </c>
      <c r="AJ76" s="224">
        <v>42427</v>
      </c>
    </row>
    <row r="77" spans="1:36" ht="51" customHeight="1" x14ac:dyDescent="0.2">
      <c r="A77" s="219">
        <v>36</v>
      </c>
      <c r="B77" s="301" t="s">
        <v>257</v>
      </c>
      <c r="C77" s="38" t="s">
        <v>258</v>
      </c>
      <c r="D77" s="30" t="s">
        <v>7</v>
      </c>
      <c r="E77" s="28" t="s">
        <v>19</v>
      </c>
      <c r="F77" s="30" t="s">
        <v>5</v>
      </c>
      <c r="G77" s="52">
        <f t="shared" si="10"/>
        <v>16692798</v>
      </c>
      <c r="H77" s="52">
        <f t="shared" si="11"/>
        <v>14188878</v>
      </c>
      <c r="I77" s="55">
        <v>0</v>
      </c>
      <c r="J77" s="55">
        <v>0</v>
      </c>
      <c r="K77" s="55">
        <v>14188878</v>
      </c>
      <c r="L77" s="53">
        <f t="shared" si="12"/>
        <v>0.84999998202817761</v>
      </c>
      <c r="M77" s="80">
        <f t="shared" si="13"/>
        <v>2503920</v>
      </c>
      <c r="N77" s="55">
        <v>2503920</v>
      </c>
      <c r="O77" s="53">
        <f t="shared" si="14"/>
        <v>0.15000001797182233</v>
      </c>
      <c r="P77" s="55">
        <v>0</v>
      </c>
      <c r="Q77" s="53">
        <f t="shared" si="15"/>
        <v>0</v>
      </c>
      <c r="R77" s="55">
        <v>0</v>
      </c>
      <c r="S77" s="53">
        <f t="shared" si="16"/>
        <v>0</v>
      </c>
      <c r="T77" s="20" t="s">
        <v>129</v>
      </c>
      <c r="U77" s="203" t="s">
        <v>129</v>
      </c>
      <c r="V77" s="203" t="s">
        <v>129</v>
      </c>
      <c r="W77" s="144" t="s">
        <v>218</v>
      </c>
      <c r="X77" s="140" t="s">
        <v>447</v>
      </c>
      <c r="Y77" s="93" t="s">
        <v>218</v>
      </c>
      <c r="Z77" s="140" t="s">
        <v>447</v>
      </c>
      <c r="AA77" s="30"/>
      <c r="AB77" s="93" t="s">
        <v>229</v>
      </c>
      <c r="AC77" s="140" t="s">
        <v>451</v>
      </c>
      <c r="AD77" s="93" t="s">
        <v>470</v>
      </c>
      <c r="AE77" s="137" t="s">
        <v>745</v>
      </c>
      <c r="AF77" s="279">
        <v>2</v>
      </c>
      <c r="AG77" s="97" t="s">
        <v>316</v>
      </c>
      <c r="AH77" s="279">
        <v>4</v>
      </c>
      <c r="AI77" s="280" t="s">
        <v>542</v>
      </c>
      <c r="AJ77" s="224">
        <v>42427</v>
      </c>
    </row>
    <row r="78" spans="1:36" ht="42.75" customHeight="1" x14ac:dyDescent="0.2">
      <c r="A78" s="219">
        <v>46</v>
      </c>
      <c r="B78" s="301" t="s">
        <v>259</v>
      </c>
      <c r="C78" s="38" t="s">
        <v>260</v>
      </c>
      <c r="D78" s="30" t="s">
        <v>7</v>
      </c>
      <c r="E78" s="28" t="s">
        <v>19</v>
      </c>
      <c r="F78" s="30" t="s">
        <v>5</v>
      </c>
      <c r="G78" s="52">
        <f t="shared" si="10"/>
        <v>38692398</v>
      </c>
      <c r="H78" s="52">
        <v>32888538</v>
      </c>
      <c r="I78" s="55">
        <v>0</v>
      </c>
      <c r="J78" s="55">
        <v>0</v>
      </c>
      <c r="K78" s="55">
        <v>33107381</v>
      </c>
      <c r="L78" s="53">
        <f t="shared" si="12"/>
        <v>0.84999999224653899</v>
      </c>
      <c r="M78" s="80">
        <f t="shared" si="13"/>
        <v>5803860</v>
      </c>
      <c r="N78" s="55">
        <v>5803860</v>
      </c>
      <c r="O78" s="53">
        <f t="shared" si="14"/>
        <v>0.15000000775346103</v>
      </c>
      <c r="P78" s="55">
        <v>0</v>
      </c>
      <c r="Q78" s="53">
        <f t="shared" si="15"/>
        <v>0</v>
      </c>
      <c r="R78" s="55">
        <v>0</v>
      </c>
      <c r="S78" s="53">
        <f t="shared" si="16"/>
        <v>0</v>
      </c>
      <c r="T78" s="20" t="s">
        <v>129</v>
      </c>
      <c r="U78" s="20" t="s">
        <v>129</v>
      </c>
      <c r="V78" s="20" t="s">
        <v>129</v>
      </c>
      <c r="W78" s="144" t="s">
        <v>218</v>
      </c>
      <c r="X78" s="140" t="s">
        <v>447</v>
      </c>
      <c r="Y78" s="93" t="s">
        <v>218</v>
      </c>
      <c r="Z78" s="140" t="s">
        <v>447</v>
      </c>
      <c r="AA78" s="30"/>
      <c r="AB78" s="93" t="s">
        <v>229</v>
      </c>
      <c r="AC78" s="140" t="s">
        <v>451</v>
      </c>
      <c r="AD78" s="93" t="s">
        <v>470</v>
      </c>
      <c r="AE78" s="137" t="s">
        <v>745</v>
      </c>
      <c r="AF78" s="279">
        <v>3</v>
      </c>
      <c r="AG78" s="97" t="s">
        <v>316</v>
      </c>
      <c r="AH78" s="279">
        <v>4</v>
      </c>
      <c r="AI78" s="280" t="s">
        <v>542</v>
      </c>
      <c r="AJ78" s="224">
        <v>42427</v>
      </c>
    </row>
    <row r="79" spans="1:36" s="27" customFormat="1" ht="42" hidden="1" customHeight="1" x14ac:dyDescent="0.2">
      <c r="A79" s="219">
        <v>52</v>
      </c>
      <c r="B79" s="231" t="s">
        <v>46</v>
      </c>
      <c r="C79" s="37" t="s">
        <v>290</v>
      </c>
      <c r="D79" s="25" t="s">
        <v>7</v>
      </c>
      <c r="E79" s="26" t="s">
        <v>14</v>
      </c>
      <c r="F79" s="25" t="s">
        <v>4</v>
      </c>
      <c r="G79" s="80">
        <f t="shared" si="10"/>
        <v>23753594</v>
      </c>
      <c r="H79" s="80">
        <f t="shared" si="11"/>
        <v>20190555</v>
      </c>
      <c r="I79" s="55">
        <v>0</v>
      </c>
      <c r="J79" s="55">
        <v>20190555</v>
      </c>
      <c r="K79" s="55">
        <v>0</v>
      </c>
      <c r="L79" s="53">
        <f t="shared" si="12"/>
        <v>0.8500000042098893</v>
      </c>
      <c r="M79" s="80">
        <f t="shared" si="13"/>
        <v>3563039</v>
      </c>
      <c r="N79" s="55">
        <v>3563039</v>
      </c>
      <c r="O79" s="53">
        <f t="shared" si="14"/>
        <v>0.14999999579011075</v>
      </c>
      <c r="P79" s="55">
        <v>0</v>
      </c>
      <c r="Q79" s="53">
        <f t="shared" si="15"/>
        <v>0</v>
      </c>
      <c r="R79" s="55">
        <v>0</v>
      </c>
      <c r="S79" s="53">
        <f t="shared" si="16"/>
        <v>0</v>
      </c>
      <c r="T79" s="141">
        <v>42173</v>
      </c>
      <c r="U79" s="161" t="s">
        <v>620</v>
      </c>
      <c r="V79" s="212" t="s">
        <v>621</v>
      </c>
      <c r="W79" s="144" t="s">
        <v>229</v>
      </c>
      <c r="X79" s="142" t="s">
        <v>445</v>
      </c>
      <c r="Y79" s="144" t="s">
        <v>229</v>
      </c>
      <c r="Z79" s="140" t="s">
        <v>445</v>
      </c>
      <c r="AA79" s="77"/>
      <c r="AB79" s="144" t="s">
        <v>215</v>
      </c>
      <c r="AC79" s="140" t="s">
        <v>453</v>
      </c>
      <c r="AD79" s="144" t="s">
        <v>468</v>
      </c>
      <c r="AE79" s="137" t="s">
        <v>745</v>
      </c>
      <c r="AF79" s="75">
        <v>3</v>
      </c>
      <c r="AG79" s="97" t="s">
        <v>316</v>
      </c>
      <c r="AH79" s="75">
        <v>4</v>
      </c>
      <c r="AI79" s="233" t="s">
        <v>547</v>
      </c>
      <c r="AJ79" s="224">
        <v>42427</v>
      </c>
    </row>
    <row r="80" spans="1:36" ht="43.5" hidden="1" customHeight="1" x14ac:dyDescent="0.2">
      <c r="A80" s="220">
        <v>65</v>
      </c>
      <c r="B80" s="231" t="s">
        <v>46</v>
      </c>
      <c r="C80" s="37" t="s">
        <v>291</v>
      </c>
      <c r="D80" s="25" t="s">
        <v>7</v>
      </c>
      <c r="E80" s="26" t="s">
        <v>14</v>
      </c>
      <c r="F80" s="25" t="s">
        <v>4</v>
      </c>
      <c r="G80" s="80">
        <f t="shared" si="10"/>
        <v>17647059</v>
      </c>
      <c r="H80" s="80">
        <f t="shared" si="11"/>
        <v>15000000</v>
      </c>
      <c r="I80" s="55">
        <v>0</v>
      </c>
      <c r="J80" s="55">
        <v>15000000</v>
      </c>
      <c r="K80" s="55">
        <v>0</v>
      </c>
      <c r="L80" s="53">
        <f t="shared" si="12"/>
        <v>0.84999999150000005</v>
      </c>
      <c r="M80" s="80">
        <f t="shared" si="13"/>
        <v>2647059</v>
      </c>
      <c r="N80" s="55">
        <v>2647059</v>
      </c>
      <c r="O80" s="53">
        <f t="shared" si="14"/>
        <v>0.15000000849999992</v>
      </c>
      <c r="P80" s="55">
        <v>0</v>
      </c>
      <c r="Q80" s="53">
        <f t="shared" si="15"/>
        <v>0</v>
      </c>
      <c r="R80" s="55">
        <v>0</v>
      </c>
      <c r="S80" s="53">
        <f t="shared" si="16"/>
        <v>0</v>
      </c>
      <c r="T80" s="141">
        <v>42173</v>
      </c>
      <c r="U80" s="211"/>
      <c r="V80" s="213"/>
      <c r="W80" s="144" t="s">
        <v>229</v>
      </c>
      <c r="X80" s="142" t="s">
        <v>445</v>
      </c>
      <c r="Y80" s="144" t="s">
        <v>229</v>
      </c>
      <c r="Z80" s="140" t="s">
        <v>445</v>
      </c>
      <c r="AA80" s="77"/>
      <c r="AB80" s="144" t="s">
        <v>215</v>
      </c>
      <c r="AC80" s="140" t="s">
        <v>453</v>
      </c>
      <c r="AD80" s="144" t="s">
        <v>468</v>
      </c>
      <c r="AE80" s="137" t="s">
        <v>745</v>
      </c>
      <c r="AF80" s="75">
        <v>3</v>
      </c>
      <c r="AG80" s="97" t="s">
        <v>316</v>
      </c>
      <c r="AH80" s="75">
        <v>4</v>
      </c>
      <c r="AI80" s="233" t="s">
        <v>547</v>
      </c>
      <c r="AJ80" s="224">
        <v>42427</v>
      </c>
    </row>
    <row r="81" spans="1:36" ht="38.25" hidden="1" customHeight="1" x14ac:dyDescent="0.2">
      <c r="A81" s="219">
        <v>98</v>
      </c>
      <c r="B81" s="231" t="s">
        <v>170</v>
      </c>
      <c r="C81" s="36" t="s">
        <v>172</v>
      </c>
      <c r="D81" s="24" t="s">
        <v>155</v>
      </c>
      <c r="E81" s="13" t="s">
        <v>11</v>
      </c>
      <c r="F81" s="24" t="s">
        <v>4</v>
      </c>
      <c r="G81" s="80">
        <f t="shared" si="10"/>
        <v>171428571</v>
      </c>
      <c r="H81" s="80">
        <f t="shared" si="11"/>
        <v>60000000</v>
      </c>
      <c r="I81" s="80">
        <v>0</v>
      </c>
      <c r="J81" s="80">
        <v>60000000</v>
      </c>
      <c r="K81" s="80">
        <v>0</v>
      </c>
      <c r="L81" s="53">
        <f t="shared" si="12"/>
        <v>0.35000000087499999</v>
      </c>
      <c r="M81" s="80">
        <f t="shared" si="13"/>
        <v>111428571</v>
      </c>
      <c r="N81" s="80">
        <v>0</v>
      </c>
      <c r="O81" s="53">
        <v>0</v>
      </c>
      <c r="P81" s="80">
        <v>0</v>
      </c>
      <c r="Q81" s="53">
        <f t="shared" si="15"/>
        <v>0</v>
      </c>
      <c r="R81" s="80">
        <v>111428571</v>
      </c>
      <c r="S81" s="53">
        <f t="shared" si="16"/>
        <v>0.64999999912499995</v>
      </c>
      <c r="T81" s="63" t="s">
        <v>407</v>
      </c>
      <c r="U81" s="168"/>
      <c r="V81" s="181"/>
      <c r="W81" s="144" t="s">
        <v>216</v>
      </c>
      <c r="X81" s="140" t="s">
        <v>323</v>
      </c>
      <c r="Y81" s="144" t="s">
        <v>216</v>
      </c>
      <c r="Z81" s="140" t="s">
        <v>327</v>
      </c>
      <c r="AA81" s="153">
        <v>42356</v>
      </c>
      <c r="AB81" s="144" t="s">
        <v>468</v>
      </c>
      <c r="AC81" s="140" t="s">
        <v>671</v>
      </c>
      <c r="AD81" s="144" t="s">
        <v>543</v>
      </c>
      <c r="AE81" s="137" t="s">
        <v>744</v>
      </c>
      <c r="AF81" s="75">
        <v>2</v>
      </c>
      <c r="AG81" s="97" t="s">
        <v>316</v>
      </c>
      <c r="AH81" s="75">
        <v>4</v>
      </c>
      <c r="AI81" s="233" t="s">
        <v>758</v>
      </c>
      <c r="AJ81" s="224">
        <v>42427</v>
      </c>
    </row>
    <row r="82" spans="1:36" s="27" customFormat="1" ht="48" hidden="1" customHeight="1" x14ac:dyDescent="0.2">
      <c r="A82" s="220">
        <v>51</v>
      </c>
      <c r="B82" s="234" t="s">
        <v>177</v>
      </c>
      <c r="C82" s="36" t="s">
        <v>248</v>
      </c>
      <c r="D82" s="24" t="s">
        <v>7</v>
      </c>
      <c r="E82" s="13" t="s">
        <v>11</v>
      </c>
      <c r="F82" s="24" t="s">
        <v>4</v>
      </c>
      <c r="G82" s="80">
        <f t="shared" si="10"/>
        <v>30000000</v>
      </c>
      <c r="H82" s="80">
        <f t="shared" si="11"/>
        <v>5000000</v>
      </c>
      <c r="I82" s="80">
        <v>0</v>
      </c>
      <c r="J82" s="80">
        <v>5000000</v>
      </c>
      <c r="K82" s="80">
        <v>0</v>
      </c>
      <c r="L82" s="53">
        <f t="shared" si="12"/>
        <v>0.16666666666666666</v>
      </c>
      <c r="M82" s="80">
        <f t="shared" si="13"/>
        <v>25000000</v>
      </c>
      <c r="N82" s="80">
        <v>3000000</v>
      </c>
      <c r="O82" s="53">
        <f t="shared" ref="O82:O129" si="17">N82/G82</f>
        <v>0.1</v>
      </c>
      <c r="P82" s="80">
        <v>0</v>
      </c>
      <c r="Q82" s="53">
        <f t="shared" si="15"/>
        <v>0</v>
      </c>
      <c r="R82" s="80">
        <v>22000000</v>
      </c>
      <c r="S82" s="53">
        <f t="shared" si="16"/>
        <v>0.73333333333333328</v>
      </c>
      <c r="T82" s="25" t="s">
        <v>410</v>
      </c>
      <c r="U82" s="174"/>
      <c r="V82" s="183"/>
      <c r="W82" s="144" t="s">
        <v>216</v>
      </c>
      <c r="X82" s="140" t="s">
        <v>328</v>
      </c>
      <c r="Y82" s="144" t="s">
        <v>65</v>
      </c>
      <c r="Z82" s="144" t="s">
        <v>65</v>
      </c>
      <c r="AA82" s="144" t="s">
        <v>65</v>
      </c>
      <c r="AB82" s="144" t="s">
        <v>569</v>
      </c>
      <c r="AC82" s="140" t="s">
        <v>568</v>
      </c>
      <c r="AD82" s="144" t="s">
        <v>543</v>
      </c>
      <c r="AE82" s="137" t="s">
        <v>744</v>
      </c>
      <c r="AF82" s="75">
        <v>0</v>
      </c>
      <c r="AG82" s="97" t="s">
        <v>316</v>
      </c>
      <c r="AH82" s="75">
        <v>1</v>
      </c>
      <c r="AI82" s="233" t="s">
        <v>544</v>
      </c>
      <c r="AJ82" s="224">
        <v>42427</v>
      </c>
    </row>
    <row r="83" spans="1:36" s="27" customFormat="1" ht="35.25" hidden="1" customHeight="1" x14ac:dyDescent="0.2">
      <c r="A83" s="220">
        <v>25</v>
      </c>
      <c r="B83" s="234" t="s">
        <v>236</v>
      </c>
      <c r="C83" s="36" t="s">
        <v>237</v>
      </c>
      <c r="D83" s="24" t="s">
        <v>7</v>
      </c>
      <c r="E83" s="13" t="s">
        <v>11</v>
      </c>
      <c r="F83" s="24" t="s">
        <v>4</v>
      </c>
      <c r="G83" s="80">
        <f t="shared" si="10"/>
        <v>30000000</v>
      </c>
      <c r="H83" s="80">
        <f t="shared" si="11"/>
        <v>13000000</v>
      </c>
      <c r="I83" s="80">
        <v>0</v>
      </c>
      <c r="J83" s="80">
        <v>13000000</v>
      </c>
      <c r="K83" s="80">
        <v>0</v>
      </c>
      <c r="L83" s="53">
        <f t="shared" si="12"/>
        <v>0.43333333333333335</v>
      </c>
      <c r="M83" s="80">
        <f t="shared" si="13"/>
        <v>17000000</v>
      </c>
      <c r="N83" s="80">
        <v>0</v>
      </c>
      <c r="O83" s="53">
        <f t="shared" si="17"/>
        <v>0</v>
      </c>
      <c r="P83" s="80">
        <v>0</v>
      </c>
      <c r="Q83" s="53">
        <f t="shared" si="15"/>
        <v>0</v>
      </c>
      <c r="R83" s="80">
        <v>17000000</v>
      </c>
      <c r="S83" s="53">
        <f t="shared" si="16"/>
        <v>0.56666666666666665</v>
      </c>
      <c r="T83" s="25" t="s">
        <v>410</v>
      </c>
      <c r="U83" s="174"/>
      <c r="V83" s="183"/>
      <c r="W83" s="144" t="s">
        <v>216</v>
      </c>
      <c r="X83" s="140" t="s">
        <v>328</v>
      </c>
      <c r="Y83" s="144" t="s">
        <v>65</v>
      </c>
      <c r="Z83" s="144" t="s">
        <v>65</v>
      </c>
      <c r="AA83" s="144" t="s">
        <v>65</v>
      </c>
      <c r="AB83" s="144" t="s">
        <v>217</v>
      </c>
      <c r="AC83" s="140" t="s">
        <v>479</v>
      </c>
      <c r="AD83" s="144" t="s">
        <v>543</v>
      </c>
      <c r="AE83" s="137" t="s">
        <v>744</v>
      </c>
      <c r="AF83" s="75">
        <v>0</v>
      </c>
      <c r="AG83" s="97" t="s">
        <v>316</v>
      </c>
      <c r="AH83" s="75">
        <v>1</v>
      </c>
      <c r="AI83" s="233" t="s">
        <v>544</v>
      </c>
      <c r="AJ83" s="224">
        <v>42427</v>
      </c>
    </row>
    <row r="84" spans="1:36" ht="46.5" hidden="1" customHeight="1" x14ac:dyDescent="0.2">
      <c r="A84" s="219">
        <v>28</v>
      </c>
      <c r="B84" s="241" t="s">
        <v>189</v>
      </c>
      <c r="C84" s="96" t="s">
        <v>699</v>
      </c>
      <c r="D84" s="94" t="s">
        <v>7</v>
      </c>
      <c r="E84" s="19" t="s">
        <v>11</v>
      </c>
      <c r="F84" s="94" t="s">
        <v>4</v>
      </c>
      <c r="G84" s="78">
        <f t="shared" si="10"/>
        <v>35294118</v>
      </c>
      <c r="H84" s="78">
        <f t="shared" si="11"/>
        <v>30000000</v>
      </c>
      <c r="I84" s="78">
        <v>0</v>
      </c>
      <c r="J84" s="78">
        <v>30000000</v>
      </c>
      <c r="K84" s="52">
        <v>0</v>
      </c>
      <c r="L84" s="54">
        <f t="shared" si="12"/>
        <v>0.84999999150000005</v>
      </c>
      <c r="M84" s="52">
        <f t="shared" si="13"/>
        <v>5294118</v>
      </c>
      <c r="N84" s="52">
        <v>0</v>
      </c>
      <c r="O84" s="54">
        <f t="shared" si="17"/>
        <v>0</v>
      </c>
      <c r="P84" s="52">
        <v>0</v>
      </c>
      <c r="Q84" s="54">
        <f t="shared" si="15"/>
        <v>0</v>
      </c>
      <c r="R84" s="52">
        <v>5294118</v>
      </c>
      <c r="S84" s="54">
        <f t="shared" si="16"/>
        <v>0.15000000849999992</v>
      </c>
      <c r="T84" s="16" t="s">
        <v>411</v>
      </c>
      <c r="U84" s="168" t="s">
        <v>224</v>
      </c>
      <c r="V84" s="181" t="s">
        <v>611</v>
      </c>
      <c r="W84" s="95" t="s">
        <v>701</v>
      </c>
      <c r="X84" s="140" t="s">
        <v>328</v>
      </c>
      <c r="Y84" s="95" t="s">
        <v>65</v>
      </c>
      <c r="Z84" s="95" t="s">
        <v>65</v>
      </c>
      <c r="AA84" s="95" t="s">
        <v>65</v>
      </c>
      <c r="AB84" s="95" t="s">
        <v>468</v>
      </c>
      <c r="AC84" s="140" t="s">
        <v>477</v>
      </c>
      <c r="AD84" s="93" t="s">
        <v>543</v>
      </c>
      <c r="AE84" s="137" t="s">
        <v>744</v>
      </c>
      <c r="AF84" s="73">
        <v>2</v>
      </c>
      <c r="AG84" s="97" t="s">
        <v>316</v>
      </c>
      <c r="AH84" s="73">
        <v>10</v>
      </c>
      <c r="AI84" s="230" t="s">
        <v>666</v>
      </c>
      <c r="AJ84" s="223">
        <v>42427</v>
      </c>
    </row>
    <row r="85" spans="1:36" ht="54.75" hidden="1" customHeight="1" x14ac:dyDescent="0.2">
      <c r="A85" s="220">
        <v>43</v>
      </c>
      <c r="B85" s="241" t="s">
        <v>189</v>
      </c>
      <c r="C85" s="96" t="s">
        <v>700</v>
      </c>
      <c r="D85" s="94" t="s">
        <v>7</v>
      </c>
      <c r="E85" s="19" t="s">
        <v>11</v>
      </c>
      <c r="F85" s="94" t="s">
        <v>4</v>
      </c>
      <c r="G85" s="78">
        <f t="shared" si="10"/>
        <v>35294118</v>
      </c>
      <c r="H85" s="78">
        <f t="shared" si="11"/>
        <v>30000000</v>
      </c>
      <c r="I85" s="78">
        <v>0</v>
      </c>
      <c r="J85" s="78">
        <v>30000000</v>
      </c>
      <c r="K85" s="52">
        <v>0</v>
      </c>
      <c r="L85" s="54">
        <f t="shared" si="12"/>
        <v>0.84999999150000005</v>
      </c>
      <c r="M85" s="52">
        <f t="shared" si="13"/>
        <v>5294118</v>
      </c>
      <c r="N85" s="52">
        <v>0</v>
      </c>
      <c r="O85" s="54">
        <f t="shared" si="17"/>
        <v>0</v>
      </c>
      <c r="P85" s="52">
        <v>0</v>
      </c>
      <c r="Q85" s="54">
        <f t="shared" si="15"/>
        <v>0</v>
      </c>
      <c r="R85" s="52">
        <v>5294118</v>
      </c>
      <c r="S85" s="54">
        <f t="shared" si="16"/>
        <v>0.15000000849999992</v>
      </c>
      <c r="T85" s="16" t="s">
        <v>411</v>
      </c>
      <c r="U85" s="168"/>
      <c r="V85" s="181"/>
      <c r="W85" s="95" t="s">
        <v>216</v>
      </c>
      <c r="X85" s="140" t="s">
        <v>328</v>
      </c>
      <c r="Y85" s="95" t="s">
        <v>65</v>
      </c>
      <c r="Z85" s="95" t="s">
        <v>65</v>
      </c>
      <c r="AA85" s="95" t="s">
        <v>65</v>
      </c>
      <c r="AB85" s="95" t="s">
        <v>468</v>
      </c>
      <c r="AC85" s="140" t="s">
        <v>477</v>
      </c>
      <c r="AD85" s="93" t="s">
        <v>543</v>
      </c>
      <c r="AE85" s="137" t="s">
        <v>744</v>
      </c>
      <c r="AF85" s="73">
        <v>2</v>
      </c>
      <c r="AG85" s="97" t="s">
        <v>316</v>
      </c>
      <c r="AH85" s="73">
        <v>10</v>
      </c>
      <c r="AI85" s="230" t="s">
        <v>666</v>
      </c>
      <c r="AJ85" s="223">
        <v>42427</v>
      </c>
    </row>
    <row r="86" spans="1:36" ht="35.25" hidden="1" customHeight="1" x14ac:dyDescent="0.2">
      <c r="A86" s="219">
        <v>104</v>
      </c>
      <c r="B86" s="229" t="s">
        <v>735</v>
      </c>
      <c r="C86" s="38" t="s">
        <v>534</v>
      </c>
      <c r="D86" s="30" t="s">
        <v>7</v>
      </c>
      <c r="E86" s="28" t="s">
        <v>17</v>
      </c>
      <c r="F86" s="30" t="s">
        <v>4</v>
      </c>
      <c r="G86" s="52">
        <v>162810957</v>
      </c>
      <c r="H86" s="52">
        <v>138389313</v>
      </c>
      <c r="I86" s="52">
        <v>0</v>
      </c>
      <c r="J86" s="52">
        <v>138389313</v>
      </c>
      <c r="K86" s="52">
        <v>0</v>
      </c>
      <c r="L86" s="79">
        <f t="shared" si="12"/>
        <v>0.84999999723605824</v>
      </c>
      <c r="M86" s="52">
        <v>24421644</v>
      </c>
      <c r="N86" s="52">
        <v>0</v>
      </c>
      <c r="O86" s="79">
        <f t="shared" si="17"/>
        <v>0</v>
      </c>
      <c r="P86" s="52">
        <v>24421644</v>
      </c>
      <c r="Q86" s="79">
        <f t="shared" si="15"/>
        <v>0.15000000276394174</v>
      </c>
      <c r="R86" s="52">
        <v>0</v>
      </c>
      <c r="S86" s="79">
        <f t="shared" si="16"/>
        <v>0</v>
      </c>
      <c r="T86" s="101" t="s">
        <v>427</v>
      </c>
      <c r="U86" s="206" t="s">
        <v>277</v>
      </c>
      <c r="V86" s="136" t="s">
        <v>622</v>
      </c>
      <c r="W86" s="102" t="s">
        <v>229</v>
      </c>
      <c r="X86" s="140" t="s">
        <v>456</v>
      </c>
      <c r="Y86" s="102" t="s">
        <v>215</v>
      </c>
      <c r="Z86" s="140" t="s">
        <v>743</v>
      </c>
      <c r="AA86" s="187"/>
      <c r="AB86" s="102" t="s">
        <v>470</v>
      </c>
      <c r="AC86" s="51" t="s">
        <v>742</v>
      </c>
      <c r="AD86" s="95" t="s">
        <v>544</v>
      </c>
      <c r="AE86" s="137" t="s">
        <v>744</v>
      </c>
      <c r="AF86" s="74">
        <v>2</v>
      </c>
      <c r="AG86" s="98" t="s">
        <v>316</v>
      </c>
      <c r="AH86" s="73">
        <v>4</v>
      </c>
      <c r="AI86" s="230" t="s">
        <v>646</v>
      </c>
      <c r="AJ86" s="223">
        <v>42427</v>
      </c>
    </row>
    <row r="87" spans="1:36" s="27" customFormat="1" ht="36.75" hidden="1" customHeight="1" x14ac:dyDescent="0.2">
      <c r="A87" s="220">
        <v>13</v>
      </c>
      <c r="B87" s="229" t="s">
        <v>48</v>
      </c>
      <c r="C87" s="38" t="s">
        <v>93</v>
      </c>
      <c r="D87" s="30" t="s">
        <v>7</v>
      </c>
      <c r="E87" s="28" t="s">
        <v>16</v>
      </c>
      <c r="F87" s="30" t="s">
        <v>3</v>
      </c>
      <c r="G87" s="52">
        <f t="shared" ref="G87:G121" si="18">H87+M87</f>
        <v>87191324</v>
      </c>
      <c r="H87" s="52">
        <f t="shared" ref="H87:H112" si="19">I87+J87+K87</f>
        <v>74112625</v>
      </c>
      <c r="I87" s="56">
        <v>74112625</v>
      </c>
      <c r="J87" s="56">
        <v>0</v>
      </c>
      <c r="K87" s="56">
        <v>0</v>
      </c>
      <c r="L87" s="79">
        <f t="shared" si="12"/>
        <v>0.84999999541238758</v>
      </c>
      <c r="M87" s="78">
        <f t="shared" ref="M87:M95" si="20">N87+P87+R87</f>
        <v>13078699</v>
      </c>
      <c r="N87" s="56">
        <v>0</v>
      </c>
      <c r="O87" s="79">
        <f t="shared" si="17"/>
        <v>0</v>
      </c>
      <c r="P87" s="56">
        <v>0</v>
      </c>
      <c r="Q87" s="79">
        <f t="shared" si="15"/>
        <v>0</v>
      </c>
      <c r="R87" s="56">
        <v>13078699</v>
      </c>
      <c r="S87" s="79">
        <f t="shared" si="16"/>
        <v>0.15000000458761242</v>
      </c>
      <c r="T87" s="12" t="s">
        <v>423</v>
      </c>
      <c r="U87" s="177" t="s">
        <v>219</v>
      </c>
      <c r="V87" s="182" t="s">
        <v>386</v>
      </c>
      <c r="W87" s="93" t="s">
        <v>218</v>
      </c>
      <c r="X87" s="140" t="s">
        <v>326</v>
      </c>
      <c r="Y87" s="31" t="s">
        <v>218</v>
      </c>
      <c r="Z87" s="140" t="s">
        <v>326</v>
      </c>
      <c r="AA87" s="154" t="s">
        <v>726</v>
      </c>
      <c r="AB87" s="93" t="s">
        <v>470</v>
      </c>
      <c r="AC87" s="140" t="s">
        <v>671</v>
      </c>
      <c r="AD87" s="93" t="s">
        <v>543</v>
      </c>
      <c r="AE87" s="137" t="s">
        <v>744</v>
      </c>
      <c r="AF87" s="73">
        <v>2</v>
      </c>
      <c r="AG87" s="97" t="s">
        <v>316</v>
      </c>
      <c r="AH87" s="73">
        <v>4</v>
      </c>
      <c r="AI87" s="230" t="s">
        <v>547</v>
      </c>
      <c r="AJ87" s="223">
        <v>42521</v>
      </c>
    </row>
    <row r="88" spans="1:36" s="27" customFormat="1" ht="36.75" hidden="1" customHeight="1" x14ac:dyDescent="0.2">
      <c r="A88" s="220">
        <v>21</v>
      </c>
      <c r="B88" s="234" t="s">
        <v>198</v>
      </c>
      <c r="C88" s="36" t="s">
        <v>247</v>
      </c>
      <c r="D88" s="25" t="s">
        <v>7</v>
      </c>
      <c r="E88" s="26" t="s">
        <v>16</v>
      </c>
      <c r="F88" s="25" t="s">
        <v>3</v>
      </c>
      <c r="G88" s="80">
        <f t="shared" si="18"/>
        <v>126221197</v>
      </c>
      <c r="H88" s="80">
        <f t="shared" si="19"/>
        <v>107288018</v>
      </c>
      <c r="I88" s="55">
        <v>107288018</v>
      </c>
      <c r="J88" s="55">
        <v>0</v>
      </c>
      <c r="K88" s="55">
        <v>0</v>
      </c>
      <c r="L88" s="53">
        <f t="shared" si="12"/>
        <v>0.85000000435742973</v>
      </c>
      <c r="M88" s="80">
        <f t="shared" si="20"/>
        <v>18933179</v>
      </c>
      <c r="N88" s="55">
        <v>0</v>
      </c>
      <c r="O88" s="53">
        <f t="shared" si="17"/>
        <v>0</v>
      </c>
      <c r="P88" s="55">
        <v>0</v>
      </c>
      <c r="Q88" s="53">
        <f t="shared" si="15"/>
        <v>0</v>
      </c>
      <c r="R88" s="55">
        <v>18933179</v>
      </c>
      <c r="S88" s="53">
        <f t="shared" si="16"/>
        <v>0.14999999564257024</v>
      </c>
      <c r="T88" s="20" t="s">
        <v>423</v>
      </c>
      <c r="U88" s="177"/>
      <c r="V88" s="183"/>
      <c r="W88" s="144" t="s">
        <v>217</v>
      </c>
      <c r="X88" s="140" t="s">
        <v>326</v>
      </c>
      <c r="Y88" s="144" t="s">
        <v>217</v>
      </c>
      <c r="Z88" s="140" t="s">
        <v>326</v>
      </c>
      <c r="AA88" s="140" t="s">
        <v>754</v>
      </c>
      <c r="AB88" s="144" t="s">
        <v>470</v>
      </c>
      <c r="AC88" s="140" t="s">
        <v>672</v>
      </c>
      <c r="AD88" s="144" t="s">
        <v>543</v>
      </c>
      <c r="AE88" s="137" t="s">
        <v>744</v>
      </c>
      <c r="AF88" s="75">
        <v>2</v>
      </c>
      <c r="AG88" s="97" t="s">
        <v>317</v>
      </c>
      <c r="AH88" s="75">
        <v>4</v>
      </c>
      <c r="AI88" s="233" t="s">
        <v>547</v>
      </c>
      <c r="AJ88" s="224">
        <v>42521</v>
      </c>
    </row>
    <row r="89" spans="1:36" ht="33.75" hidden="1" customHeight="1" x14ac:dyDescent="0.2">
      <c r="A89" s="220">
        <v>23</v>
      </c>
      <c r="B89" s="231" t="s">
        <v>97</v>
      </c>
      <c r="C89" s="37" t="s">
        <v>119</v>
      </c>
      <c r="D89" s="25" t="s">
        <v>7</v>
      </c>
      <c r="E89" s="26" t="s">
        <v>2</v>
      </c>
      <c r="F89" s="25" t="s">
        <v>5</v>
      </c>
      <c r="G89" s="80">
        <f t="shared" si="18"/>
        <v>5175000</v>
      </c>
      <c r="H89" s="80">
        <f t="shared" si="19"/>
        <v>4398750</v>
      </c>
      <c r="I89" s="55">
        <v>0</v>
      </c>
      <c r="J89" s="55">
        <v>0</v>
      </c>
      <c r="K89" s="55">
        <v>4398750</v>
      </c>
      <c r="L89" s="53">
        <f t="shared" si="12"/>
        <v>0.85</v>
      </c>
      <c r="M89" s="80">
        <f t="shared" si="20"/>
        <v>776250</v>
      </c>
      <c r="N89" s="55">
        <v>776250</v>
      </c>
      <c r="O89" s="53">
        <f t="shared" si="17"/>
        <v>0.15</v>
      </c>
      <c r="P89" s="55">
        <v>0</v>
      </c>
      <c r="Q89" s="53">
        <f t="shared" si="15"/>
        <v>0</v>
      </c>
      <c r="R89" s="55">
        <v>0</v>
      </c>
      <c r="S89" s="53">
        <f t="shared" si="16"/>
        <v>0</v>
      </c>
      <c r="T89" s="20" t="s">
        <v>429</v>
      </c>
      <c r="U89" s="170" t="s">
        <v>230</v>
      </c>
      <c r="V89" s="182" t="s">
        <v>634</v>
      </c>
      <c r="W89" s="144" t="s">
        <v>556</v>
      </c>
      <c r="X89" s="140" t="s">
        <v>677</v>
      </c>
      <c r="Y89" s="144" t="s">
        <v>470</v>
      </c>
      <c r="Z89" s="140" t="s">
        <v>677</v>
      </c>
      <c r="AA89" s="30"/>
      <c r="AB89" s="144" t="s">
        <v>556</v>
      </c>
      <c r="AC89" s="140" t="s">
        <v>672</v>
      </c>
      <c r="AD89" s="144" t="s">
        <v>588</v>
      </c>
      <c r="AE89" s="137" t="s">
        <v>744</v>
      </c>
      <c r="AF89" s="75">
        <v>2</v>
      </c>
      <c r="AG89" s="97" t="s">
        <v>316</v>
      </c>
      <c r="AH89" s="75">
        <v>4</v>
      </c>
      <c r="AI89" s="233" t="s">
        <v>542</v>
      </c>
      <c r="AJ89" s="224">
        <v>42521</v>
      </c>
    </row>
    <row r="90" spans="1:36" s="27" customFormat="1" ht="44.25" hidden="1" customHeight="1" x14ac:dyDescent="0.2">
      <c r="A90" s="221">
        <v>26</v>
      </c>
      <c r="B90" s="234" t="s">
        <v>142</v>
      </c>
      <c r="C90" s="36" t="s">
        <v>261</v>
      </c>
      <c r="D90" s="25" t="s">
        <v>7</v>
      </c>
      <c r="E90" s="26" t="s">
        <v>18</v>
      </c>
      <c r="F90" s="25" t="s">
        <v>5</v>
      </c>
      <c r="G90" s="80">
        <f t="shared" si="18"/>
        <v>318054</v>
      </c>
      <c r="H90" s="80">
        <f t="shared" si="19"/>
        <v>270346</v>
      </c>
      <c r="I90" s="55">
        <v>0</v>
      </c>
      <c r="J90" s="55">
        <v>0</v>
      </c>
      <c r="K90" s="55">
        <v>270346</v>
      </c>
      <c r="L90" s="53">
        <f t="shared" si="12"/>
        <v>0.85000031441201807</v>
      </c>
      <c r="M90" s="80">
        <f t="shared" si="20"/>
        <v>47708</v>
      </c>
      <c r="N90" s="55">
        <v>47708</v>
      </c>
      <c r="O90" s="53">
        <f t="shared" si="17"/>
        <v>0.14999968558798191</v>
      </c>
      <c r="P90" s="55">
        <v>0</v>
      </c>
      <c r="Q90" s="53">
        <f t="shared" si="15"/>
        <v>0</v>
      </c>
      <c r="R90" s="55">
        <v>0</v>
      </c>
      <c r="S90" s="53">
        <f t="shared" si="16"/>
        <v>0</v>
      </c>
      <c r="T90" s="23" t="s">
        <v>129</v>
      </c>
      <c r="U90" s="23" t="s">
        <v>129</v>
      </c>
      <c r="V90" s="23" t="s">
        <v>129</v>
      </c>
      <c r="W90" s="144" t="s">
        <v>468</v>
      </c>
      <c r="X90" s="140" t="s">
        <v>677</v>
      </c>
      <c r="Y90" s="144" t="s">
        <v>468</v>
      </c>
      <c r="Z90" s="140" t="s">
        <v>677</v>
      </c>
      <c r="AA90" s="30"/>
      <c r="AB90" s="144" t="s">
        <v>470</v>
      </c>
      <c r="AC90" s="140" t="s">
        <v>672</v>
      </c>
      <c r="AD90" s="144" t="s">
        <v>543</v>
      </c>
      <c r="AE90" s="137" t="s">
        <v>744</v>
      </c>
      <c r="AF90" s="75">
        <v>2</v>
      </c>
      <c r="AG90" s="97" t="s">
        <v>316</v>
      </c>
      <c r="AH90" s="75">
        <v>4</v>
      </c>
      <c r="AI90" s="233" t="s">
        <v>543</v>
      </c>
      <c r="AJ90" s="224">
        <v>42521</v>
      </c>
    </row>
    <row r="91" spans="1:36" ht="64.5" hidden="1" customHeight="1" x14ac:dyDescent="0.2">
      <c r="A91" s="220">
        <v>127</v>
      </c>
      <c r="B91" s="231" t="s">
        <v>56</v>
      </c>
      <c r="C91" s="37" t="s">
        <v>117</v>
      </c>
      <c r="D91" s="25" t="s">
        <v>7</v>
      </c>
      <c r="E91" s="26" t="s">
        <v>17</v>
      </c>
      <c r="F91" s="25" t="s">
        <v>5</v>
      </c>
      <c r="G91" s="80">
        <f t="shared" si="18"/>
        <v>21937153</v>
      </c>
      <c r="H91" s="80">
        <f t="shared" si="19"/>
        <v>18646580</v>
      </c>
      <c r="I91" s="55">
        <v>0</v>
      </c>
      <c r="J91" s="55">
        <v>0</v>
      </c>
      <c r="K91" s="55">
        <v>18646580</v>
      </c>
      <c r="L91" s="53">
        <f t="shared" si="12"/>
        <v>0.84999999772076162</v>
      </c>
      <c r="M91" s="80">
        <f t="shared" si="20"/>
        <v>3290573</v>
      </c>
      <c r="N91" s="55">
        <v>3290573</v>
      </c>
      <c r="O91" s="53">
        <f t="shared" si="17"/>
        <v>0.15000000227923832</v>
      </c>
      <c r="P91" s="55">
        <v>0</v>
      </c>
      <c r="Q91" s="53">
        <f t="shared" si="15"/>
        <v>0</v>
      </c>
      <c r="R91" s="55">
        <v>0</v>
      </c>
      <c r="S91" s="53">
        <f t="shared" si="16"/>
        <v>0</v>
      </c>
      <c r="T91" s="23" t="s">
        <v>129</v>
      </c>
      <c r="U91" s="23" t="s">
        <v>649</v>
      </c>
      <c r="V91" s="23" t="s">
        <v>129</v>
      </c>
      <c r="W91" s="144" t="s">
        <v>468</v>
      </c>
      <c r="X91" s="46" t="s">
        <v>317</v>
      </c>
      <c r="Y91" s="144" t="s">
        <v>468</v>
      </c>
      <c r="Z91" s="140" t="s">
        <v>757</v>
      </c>
      <c r="AA91" s="30"/>
      <c r="AB91" s="144" t="s">
        <v>470</v>
      </c>
      <c r="AC91" s="140" t="s">
        <v>671</v>
      </c>
      <c r="AD91" s="144" t="s">
        <v>543</v>
      </c>
      <c r="AE91" s="137" t="s">
        <v>744</v>
      </c>
      <c r="AF91" s="75">
        <v>2</v>
      </c>
      <c r="AG91" s="98" t="s">
        <v>316</v>
      </c>
      <c r="AH91" s="75">
        <v>4</v>
      </c>
      <c r="AI91" s="233" t="s">
        <v>544</v>
      </c>
      <c r="AJ91" s="224">
        <v>42429</v>
      </c>
    </row>
    <row r="92" spans="1:36" s="27" customFormat="1" ht="51" hidden="1" customHeight="1" x14ac:dyDescent="0.2">
      <c r="A92" s="219">
        <v>82</v>
      </c>
      <c r="B92" s="229" t="s">
        <v>107</v>
      </c>
      <c r="C92" s="38" t="s">
        <v>586</v>
      </c>
      <c r="D92" s="30" t="s">
        <v>7</v>
      </c>
      <c r="E92" s="28" t="s">
        <v>17</v>
      </c>
      <c r="F92" s="30" t="s">
        <v>5</v>
      </c>
      <c r="G92" s="52">
        <f t="shared" si="18"/>
        <v>23080688</v>
      </c>
      <c r="H92" s="52">
        <f t="shared" si="19"/>
        <v>19618584</v>
      </c>
      <c r="I92" s="56">
        <v>0</v>
      </c>
      <c r="J92" s="56">
        <v>0</v>
      </c>
      <c r="K92" s="56">
        <v>19618584</v>
      </c>
      <c r="L92" s="79">
        <f t="shared" si="12"/>
        <v>0.84999996533898814</v>
      </c>
      <c r="M92" s="78">
        <f t="shared" si="20"/>
        <v>3462104</v>
      </c>
      <c r="N92" s="56">
        <v>3462104</v>
      </c>
      <c r="O92" s="79">
        <f t="shared" si="17"/>
        <v>0.15000003466101183</v>
      </c>
      <c r="P92" s="56">
        <v>0</v>
      </c>
      <c r="Q92" s="79">
        <f t="shared" si="15"/>
        <v>0</v>
      </c>
      <c r="R92" s="56">
        <v>0</v>
      </c>
      <c r="S92" s="79">
        <f t="shared" si="16"/>
        <v>0</v>
      </c>
      <c r="T92" s="33" t="s">
        <v>418</v>
      </c>
      <c r="U92" s="33" t="s">
        <v>625</v>
      </c>
      <c r="V92" s="135" t="s">
        <v>660</v>
      </c>
      <c r="W92" s="95" t="s">
        <v>587</v>
      </c>
      <c r="X92" s="140" t="s">
        <v>677</v>
      </c>
      <c r="Y92" s="95" t="s">
        <v>587</v>
      </c>
      <c r="Z92" s="140" t="s">
        <v>677</v>
      </c>
      <c r="AA92" s="187"/>
      <c r="AB92" s="95" t="s">
        <v>587</v>
      </c>
      <c r="AC92" s="140" t="s">
        <v>672</v>
      </c>
      <c r="AD92" s="95" t="s">
        <v>544</v>
      </c>
      <c r="AE92" s="137" t="s">
        <v>744</v>
      </c>
      <c r="AF92" s="73">
        <v>2</v>
      </c>
      <c r="AG92" s="98" t="s">
        <v>316</v>
      </c>
      <c r="AH92" s="73">
        <v>4</v>
      </c>
      <c r="AI92" s="230" t="s">
        <v>537</v>
      </c>
      <c r="AJ92" s="223">
        <v>42551</v>
      </c>
    </row>
    <row r="93" spans="1:36" ht="57.75" hidden="1" customHeight="1" x14ac:dyDescent="0.2">
      <c r="A93" s="220">
        <v>113</v>
      </c>
      <c r="B93" s="245" t="s">
        <v>529</v>
      </c>
      <c r="C93" s="96" t="s">
        <v>530</v>
      </c>
      <c r="D93" s="94" t="s">
        <v>7</v>
      </c>
      <c r="E93" s="19" t="s">
        <v>11</v>
      </c>
      <c r="F93" s="94" t="s">
        <v>4</v>
      </c>
      <c r="G93" s="52">
        <f t="shared" si="18"/>
        <v>8127343</v>
      </c>
      <c r="H93" s="52">
        <f t="shared" si="19"/>
        <v>6908242</v>
      </c>
      <c r="I93" s="149">
        <v>0</v>
      </c>
      <c r="J93" s="149">
        <v>6908242</v>
      </c>
      <c r="K93" s="149">
        <v>0</v>
      </c>
      <c r="L93" s="150">
        <v>0.85</v>
      </c>
      <c r="M93" s="78">
        <f t="shared" si="20"/>
        <v>1219101</v>
      </c>
      <c r="N93" s="149">
        <v>0</v>
      </c>
      <c r="O93" s="79">
        <f t="shared" si="17"/>
        <v>0</v>
      </c>
      <c r="P93" s="149">
        <v>0</v>
      </c>
      <c r="Q93" s="79">
        <f t="shared" si="15"/>
        <v>0</v>
      </c>
      <c r="R93" s="149">
        <v>1219101</v>
      </c>
      <c r="S93" s="79">
        <f t="shared" si="16"/>
        <v>0.14999994463135122</v>
      </c>
      <c r="T93" s="16" t="s">
        <v>540</v>
      </c>
      <c r="U93" s="168"/>
      <c r="V93" s="181"/>
      <c r="W93" s="95" t="s">
        <v>471</v>
      </c>
      <c r="X93" s="140" t="s">
        <v>531</v>
      </c>
      <c r="Y93" s="95" t="s">
        <v>471</v>
      </c>
      <c r="Z93" s="140" t="s">
        <v>531</v>
      </c>
      <c r="AA93" s="153">
        <v>42459</v>
      </c>
      <c r="AB93" s="95" t="s">
        <v>468</v>
      </c>
      <c r="AC93" s="140" t="s">
        <v>672</v>
      </c>
      <c r="AD93" s="95" t="s">
        <v>528</v>
      </c>
      <c r="AE93" s="137" t="s">
        <v>744</v>
      </c>
      <c r="AF93" s="73">
        <v>3</v>
      </c>
      <c r="AG93" s="97" t="s">
        <v>316</v>
      </c>
      <c r="AH93" s="73">
        <v>4</v>
      </c>
      <c r="AI93" s="230" t="s">
        <v>537</v>
      </c>
      <c r="AJ93" s="223">
        <v>42582</v>
      </c>
    </row>
    <row r="94" spans="1:36" s="27" customFormat="1" ht="45.75" hidden="1" customHeight="1" x14ac:dyDescent="0.2">
      <c r="A94" s="219">
        <v>110</v>
      </c>
      <c r="B94" s="232" t="s">
        <v>194</v>
      </c>
      <c r="C94" s="35" t="s">
        <v>195</v>
      </c>
      <c r="D94" s="30" t="s">
        <v>7</v>
      </c>
      <c r="E94" s="28" t="s">
        <v>11</v>
      </c>
      <c r="F94" s="30" t="s">
        <v>4</v>
      </c>
      <c r="G94" s="52">
        <f t="shared" si="18"/>
        <v>115127027</v>
      </c>
      <c r="H94" s="52">
        <f t="shared" si="19"/>
        <v>97857972</v>
      </c>
      <c r="I94" s="56">
        <v>0</v>
      </c>
      <c r="J94" s="56">
        <v>97857972</v>
      </c>
      <c r="K94" s="56">
        <v>0</v>
      </c>
      <c r="L94" s="79">
        <f t="shared" ref="L94:L98" si="21">H94/G94</f>
        <v>0.84999999174824514</v>
      </c>
      <c r="M94" s="78">
        <f t="shared" si="20"/>
        <v>17269055</v>
      </c>
      <c r="N94" s="56">
        <v>17269055</v>
      </c>
      <c r="O94" s="79">
        <f t="shared" si="17"/>
        <v>0.15000000825175483</v>
      </c>
      <c r="P94" s="56">
        <v>0</v>
      </c>
      <c r="Q94" s="79">
        <f t="shared" si="15"/>
        <v>0</v>
      </c>
      <c r="R94" s="56">
        <v>0</v>
      </c>
      <c r="S94" s="79">
        <f t="shared" si="16"/>
        <v>0</v>
      </c>
      <c r="T94" s="15" t="s">
        <v>416</v>
      </c>
      <c r="U94" s="15" t="s">
        <v>251</v>
      </c>
      <c r="V94" s="140" t="s">
        <v>629</v>
      </c>
      <c r="W94" s="93" t="s">
        <v>217</v>
      </c>
      <c r="X94" s="140" t="s">
        <v>445</v>
      </c>
      <c r="Y94" s="93" t="s">
        <v>214</v>
      </c>
      <c r="Z94" s="140" t="s">
        <v>445</v>
      </c>
      <c r="AA94" s="155"/>
      <c r="AB94" s="95" t="s">
        <v>470</v>
      </c>
      <c r="AC94" s="140" t="s">
        <v>741</v>
      </c>
      <c r="AD94" s="95" t="s">
        <v>543</v>
      </c>
      <c r="AE94" s="97" t="s">
        <v>316</v>
      </c>
      <c r="AF94" s="73">
        <v>2</v>
      </c>
      <c r="AG94" s="97" t="s">
        <v>316</v>
      </c>
      <c r="AH94" s="73">
        <v>4</v>
      </c>
      <c r="AI94" s="230" t="s">
        <v>547</v>
      </c>
      <c r="AJ94" s="223">
        <v>42521</v>
      </c>
    </row>
    <row r="95" spans="1:36" s="27" customFormat="1" ht="48" hidden="1" customHeight="1" x14ac:dyDescent="0.2">
      <c r="A95" s="220">
        <v>57</v>
      </c>
      <c r="B95" s="241" t="s">
        <v>45</v>
      </c>
      <c r="C95" s="96" t="s">
        <v>522</v>
      </c>
      <c r="D95" s="82" t="s">
        <v>7</v>
      </c>
      <c r="E95" s="83" t="s">
        <v>12</v>
      </c>
      <c r="F95" s="82" t="s">
        <v>3</v>
      </c>
      <c r="G95" s="78">
        <f t="shared" si="18"/>
        <v>148910808</v>
      </c>
      <c r="H95" s="78">
        <f t="shared" si="19"/>
        <v>126574186</v>
      </c>
      <c r="I95" s="78">
        <v>126574186</v>
      </c>
      <c r="J95" s="81">
        <v>0</v>
      </c>
      <c r="K95" s="81">
        <v>0</v>
      </c>
      <c r="L95" s="79">
        <f t="shared" si="21"/>
        <v>0.84999999462765663</v>
      </c>
      <c r="M95" s="78">
        <f t="shared" si="20"/>
        <v>22336622</v>
      </c>
      <c r="N95" s="81">
        <v>0</v>
      </c>
      <c r="O95" s="79">
        <f t="shared" si="17"/>
        <v>0</v>
      </c>
      <c r="P95" s="81">
        <v>0</v>
      </c>
      <c r="Q95" s="79">
        <f t="shared" si="15"/>
        <v>0</v>
      </c>
      <c r="R95" s="78">
        <v>22336622</v>
      </c>
      <c r="S95" s="79">
        <f t="shared" si="16"/>
        <v>0.15000000537234343</v>
      </c>
      <c r="T95" s="76" t="s">
        <v>523</v>
      </c>
      <c r="U95" s="178" t="s">
        <v>313</v>
      </c>
      <c r="V95" s="185" t="s">
        <v>619</v>
      </c>
      <c r="W95" s="95" t="s">
        <v>470</v>
      </c>
      <c r="X95" s="140" t="s">
        <v>659</v>
      </c>
      <c r="Y95" s="95" t="s">
        <v>470</v>
      </c>
      <c r="Z95" s="140" t="s">
        <v>659</v>
      </c>
      <c r="AA95" s="95"/>
      <c r="AB95" s="95" t="s">
        <v>470</v>
      </c>
      <c r="AC95" s="140" t="s">
        <v>747</v>
      </c>
      <c r="AD95" s="95" t="s">
        <v>543</v>
      </c>
      <c r="AE95" s="97" t="s">
        <v>316</v>
      </c>
      <c r="AF95" s="73">
        <v>2</v>
      </c>
      <c r="AG95" s="97" t="s">
        <v>316</v>
      </c>
      <c r="AH95" s="73">
        <v>4</v>
      </c>
      <c r="AI95" s="230" t="s">
        <v>549</v>
      </c>
      <c r="AJ95" s="223">
        <v>42428</v>
      </c>
    </row>
    <row r="96" spans="1:36" ht="46.5" hidden="1" customHeight="1" x14ac:dyDescent="0.2">
      <c r="A96" s="219">
        <v>56</v>
      </c>
      <c r="B96" s="231" t="s">
        <v>81</v>
      </c>
      <c r="C96" s="37" t="s">
        <v>115</v>
      </c>
      <c r="D96" s="25" t="s">
        <v>7</v>
      </c>
      <c r="E96" s="26" t="s">
        <v>17</v>
      </c>
      <c r="F96" s="25" t="s">
        <v>5</v>
      </c>
      <c r="G96" s="55">
        <f t="shared" si="18"/>
        <v>39812375</v>
      </c>
      <c r="H96" s="55">
        <v>33840519</v>
      </c>
      <c r="I96" s="55">
        <v>0</v>
      </c>
      <c r="J96" s="55">
        <v>0</v>
      </c>
      <c r="K96" s="55">
        <v>41588653</v>
      </c>
      <c r="L96" s="53">
        <f t="shared" si="21"/>
        <v>0.8500000062794546</v>
      </c>
      <c r="M96" s="80">
        <f>N96</f>
        <v>5971856</v>
      </c>
      <c r="N96" s="55">
        <v>5971856</v>
      </c>
      <c r="O96" s="53">
        <f t="shared" si="17"/>
        <v>0.14999999372054543</v>
      </c>
      <c r="P96" s="55">
        <v>0</v>
      </c>
      <c r="Q96" s="53">
        <f t="shared" si="15"/>
        <v>0</v>
      </c>
      <c r="R96" s="55">
        <v>0</v>
      </c>
      <c r="S96" s="53">
        <f t="shared" si="16"/>
        <v>0</v>
      </c>
      <c r="T96" s="20" t="s">
        <v>408</v>
      </c>
      <c r="U96" s="21" t="s">
        <v>318</v>
      </c>
      <c r="V96" s="139" t="s">
        <v>652</v>
      </c>
      <c r="W96" s="144" t="s">
        <v>470</v>
      </c>
      <c r="X96" s="46" t="s">
        <v>317</v>
      </c>
      <c r="Y96" s="144" t="s">
        <v>470</v>
      </c>
      <c r="Z96" s="140" t="s">
        <v>731</v>
      </c>
      <c r="AA96" s="30"/>
      <c r="AB96" s="144" t="s">
        <v>470</v>
      </c>
      <c r="AC96" s="140" t="s">
        <v>747</v>
      </c>
      <c r="AD96" s="144" t="s">
        <v>544</v>
      </c>
      <c r="AE96" s="97" t="s">
        <v>316</v>
      </c>
      <c r="AF96" s="116">
        <v>2</v>
      </c>
      <c r="AG96" s="98" t="s">
        <v>316</v>
      </c>
      <c r="AH96" s="75">
        <v>4</v>
      </c>
      <c r="AI96" s="233" t="s">
        <v>542</v>
      </c>
      <c r="AJ96" s="224">
        <v>42428</v>
      </c>
    </row>
    <row r="97" spans="1:36" s="27" customFormat="1" ht="51.75" hidden="1" customHeight="1" x14ac:dyDescent="0.2">
      <c r="A97" s="220">
        <v>41</v>
      </c>
      <c r="B97" s="231" t="s">
        <v>55</v>
      </c>
      <c r="C97" s="37" t="s">
        <v>96</v>
      </c>
      <c r="D97" s="25" t="s">
        <v>7</v>
      </c>
      <c r="E97" s="26" t="s">
        <v>17</v>
      </c>
      <c r="F97" s="25" t="s">
        <v>4</v>
      </c>
      <c r="G97" s="80">
        <f t="shared" si="18"/>
        <v>14185198</v>
      </c>
      <c r="H97" s="80">
        <f t="shared" ref="H97:H98" si="22">I97+J97+K97</f>
        <v>12057418</v>
      </c>
      <c r="I97" s="55">
        <v>0</v>
      </c>
      <c r="J97" s="55">
        <v>12057418</v>
      </c>
      <c r="K97" s="55">
        <v>0</v>
      </c>
      <c r="L97" s="53">
        <f t="shared" si="21"/>
        <v>0.84999997885119405</v>
      </c>
      <c r="M97" s="80">
        <f t="shared" ref="M97:M98" si="23">N97+P97+R97</f>
        <v>2127780</v>
      </c>
      <c r="N97" s="55">
        <v>2127780</v>
      </c>
      <c r="O97" s="53">
        <f t="shared" si="17"/>
        <v>0.15000002114880595</v>
      </c>
      <c r="P97" s="55">
        <v>0</v>
      </c>
      <c r="Q97" s="53">
        <f t="shared" si="15"/>
        <v>0</v>
      </c>
      <c r="R97" s="55">
        <v>0</v>
      </c>
      <c r="S97" s="53">
        <f t="shared" si="16"/>
        <v>0</v>
      </c>
      <c r="T97" s="68" t="s">
        <v>428</v>
      </c>
      <c r="U97" s="210" t="s">
        <v>281</v>
      </c>
      <c r="V97" s="137" t="s">
        <v>638</v>
      </c>
      <c r="W97" s="144" t="s">
        <v>468</v>
      </c>
      <c r="X97" s="46" t="s">
        <v>317</v>
      </c>
      <c r="Y97" s="144" t="s">
        <v>468</v>
      </c>
      <c r="Z97" s="51" t="s">
        <v>752</v>
      </c>
      <c r="AA97" s="30"/>
      <c r="AB97" s="144" t="s">
        <v>470</v>
      </c>
      <c r="AC97" s="51" t="s">
        <v>752</v>
      </c>
      <c r="AD97" s="69" t="s">
        <v>528</v>
      </c>
      <c r="AE97" s="97" t="s">
        <v>316</v>
      </c>
      <c r="AF97" s="75">
        <v>3</v>
      </c>
      <c r="AG97" s="98" t="s">
        <v>316</v>
      </c>
      <c r="AH97" s="75">
        <v>4</v>
      </c>
      <c r="AI97" s="233" t="s">
        <v>537</v>
      </c>
      <c r="AJ97" s="224">
        <v>42429</v>
      </c>
    </row>
    <row r="98" spans="1:36" ht="51.75" hidden="1" customHeight="1" x14ac:dyDescent="0.2">
      <c r="A98" s="219">
        <v>70</v>
      </c>
      <c r="B98" s="234" t="s">
        <v>176</v>
      </c>
      <c r="C98" s="36" t="s">
        <v>235</v>
      </c>
      <c r="D98" s="24" t="s">
        <v>7</v>
      </c>
      <c r="E98" s="13" t="s">
        <v>11</v>
      </c>
      <c r="F98" s="24" t="s">
        <v>4</v>
      </c>
      <c r="G98" s="80">
        <f t="shared" si="18"/>
        <v>23529411</v>
      </c>
      <c r="H98" s="80">
        <f t="shared" si="22"/>
        <v>20000000</v>
      </c>
      <c r="I98" s="80">
        <v>0</v>
      </c>
      <c r="J98" s="80">
        <v>20000000</v>
      </c>
      <c r="K98" s="80">
        <v>0</v>
      </c>
      <c r="L98" s="53">
        <f t="shared" si="21"/>
        <v>0.85000002762500093</v>
      </c>
      <c r="M98" s="80">
        <f t="shared" si="23"/>
        <v>3529411</v>
      </c>
      <c r="N98" s="80">
        <v>3529411</v>
      </c>
      <c r="O98" s="53">
        <f t="shared" si="17"/>
        <v>0.1499999723749991</v>
      </c>
      <c r="P98" s="80">
        <v>0</v>
      </c>
      <c r="Q98" s="53">
        <f t="shared" si="15"/>
        <v>0</v>
      </c>
      <c r="R98" s="80">
        <v>0</v>
      </c>
      <c r="S98" s="53">
        <f t="shared" si="16"/>
        <v>0</v>
      </c>
      <c r="T98" s="25" t="s">
        <v>410</v>
      </c>
      <c r="U98" s="208" t="s">
        <v>224</v>
      </c>
      <c r="V98" s="183" t="s">
        <v>611</v>
      </c>
      <c r="W98" s="144" t="s">
        <v>216</v>
      </c>
      <c r="X98" s="140" t="s">
        <v>328</v>
      </c>
      <c r="Y98" s="144" t="s">
        <v>606</v>
      </c>
      <c r="Z98" s="144" t="s">
        <v>65</v>
      </c>
      <c r="AA98" s="144" t="s">
        <v>65</v>
      </c>
      <c r="AB98" s="144" t="s">
        <v>468</v>
      </c>
      <c r="AC98" s="140" t="s">
        <v>696</v>
      </c>
      <c r="AD98" s="144" t="s">
        <v>544</v>
      </c>
      <c r="AE98" s="97" t="s">
        <v>316</v>
      </c>
      <c r="AF98" s="75">
        <v>0</v>
      </c>
      <c r="AG98" s="97" t="s">
        <v>316</v>
      </c>
      <c r="AH98" s="117">
        <v>1</v>
      </c>
      <c r="AI98" s="233" t="s">
        <v>528</v>
      </c>
      <c r="AJ98" s="224">
        <v>42551</v>
      </c>
    </row>
    <row r="99" spans="1:36" ht="41.25" hidden="1" customHeight="1" x14ac:dyDescent="0.2">
      <c r="A99" s="220">
        <v>121</v>
      </c>
      <c r="B99" s="234" t="s">
        <v>179</v>
      </c>
      <c r="C99" s="36" t="s">
        <v>180</v>
      </c>
      <c r="D99" s="25" t="s">
        <v>155</v>
      </c>
      <c r="E99" s="26" t="s">
        <v>12</v>
      </c>
      <c r="F99" s="25" t="s">
        <v>3</v>
      </c>
      <c r="G99" s="80">
        <f t="shared" si="18"/>
        <v>15651680</v>
      </c>
      <c r="H99" s="80">
        <f t="shared" si="19"/>
        <v>5478088</v>
      </c>
      <c r="I99" s="55">
        <v>5478088</v>
      </c>
      <c r="J99" s="55">
        <v>0</v>
      </c>
      <c r="K99" s="55">
        <v>0</v>
      </c>
      <c r="L99" s="53">
        <f t="shared" si="12"/>
        <v>0.35</v>
      </c>
      <c r="M99" s="80">
        <v>10173592</v>
      </c>
      <c r="N99" s="55">
        <v>0</v>
      </c>
      <c r="O99" s="53">
        <f t="shared" si="17"/>
        <v>0</v>
      </c>
      <c r="P99" s="80">
        <v>0</v>
      </c>
      <c r="Q99" s="53">
        <f t="shared" si="15"/>
        <v>0</v>
      </c>
      <c r="R99" s="80">
        <v>10173592</v>
      </c>
      <c r="S99" s="53">
        <f t="shared" si="16"/>
        <v>0.65</v>
      </c>
      <c r="T99" s="20" t="s">
        <v>421</v>
      </c>
      <c r="U99" s="170" t="s">
        <v>284</v>
      </c>
      <c r="V99" s="182" t="s">
        <v>618</v>
      </c>
      <c r="W99" s="144" t="s">
        <v>470</v>
      </c>
      <c r="X99" s="46" t="s">
        <v>317</v>
      </c>
      <c r="Y99" s="144" t="s">
        <v>470</v>
      </c>
      <c r="Z99" s="140" t="s">
        <v>731</v>
      </c>
      <c r="AA99" s="95"/>
      <c r="AB99" s="144" t="s">
        <v>470</v>
      </c>
      <c r="AC99" s="46" t="s">
        <v>317</v>
      </c>
      <c r="AD99" s="144" t="s">
        <v>543</v>
      </c>
      <c r="AE99" s="97" t="s">
        <v>316</v>
      </c>
      <c r="AF99" s="75">
        <v>5</v>
      </c>
      <c r="AG99" s="97" t="s">
        <v>316</v>
      </c>
      <c r="AH99" s="75">
        <v>4</v>
      </c>
      <c r="AI99" s="233" t="s">
        <v>567</v>
      </c>
      <c r="AJ99" s="224">
        <v>42428</v>
      </c>
    </row>
    <row r="100" spans="1:36" ht="39.75" hidden="1" customHeight="1" x14ac:dyDescent="0.2">
      <c r="A100" s="219">
        <v>122</v>
      </c>
      <c r="B100" s="234" t="s">
        <v>181</v>
      </c>
      <c r="C100" s="36" t="s">
        <v>535</v>
      </c>
      <c r="D100" s="25" t="s">
        <v>155</v>
      </c>
      <c r="E100" s="26" t="s">
        <v>12</v>
      </c>
      <c r="F100" s="25" t="s">
        <v>3</v>
      </c>
      <c r="G100" s="80">
        <f t="shared" si="18"/>
        <v>76228329</v>
      </c>
      <c r="H100" s="80">
        <f t="shared" si="19"/>
        <v>26679915</v>
      </c>
      <c r="I100" s="80">
        <v>26679915</v>
      </c>
      <c r="J100" s="55">
        <v>0</v>
      </c>
      <c r="K100" s="55">
        <v>0</v>
      </c>
      <c r="L100" s="53">
        <f t="shared" si="12"/>
        <v>0.34999999803222764</v>
      </c>
      <c r="M100" s="80">
        <v>49548414</v>
      </c>
      <c r="N100" s="55">
        <v>0</v>
      </c>
      <c r="O100" s="53">
        <f t="shared" si="17"/>
        <v>0</v>
      </c>
      <c r="P100" s="80">
        <v>0</v>
      </c>
      <c r="Q100" s="53">
        <f t="shared" si="15"/>
        <v>0</v>
      </c>
      <c r="R100" s="80">
        <v>49548414</v>
      </c>
      <c r="S100" s="53">
        <f t="shared" si="16"/>
        <v>0.65000000196777241</v>
      </c>
      <c r="T100" s="20" t="s">
        <v>520</v>
      </c>
      <c r="U100" s="170"/>
      <c r="V100" s="182"/>
      <c r="W100" s="144" t="s">
        <v>470</v>
      </c>
      <c r="X100" s="46" t="s">
        <v>317</v>
      </c>
      <c r="Y100" s="144" t="s">
        <v>470</v>
      </c>
      <c r="Z100" s="140" t="s">
        <v>731</v>
      </c>
      <c r="AA100" s="95"/>
      <c r="AB100" s="144" t="s">
        <v>470</v>
      </c>
      <c r="AC100" s="46" t="s">
        <v>317</v>
      </c>
      <c r="AD100" s="144" t="s">
        <v>543</v>
      </c>
      <c r="AE100" s="97" t="s">
        <v>316</v>
      </c>
      <c r="AF100" s="75">
        <v>5</v>
      </c>
      <c r="AG100" s="97" t="s">
        <v>316</v>
      </c>
      <c r="AH100" s="75">
        <v>4</v>
      </c>
      <c r="AI100" s="233" t="s">
        <v>567</v>
      </c>
      <c r="AJ100" s="224">
        <v>42428</v>
      </c>
    </row>
    <row r="101" spans="1:36" ht="34.5" hidden="1" customHeight="1" x14ac:dyDescent="0.2">
      <c r="A101" s="219">
        <v>20</v>
      </c>
      <c r="B101" s="231" t="s">
        <v>168</v>
      </c>
      <c r="C101" s="36" t="s">
        <v>171</v>
      </c>
      <c r="D101" s="24" t="s">
        <v>155</v>
      </c>
      <c r="E101" s="13" t="s">
        <v>11</v>
      </c>
      <c r="F101" s="24" t="s">
        <v>4</v>
      </c>
      <c r="G101" s="80">
        <f t="shared" si="18"/>
        <v>37058823</v>
      </c>
      <c r="H101" s="80">
        <f t="shared" si="19"/>
        <v>31500000</v>
      </c>
      <c r="I101" s="80">
        <v>0</v>
      </c>
      <c r="J101" s="80">
        <v>31500000</v>
      </c>
      <c r="K101" s="80">
        <v>0</v>
      </c>
      <c r="L101" s="53">
        <f t="shared" si="12"/>
        <v>0.85000001214285736</v>
      </c>
      <c r="M101" s="80">
        <f t="shared" ref="M101:M112" si="24">N101+P101+R101</f>
        <v>5558823</v>
      </c>
      <c r="N101" s="80">
        <v>4323529</v>
      </c>
      <c r="O101" s="53">
        <f t="shared" si="17"/>
        <v>0.11666665722222208</v>
      </c>
      <c r="P101" s="80">
        <v>0</v>
      </c>
      <c r="Q101" s="53">
        <f t="shared" si="15"/>
        <v>0</v>
      </c>
      <c r="R101" s="80">
        <v>1235294</v>
      </c>
      <c r="S101" s="53">
        <f t="shared" si="16"/>
        <v>3.3333330634920597E-2</v>
      </c>
      <c r="T101" s="63" t="s">
        <v>407</v>
      </c>
      <c r="U101" s="168"/>
      <c r="V101" s="181"/>
      <c r="W101" s="144" t="s">
        <v>470</v>
      </c>
      <c r="X101" s="140" t="s">
        <v>694</v>
      </c>
      <c r="Y101" s="144" t="s">
        <v>470</v>
      </c>
      <c r="Z101" s="140" t="s">
        <v>694</v>
      </c>
      <c r="AA101" s="95"/>
      <c r="AB101" s="144" t="s">
        <v>469</v>
      </c>
      <c r="AC101" s="46" t="s">
        <v>317</v>
      </c>
      <c r="AD101" s="144" t="s">
        <v>476</v>
      </c>
      <c r="AE101" s="97" t="s">
        <v>316</v>
      </c>
      <c r="AF101" s="75">
        <v>2</v>
      </c>
      <c r="AG101" s="97" t="s">
        <v>316</v>
      </c>
      <c r="AH101" s="75">
        <v>4</v>
      </c>
      <c r="AI101" s="233" t="s">
        <v>537</v>
      </c>
      <c r="AJ101" s="224">
        <v>42613</v>
      </c>
    </row>
    <row r="102" spans="1:36" s="27" customFormat="1" ht="51.75" hidden="1" customHeight="1" x14ac:dyDescent="0.2">
      <c r="A102" s="220">
        <v>67</v>
      </c>
      <c r="B102" s="240" t="s">
        <v>165</v>
      </c>
      <c r="C102" s="35" t="s">
        <v>243</v>
      </c>
      <c r="D102" s="29" t="s">
        <v>7</v>
      </c>
      <c r="E102" s="14" t="s">
        <v>17</v>
      </c>
      <c r="F102" s="29" t="s">
        <v>4</v>
      </c>
      <c r="G102" s="52">
        <f t="shared" si="18"/>
        <v>115252616</v>
      </c>
      <c r="H102" s="52">
        <f t="shared" si="19"/>
        <v>97964724</v>
      </c>
      <c r="I102" s="52">
        <v>0</v>
      </c>
      <c r="J102" s="52">
        <v>97964724</v>
      </c>
      <c r="K102" s="52">
        <v>0</v>
      </c>
      <c r="L102" s="79">
        <f t="shared" si="12"/>
        <v>0.85000000347063709</v>
      </c>
      <c r="M102" s="78">
        <f t="shared" si="24"/>
        <v>17287892</v>
      </c>
      <c r="N102" s="52">
        <v>17287892</v>
      </c>
      <c r="O102" s="79">
        <f t="shared" si="17"/>
        <v>0.14999999652936294</v>
      </c>
      <c r="P102" s="52">
        <v>0</v>
      </c>
      <c r="Q102" s="79">
        <f t="shared" si="15"/>
        <v>0</v>
      </c>
      <c r="R102" s="52">
        <v>0</v>
      </c>
      <c r="S102" s="79">
        <f t="shared" si="16"/>
        <v>0</v>
      </c>
      <c r="T102" s="16" t="s">
        <v>407</v>
      </c>
      <c r="U102" s="168"/>
      <c r="V102" s="181"/>
      <c r="W102" s="95" t="s">
        <v>470</v>
      </c>
      <c r="X102" s="46" t="s">
        <v>317</v>
      </c>
      <c r="Y102" s="95" t="s">
        <v>470</v>
      </c>
      <c r="Z102" s="140" t="s">
        <v>756</v>
      </c>
      <c r="AA102" s="95"/>
      <c r="AB102" s="95" t="s">
        <v>580</v>
      </c>
      <c r="AC102" s="46" t="s">
        <v>317</v>
      </c>
      <c r="AD102" s="95" t="s">
        <v>476</v>
      </c>
      <c r="AE102" s="97" t="s">
        <v>316</v>
      </c>
      <c r="AF102" s="73">
        <v>3</v>
      </c>
      <c r="AG102" s="97" t="s">
        <v>316</v>
      </c>
      <c r="AH102" s="73">
        <v>4</v>
      </c>
      <c r="AI102" s="230" t="s">
        <v>537</v>
      </c>
      <c r="AJ102" s="223">
        <v>42429</v>
      </c>
    </row>
    <row r="103" spans="1:36" s="27" customFormat="1" ht="54" hidden="1" customHeight="1" x14ac:dyDescent="0.2">
      <c r="A103" s="220">
        <v>123</v>
      </c>
      <c r="B103" s="231" t="s">
        <v>43</v>
      </c>
      <c r="C103" s="37" t="s">
        <v>289</v>
      </c>
      <c r="D103" s="25" t="s">
        <v>7</v>
      </c>
      <c r="E103" s="26" t="s">
        <v>12</v>
      </c>
      <c r="F103" s="25" t="s">
        <v>4</v>
      </c>
      <c r="G103" s="80">
        <f t="shared" si="18"/>
        <v>32733629</v>
      </c>
      <c r="H103" s="80">
        <f t="shared" si="19"/>
        <v>27823584</v>
      </c>
      <c r="I103" s="55">
        <v>0</v>
      </c>
      <c r="J103" s="55">
        <v>27823584</v>
      </c>
      <c r="K103" s="55">
        <v>0</v>
      </c>
      <c r="L103" s="53">
        <f t="shared" si="12"/>
        <v>0.84999998014274558</v>
      </c>
      <c r="M103" s="80">
        <f t="shared" si="24"/>
        <v>4910045</v>
      </c>
      <c r="N103" s="80">
        <v>0</v>
      </c>
      <c r="O103" s="53">
        <f t="shared" si="17"/>
        <v>0</v>
      </c>
      <c r="P103" s="80">
        <v>3273364</v>
      </c>
      <c r="Q103" s="53">
        <f t="shared" si="15"/>
        <v>0.10000003360458445</v>
      </c>
      <c r="R103" s="80">
        <v>1636681</v>
      </c>
      <c r="S103" s="53">
        <f t="shared" si="16"/>
        <v>4.9999986252669999E-2</v>
      </c>
      <c r="T103" s="64" t="s">
        <v>420</v>
      </c>
      <c r="U103" s="48" t="s">
        <v>222</v>
      </c>
      <c r="V103" s="132" t="s">
        <v>616</v>
      </c>
      <c r="W103" s="144" t="s">
        <v>470</v>
      </c>
      <c r="X103" s="46" t="s">
        <v>317</v>
      </c>
      <c r="Y103" s="144" t="s">
        <v>470</v>
      </c>
      <c r="Z103" s="140" t="s">
        <v>323</v>
      </c>
      <c r="AA103" s="95"/>
      <c r="AB103" s="144" t="s">
        <v>470</v>
      </c>
      <c r="AC103" s="46" t="s">
        <v>317</v>
      </c>
      <c r="AD103" s="144" t="s">
        <v>543</v>
      </c>
      <c r="AE103" s="97" t="s">
        <v>316</v>
      </c>
      <c r="AF103" s="75">
        <v>2</v>
      </c>
      <c r="AG103" s="97" t="s">
        <v>316</v>
      </c>
      <c r="AH103" s="75">
        <v>4</v>
      </c>
      <c r="AI103" s="233" t="s">
        <v>471</v>
      </c>
      <c r="AJ103" s="224">
        <v>42429</v>
      </c>
    </row>
    <row r="104" spans="1:36" ht="47.25" hidden="1" customHeight="1" x14ac:dyDescent="0.2">
      <c r="A104" s="220">
        <v>63</v>
      </c>
      <c r="B104" s="234" t="s">
        <v>182</v>
      </c>
      <c r="C104" s="36" t="s">
        <v>185</v>
      </c>
      <c r="D104" s="25" t="s">
        <v>7</v>
      </c>
      <c r="E104" s="26" t="s">
        <v>12</v>
      </c>
      <c r="F104" s="25" t="s">
        <v>4</v>
      </c>
      <c r="G104" s="80">
        <f t="shared" si="18"/>
        <v>4000000</v>
      </c>
      <c r="H104" s="80">
        <f t="shared" si="19"/>
        <v>3400000</v>
      </c>
      <c r="I104" s="55">
        <v>0</v>
      </c>
      <c r="J104" s="80">
        <v>3400000</v>
      </c>
      <c r="K104" s="55">
        <v>0</v>
      </c>
      <c r="L104" s="53">
        <f t="shared" si="12"/>
        <v>0.85</v>
      </c>
      <c r="M104" s="80">
        <f t="shared" si="24"/>
        <v>600000</v>
      </c>
      <c r="N104" s="80">
        <v>0</v>
      </c>
      <c r="O104" s="53">
        <f t="shared" si="17"/>
        <v>0</v>
      </c>
      <c r="P104" s="80">
        <v>600000</v>
      </c>
      <c r="Q104" s="53">
        <f t="shared" si="15"/>
        <v>0.15</v>
      </c>
      <c r="R104" s="55">
        <v>0</v>
      </c>
      <c r="S104" s="53">
        <f t="shared" si="16"/>
        <v>0</v>
      </c>
      <c r="T104" s="23" t="s">
        <v>129</v>
      </c>
      <c r="U104" s="23" t="s">
        <v>129</v>
      </c>
      <c r="V104" s="23" t="s">
        <v>129</v>
      </c>
      <c r="W104" s="144" t="s">
        <v>470</v>
      </c>
      <c r="X104" s="46" t="s">
        <v>317</v>
      </c>
      <c r="Y104" s="144" t="s">
        <v>470</v>
      </c>
      <c r="Z104" s="140" t="s">
        <v>323</v>
      </c>
      <c r="AA104" s="95"/>
      <c r="AB104" s="144" t="s">
        <v>469</v>
      </c>
      <c r="AC104" s="46" t="s">
        <v>317</v>
      </c>
      <c r="AD104" s="144" t="s">
        <v>528</v>
      </c>
      <c r="AE104" s="97" t="s">
        <v>316</v>
      </c>
      <c r="AF104" s="75">
        <v>2</v>
      </c>
      <c r="AG104" s="97" t="s">
        <v>316</v>
      </c>
      <c r="AH104" s="75">
        <v>4</v>
      </c>
      <c r="AI104" s="233" t="s">
        <v>537</v>
      </c>
      <c r="AJ104" s="224">
        <v>42430</v>
      </c>
    </row>
    <row r="105" spans="1:36" s="27" customFormat="1" ht="39.75" hidden="1" customHeight="1" x14ac:dyDescent="0.2">
      <c r="A105" s="219">
        <v>62</v>
      </c>
      <c r="B105" s="231" t="s">
        <v>49</v>
      </c>
      <c r="C105" s="37" t="s">
        <v>94</v>
      </c>
      <c r="D105" s="25" t="s">
        <v>7</v>
      </c>
      <c r="E105" s="26" t="s">
        <v>16</v>
      </c>
      <c r="F105" s="25" t="s">
        <v>3</v>
      </c>
      <c r="G105" s="80">
        <f t="shared" si="18"/>
        <v>13511489</v>
      </c>
      <c r="H105" s="80">
        <f t="shared" si="19"/>
        <v>11484765</v>
      </c>
      <c r="I105" s="55">
        <v>11484765</v>
      </c>
      <c r="J105" s="55">
        <v>0</v>
      </c>
      <c r="K105" s="55">
        <v>0</v>
      </c>
      <c r="L105" s="53">
        <f t="shared" si="12"/>
        <v>0.84999995189279287</v>
      </c>
      <c r="M105" s="80">
        <f t="shared" si="24"/>
        <v>2026724</v>
      </c>
      <c r="N105" s="55">
        <v>0</v>
      </c>
      <c r="O105" s="53">
        <f t="shared" si="17"/>
        <v>0</v>
      </c>
      <c r="P105" s="55">
        <v>0</v>
      </c>
      <c r="Q105" s="53">
        <f t="shared" si="15"/>
        <v>0</v>
      </c>
      <c r="R105" s="55">
        <v>2026724</v>
      </c>
      <c r="S105" s="53">
        <f t="shared" si="16"/>
        <v>0.15000004810720713</v>
      </c>
      <c r="T105" s="20" t="s">
        <v>423</v>
      </c>
      <c r="U105" s="177"/>
      <c r="V105" s="182"/>
      <c r="W105" s="144" t="s">
        <v>214</v>
      </c>
      <c r="X105" s="140" t="s">
        <v>447</v>
      </c>
      <c r="Y105" s="144" t="s">
        <v>214</v>
      </c>
      <c r="Z105" s="140" t="s">
        <v>447</v>
      </c>
      <c r="AA105" s="154" t="s">
        <v>716</v>
      </c>
      <c r="AB105" s="144" t="s">
        <v>469</v>
      </c>
      <c r="AC105" s="46" t="s">
        <v>317</v>
      </c>
      <c r="AD105" s="144" t="s">
        <v>575</v>
      </c>
      <c r="AE105" s="97" t="s">
        <v>316</v>
      </c>
      <c r="AF105" s="75">
        <v>2</v>
      </c>
      <c r="AG105" s="97" t="s">
        <v>316</v>
      </c>
      <c r="AH105" s="75">
        <v>4</v>
      </c>
      <c r="AI105" s="233" t="s">
        <v>547</v>
      </c>
      <c r="AJ105" s="224">
        <v>42551</v>
      </c>
    </row>
    <row r="106" spans="1:36" ht="37.5" hidden="1" customHeight="1" x14ac:dyDescent="0.2">
      <c r="A106" s="220">
        <v>125</v>
      </c>
      <c r="B106" s="234" t="s">
        <v>201</v>
      </c>
      <c r="C106" s="36" t="s">
        <v>202</v>
      </c>
      <c r="D106" s="25" t="s">
        <v>7</v>
      </c>
      <c r="E106" s="26" t="s">
        <v>16</v>
      </c>
      <c r="F106" s="25" t="s">
        <v>3</v>
      </c>
      <c r="G106" s="80">
        <f t="shared" si="18"/>
        <v>44357210</v>
      </c>
      <c r="H106" s="80">
        <f t="shared" si="19"/>
        <v>37703628</v>
      </c>
      <c r="I106" s="55">
        <v>37703628</v>
      </c>
      <c r="J106" s="55">
        <v>0</v>
      </c>
      <c r="K106" s="55">
        <v>0</v>
      </c>
      <c r="L106" s="53">
        <f t="shared" si="12"/>
        <v>0.84999998872787541</v>
      </c>
      <c r="M106" s="80">
        <f t="shared" si="24"/>
        <v>6653582</v>
      </c>
      <c r="N106" s="80">
        <v>4620148</v>
      </c>
      <c r="O106" s="53">
        <f t="shared" si="17"/>
        <v>0.1041577682636036</v>
      </c>
      <c r="P106" s="80">
        <v>2033434</v>
      </c>
      <c r="Q106" s="53">
        <f t="shared" si="15"/>
        <v>4.584224300852105E-2</v>
      </c>
      <c r="R106" s="55">
        <v>0</v>
      </c>
      <c r="S106" s="53">
        <f t="shared" si="16"/>
        <v>0</v>
      </c>
      <c r="T106" s="21" t="s">
        <v>424</v>
      </c>
      <c r="U106" s="24" t="s">
        <v>384</v>
      </c>
      <c r="V106" s="138" t="s">
        <v>608</v>
      </c>
      <c r="W106" s="144" t="s">
        <v>215</v>
      </c>
      <c r="X106" s="140" t="s">
        <v>494</v>
      </c>
      <c r="Y106" s="144" t="s">
        <v>469</v>
      </c>
      <c r="Z106" s="51" t="s">
        <v>753</v>
      </c>
      <c r="AA106" s="77"/>
      <c r="AB106" s="144" t="s">
        <v>544</v>
      </c>
      <c r="AC106" s="97" t="s">
        <v>316</v>
      </c>
      <c r="AD106" s="144" t="s">
        <v>476</v>
      </c>
      <c r="AE106" s="97" t="s">
        <v>316</v>
      </c>
      <c r="AF106" s="75">
        <v>2</v>
      </c>
      <c r="AG106" s="97" t="s">
        <v>316</v>
      </c>
      <c r="AH106" s="75">
        <v>4</v>
      </c>
      <c r="AI106" s="233" t="s">
        <v>547</v>
      </c>
      <c r="AJ106" s="224">
        <v>42613</v>
      </c>
    </row>
    <row r="107" spans="1:36" s="27" customFormat="1" ht="48.75" hidden="1" customHeight="1" x14ac:dyDescent="0.2">
      <c r="A107" s="220">
        <v>11</v>
      </c>
      <c r="B107" s="231" t="s">
        <v>40</v>
      </c>
      <c r="C107" s="37" t="s">
        <v>88</v>
      </c>
      <c r="D107" s="25" t="s">
        <v>7</v>
      </c>
      <c r="E107" s="26" t="s">
        <v>11</v>
      </c>
      <c r="F107" s="25" t="s">
        <v>3</v>
      </c>
      <c r="G107" s="80">
        <f t="shared" si="18"/>
        <v>38300036</v>
      </c>
      <c r="H107" s="80">
        <f t="shared" si="19"/>
        <v>32555030</v>
      </c>
      <c r="I107" s="55">
        <v>32555030</v>
      </c>
      <c r="J107" s="55">
        <v>0</v>
      </c>
      <c r="K107" s="55">
        <v>0</v>
      </c>
      <c r="L107" s="53">
        <f t="shared" si="12"/>
        <v>0.84999998433421842</v>
      </c>
      <c r="M107" s="80">
        <f t="shared" si="24"/>
        <v>5745006</v>
      </c>
      <c r="N107" s="55">
        <v>5745006</v>
      </c>
      <c r="O107" s="53">
        <f t="shared" si="17"/>
        <v>0.15000001566578161</v>
      </c>
      <c r="P107" s="55">
        <v>0</v>
      </c>
      <c r="Q107" s="53">
        <f t="shared" si="15"/>
        <v>0</v>
      </c>
      <c r="R107" s="55">
        <v>0</v>
      </c>
      <c r="S107" s="53">
        <f t="shared" si="16"/>
        <v>0</v>
      </c>
      <c r="T107" s="34" t="s">
        <v>414</v>
      </c>
      <c r="U107" s="207" t="s">
        <v>514</v>
      </c>
      <c r="V107" s="132" t="s">
        <v>632</v>
      </c>
      <c r="W107" s="144" t="s">
        <v>470</v>
      </c>
      <c r="X107" s="46" t="s">
        <v>317</v>
      </c>
      <c r="Y107" s="144" t="s">
        <v>470</v>
      </c>
      <c r="Z107" s="51" t="s">
        <v>752</v>
      </c>
      <c r="AA107" s="95"/>
      <c r="AB107" s="144" t="s">
        <v>543</v>
      </c>
      <c r="AC107" s="97" t="s">
        <v>316</v>
      </c>
      <c r="AD107" s="144" t="s">
        <v>548</v>
      </c>
      <c r="AE107" s="97" t="s">
        <v>316</v>
      </c>
      <c r="AF107" s="75">
        <v>2</v>
      </c>
      <c r="AG107" s="97" t="s">
        <v>316</v>
      </c>
      <c r="AH107" s="75">
        <v>4</v>
      </c>
      <c r="AI107" s="233" t="s">
        <v>541</v>
      </c>
      <c r="AJ107" s="224">
        <v>42430</v>
      </c>
    </row>
    <row r="108" spans="1:36" ht="44.25" hidden="1" customHeight="1" x14ac:dyDescent="0.2">
      <c r="A108" s="219">
        <v>6</v>
      </c>
      <c r="B108" s="240" t="s">
        <v>166</v>
      </c>
      <c r="C108" s="35" t="s">
        <v>245</v>
      </c>
      <c r="D108" s="29" t="s">
        <v>7</v>
      </c>
      <c r="E108" s="14" t="s">
        <v>17</v>
      </c>
      <c r="F108" s="29" t="s">
        <v>4</v>
      </c>
      <c r="G108" s="52">
        <f t="shared" si="18"/>
        <v>32552786</v>
      </c>
      <c r="H108" s="52">
        <f t="shared" si="19"/>
        <v>27669868</v>
      </c>
      <c r="I108" s="52">
        <v>0</v>
      </c>
      <c r="J108" s="52">
        <v>27669868</v>
      </c>
      <c r="K108" s="52">
        <v>0</v>
      </c>
      <c r="L108" s="79">
        <f t="shared" si="12"/>
        <v>0.84999999692806627</v>
      </c>
      <c r="M108" s="78">
        <f t="shared" si="24"/>
        <v>4882918</v>
      </c>
      <c r="N108" s="52">
        <v>4882918</v>
      </c>
      <c r="O108" s="79">
        <f t="shared" si="17"/>
        <v>0.1500000030719337</v>
      </c>
      <c r="P108" s="52">
        <v>0</v>
      </c>
      <c r="Q108" s="79">
        <f t="shared" si="15"/>
        <v>0</v>
      </c>
      <c r="R108" s="52">
        <v>0</v>
      </c>
      <c r="S108" s="79">
        <f t="shared" si="16"/>
        <v>0</v>
      </c>
      <c r="T108" s="16" t="s">
        <v>407</v>
      </c>
      <c r="U108" s="168"/>
      <c r="V108" s="181"/>
      <c r="W108" s="95" t="s">
        <v>468</v>
      </c>
      <c r="X108" s="46" t="s">
        <v>317</v>
      </c>
      <c r="Y108" s="95" t="s">
        <v>468</v>
      </c>
      <c r="Z108" s="46" t="s">
        <v>317</v>
      </c>
      <c r="AA108" s="95"/>
      <c r="AB108" s="95" t="s">
        <v>468</v>
      </c>
      <c r="AC108" s="46" t="s">
        <v>317</v>
      </c>
      <c r="AD108" s="95" t="s">
        <v>528</v>
      </c>
      <c r="AE108" s="97" t="s">
        <v>316</v>
      </c>
      <c r="AF108" s="73">
        <v>2</v>
      </c>
      <c r="AG108" s="97" t="s">
        <v>316</v>
      </c>
      <c r="AH108" s="73">
        <v>4</v>
      </c>
      <c r="AI108" s="230" t="s">
        <v>536</v>
      </c>
      <c r="AJ108" s="223">
        <v>42429</v>
      </c>
    </row>
    <row r="109" spans="1:36" ht="48" hidden="1" customHeight="1" x14ac:dyDescent="0.2">
      <c r="A109" s="219">
        <v>124</v>
      </c>
      <c r="B109" s="229" t="s">
        <v>34</v>
      </c>
      <c r="C109" s="38" t="s">
        <v>103</v>
      </c>
      <c r="D109" s="30" t="s">
        <v>7</v>
      </c>
      <c r="E109" s="28" t="s">
        <v>17</v>
      </c>
      <c r="F109" s="30" t="s">
        <v>4</v>
      </c>
      <c r="G109" s="52">
        <f t="shared" si="18"/>
        <v>44641656</v>
      </c>
      <c r="H109" s="52">
        <f t="shared" si="19"/>
        <v>37945407</v>
      </c>
      <c r="I109" s="56">
        <v>0</v>
      </c>
      <c r="J109" s="60">
        <v>37945407</v>
      </c>
      <c r="K109" s="56">
        <v>0</v>
      </c>
      <c r="L109" s="79">
        <f t="shared" si="12"/>
        <v>0.84999998655963838</v>
      </c>
      <c r="M109" s="78">
        <f t="shared" si="24"/>
        <v>6696249</v>
      </c>
      <c r="N109" s="56">
        <v>6696249</v>
      </c>
      <c r="O109" s="79">
        <f t="shared" si="17"/>
        <v>0.15000001344036162</v>
      </c>
      <c r="P109" s="56">
        <v>0</v>
      </c>
      <c r="Q109" s="79">
        <f t="shared" si="15"/>
        <v>0</v>
      </c>
      <c r="R109" s="56">
        <v>0</v>
      </c>
      <c r="S109" s="79">
        <f t="shared" si="16"/>
        <v>0</v>
      </c>
      <c r="T109" s="67" t="s">
        <v>426</v>
      </c>
      <c r="U109" s="15" t="s">
        <v>282</v>
      </c>
      <c r="V109" s="137" t="s">
        <v>637</v>
      </c>
      <c r="W109" s="95" t="s">
        <v>470</v>
      </c>
      <c r="X109" s="46" t="s">
        <v>317</v>
      </c>
      <c r="Y109" s="95" t="s">
        <v>470</v>
      </c>
      <c r="Z109" s="46" t="s">
        <v>317</v>
      </c>
      <c r="AA109" s="187"/>
      <c r="AB109" s="95" t="s">
        <v>470</v>
      </c>
      <c r="AC109" s="46" t="s">
        <v>317</v>
      </c>
      <c r="AD109" s="95" t="s">
        <v>476</v>
      </c>
      <c r="AE109" s="97" t="s">
        <v>316</v>
      </c>
      <c r="AF109" s="73">
        <v>2</v>
      </c>
      <c r="AG109" s="98" t="s">
        <v>316</v>
      </c>
      <c r="AH109" s="73">
        <v>4</v>
      </c>
      <c r="AI109" s="230" t="s">
        <v>537</v>
      </c>
      <c r="AJ109" s="223">
        <v>42429</v>
      </c>
    </row>
    <row r="110" spans="1:36" ht="37.5" hidden="1" customHeight="1" x14ac:dyDescent="0.2">
      <c r="A110" s="220">
        <v>15</v>
      </c>
      <c r="B110" s="232" t="s">
        <v>152</v>
      </c>
      <c r="C110" s="40" t="s">
        <v>153</v>
      </c>
      <c r="D110" s="30" t="s">
        <v>7</v>
      </c>
      <c r="E110" s="28" t="s">
        <v>16</v>
      </c>
      <c r="F110" s="30" t="s">
        <v>3</v>
      </c>
      <c r="G110" s="52">
        <f t="shared" si="18"/>
        <v>8345106</v>
      </c>
      <c r="H110" s="52">
        <f t="shared" si="19"/>
        <v>7093340</v>
      </c>
      <c r="I110" s="56">
        <v>7093340</v>
      </c>
      <c r="J110" s="56">
        <v>0</v>
      </c>
      <c r="K110" s="56">
        <v>0</v>
      </c>
      <c r="L110" s="79">
        <f t="shared" si="12"/>
        <v>0.84999998801692878</v>
      </c>
      <c r="M110" s="78">
        <f t="shared" si="24"/>
        <v>1251766</v>
      </c>
      <c r="N110" s="56">
        <v>0</v>
      </c>
      <c r="O110" s="79">
        <f t="shared" si="17"/>
        <v>0</v>
      </c>
      <c r="P110" s="56">
        <v>1251766</v>
      </c>
      <c r="Q110" s="79">
        <f t="shared" si="15"/>
        <v>0.15000001198307128</v>
      </c>
      <c r="R110" s="56">
        <v>0</v>
      </c>
      <c r="S110" s="79">
        <f t="shared" si="16"/>
        <v>0</v>
      </c>
      <c r="T110" s="12" t="s">
        <v>423</v>
      </c>
      <c r="U110" s="177"/>
      <c r="V110" s="182"/>
      <c r="W110" s="93" t="s">
        <v>470</v>
      </c>
      <c r="X110" s="46" t="s">
        <v>317</v>
      </c>
      <c r="Y110" s="93" t="s">
        <v>470</v>
      </c>
      <c r="Z110" s="46" t="s">
        <v>317</v>
      </c>
      <c r="AA110" s="155"/>
      <c r="AB110" s="93" t="s">
        <v>469</v>
      </c>
      <c r="AC110" s="46" t="s">
        <v>317</v>
      </c>
      <c r="AD110" s="93" t="s">
        <v>544</v>
      </c>
      <c r="AE110" s="97" t="s">
        <v>316</v>
      </c>
      <c r="AF110" s="73">
        <v>2</v>
      </c>
      <c r="AG110" s="97" t="s">
        <v>316</v>
      </c>
      <c r="AH110" s="73">
        <v>4</v>
      </c>
      <c r="AI110" s="230" t="s">
        <v>547</v>
      </c>
      <c r="AJ110" s="223">
        <v>42430</v>
      </c>
    </row>
    <row r="111" spans="1:36" ht="36.75" customHeight="1" x14ac:dyDescent="0.2">
      <c r="A111" s="220">
        <v>27</v>
      </c>
      <c r="B111" s="229" t="s">
        <v>101</v>
      </c>
      <c r="C111" s="38" t="s">
        <v>121</v>
      </c>
      <c r="D111" s="30" t="s">
        <v>7</v>
      </c>
      <c r="E111" s="28" t="s">
        <v>19</v>
      </c>
      <c r="F111" s="30" t="s">
        <v>5</v>
      </c>
      <c r="G111" s="52">
        <f t="shared" si="18"/>
        <v>22765950</v>
      </c>
      <c r="H111" s="52">
        <f t="shared" si="19"/>
        <v>19351057</v>
      </c>
      <c r="I111" s="55">
        <v>0</v>
      </c>
      <c r="J111" s="55">
        <v>0</v>
      </c>
      <c r="K111" s="55">
        <v>19351057</v>
      </c>
      <c r="L111" s="53">
        <f t="shared" si="12"/>
        <v>0.84999997803737604</v>
      </c>
      <c r="M111" s="80">
        <f t="shared" si="24"/>
        <v>3414893</v>
      </c>
      <c r="N111" s="55">
        <v>3414893</v>
      </c>
      <c r="O111" s="53">
        <f t="shared" si="17"/>
        <v>0.15000002196262402</v>
      </c>
      <c r="P111" s="55">
        <v>0</v>
      </c>
      <c r="Q111" s="53">
        <f t="shared" si="15"/>
        <v>0</v>
      </c>
      <c r="R111" s="55">
        <v>0</v>
      </c>
      <c r="S111" s="53">
        <f t="shared" si="16"/>
        <v>0</v>
      </c>
      <c r="T111" s="20" t="s">
        <v>430</v>
      </c>
      <c r="U111" s="20" t="s">
        <v>220</v>
      </c>
      <c r="V111" s="46" t="s">
        <v>636</v>
      </c>
      <c r="W111" s="144" t="s">
        <v>469</v>
      </c>
      <c r="X111" s="97" t="s">
        <v>316</v>
      </c>
      <c r="Y111" s="93" t="s">
        <v>469</v>
      </c>
      <c r="Z111" s="46" t="s">
        <v>317</v>
      </c>
      <c r="AA111" s="30"/>
      <c r="AB111" s="93" t="s">
        <v>469</v>
      </c>
      <c r="AC111" s="46" t="s">
        <v>317</v>
      </c>
      <c r="AD111" s="93" t="s">
        <v>639</v>
      </c>
      <c r="AE111" s="97" t="s">
        <v>316</v>
      </c>
      <c r="AF111" s="279">
        <v>2</v>
      </c>
      <c r="AG111" s="97" t="s">
        <v>316</v>
      </c>
      <c r="AH111" s="279">
        <v>4</v>
      </c>
      <c r="AI111" s="280" t="s">
        <v>542</v>
      </c>
      <c r="AJ111" s="224">
        <v>42551</v>
      </c>
    </row>
    <row r="112" spans="1:36" s="27" customFormat="1" ht="39" customHeight="1" x14ac:dyDescent="0.2">
      <c r="A112" s="219">
        <v>38</v>
      </c>
      <c r="B112" s="229" t="s">
        <v>100</v>
      </c>
      <c r="C112" s="38" t="s">
        <v>120</v>
      </c>
      <c r="D112" s="30" t="s">
        <v>7</v>
      </c>
      <c r="E112" s="28" t="s">
        <v>19</v>
      </c>
      <c r="F112" s="30" t="s">
        <v>5</v>
      </c>
      <c r="G112" s="52">
        <f t="shared" si="18"/>
        <v>9960103</v>
      </c>
      <c r="H112" s="52">
        <f t="shared" si="19"/>
        <v>8466087</v>
      </c>
      <c r="I112" s="56">
        <v>0</v>
      </c>
      <c r="J112" s="56">
        <v>0</v>
      </c>
      <c r="K112" s="56">
        <v>8466087</v>
      </c>
      <c r="L112" s="79">
        <f t="shared" si="12"/>
        <v>0.84999994477968754</v>
      </c>
      <c r="M112" s="78">
        <f t="shared" si="24"/>
        <v>1494016</v>
      </c>
      <c r="N112" s="56">
        <v>1494016</v>
      </c>
      <c r="O112" s="79">
        <f t="shared" si="17"/>
        <v>0.15000005522031248</v>
      </c>
      <c r="P112" s="56">
        <v>0</v>
      </c>
      <c r="Q112" s="79">
        <f t="shared" si="15"/>
        <v>0</v>
      </c>
      <c r="R112" s="56">
        <v>0</v>
      </c>
      <c r="S112" s="79">
        <f t="shared" si="16"/>
        <v>0</v>
      </c>
      <c r="T112" s="12" t="s">
        <v>430</v>
      </c>
      <c r="U112" s="12" t="s">
        <v>220</v>
      </c>
      <c r="V112" s="46" t="s">
        <v>635</v>
      </c>
      <c r="W112" s="95" t="s">
        <v>469</v>
      </c>
      <c r="X112" s="97" t="s">
        <v>316</v>
      </c>
      <c r="Y112" s="93" t="s">
        <v>469</v>
      </c>
      <c r="Z112" s="46" t="s">
        <v>317</v>
      </c>
      <c r="AA112" s="187"/>
      <c r="AB112" s="93" t="s">
        <v>469</v>
      </c>
      <c r="AC112" s="46" t="s">
        <v>317</v>
      </c>
      <c r="AD112" s="93" t="s">
        <v>544</v>
      </c>
      <c r="AE112" s="97" t="s">
        <v>316</v>
      </c>
      <c r="AF112" s="279">
        <v>2</v>
      </c>
      <c r="AG112" s="97" t="s">
        <v>316</v>
      </c>
      <c r="AH112" s="279">
        <v>4</v>
      </c>
      <c r="AI112" s="280" t="s">
        <v>542</v>
      </c>
      <c r="AJ112" s="223">
        <v>42551</v>
      </c>
    </row>
    <row r="113" spans="1:36" ht="54" hidden="1" customHeight="1" x14ac:dyDescent="0.2">
      <c r="A113" s="220">
        <v>109</v>
      </c>
      <c r="B113" s="246" t="s">
        <v>524</v>
      </c>
      <c r="C113" s="121" t="s">
        <v>525</v>
      </c>
      <c r="D113" s="123" t="s">
        <v>7</v>
      </c>
      <c r="E113" s="122" t="s">
        <v>17</v>
      </c>
      <c r="F113" s="123" t="s">
        <v>4</v>
      </c>
      <c r="G113" s="103" t="s">
        <v>526</v>
      </c>
      <c r="H113" s="103" t="s">
        <v>526</v>
      </c>
      <c r="I113" s="103">
        <v>0</v>
      </c>
      <c r="J113" s="103" t="s">
        <v>526</v>
      </c>
      <c r="K113" s="103">
        <v>0</v>
      </c>
      <c r="L113" s="104">
        <v>0.85</v>
      </c>
      <c r="M113" s="103" t="s">
        <v>526</v>
      </c>
      <c r="N113" s="103" t="s">
        <v>526</v>
      </c>
      <c r="O113" s="104">
        <v>0.15</v>
      </c>
      <c r="P113" s="103">
        <v>0</v>
      </c>
      <c r="Q113" s="104">
        <v>0</v>
      </c>
      <c r="R113" s="103">
        <v>0</v>
      </c>
      <c r="S113" s="104">
        <v>0</v>
      </c>
      <c r="T113" s="16" t="s">
        <v>540</v>
      </c>
      <c r="U113" s="168"/>
      <c r="V113" s="181"/>
      <c r="W113" s="95" t="s">
        <v>470</v>
      </c>
      <c r="X113" s="46" t="s">
        <v>317</v>
      </c>
      <c r="Y113" s="95" t="s">
        <v>469</v>
      </c>
      <c r="Z113" s="46" t="s">
        <v>317</v>
      </c>
      <c r="AA113" s="95"/>
      <c r="AB113" s="95" t="s">
        <v>527</v>
      </c>
      <c r="AC113" s="46" t="s">
        <v>317</v>
      </c>
      <c r="AD113" s="95" t="s">
        <v>528</v>
      </c>
      <c r="AE113" s="97" t="s">
        <v>316</v>
      </c>
      <c r="AF113" s="73">
        <v>2</v>
      </c>
      <c r="AG113" s="97" t="s">
        <v>316</v>
      </c>
      <c r="AH113" s="73">
        <v>4</v>
      </c>
      <c r="AI113" s="230" t="s">
        <v>536</v>
      </c>
      <c r="AJ113" s="223">
        <v>42582</v>
      </c>
    </row>
    <row r="114" spans="1:36" ht="50.25" customHeight="1" x14ac:dyDescent="0.2">
      <c r="A114" s="220">
        <v>99</v>
      </c>
      <c r="B114" s="229" t="s">
        <v>102</v>
      </c>
      <c r="C114" s="38" t="s">
        <v>84</v>
      </c>
      <c r="D114" s="30" t="s">
        <v>7</v>
      </c>
      <c r="E114" s="28" t="s">
        <v>19</v>
      </c>
      <c r="F114" s="30" t="s">
        <v>4</v>
      </c>
      <c r="G114" s="52">
        <f t="shared" ref="G114" si="25">H114+M114</f>
        <v>178983828</v>
      </c>
      <c r="H114" s="52">
        <f t="shared" ref="H114" si="26">I114+J114+K114</f>
        <v>152136253</v>
      </c>
      <c r="I114" s="55">
        <v>0</v>
      </c>
      <c r="J114" s="55">
        <v>152136253</v>
      </c>
      <c r="K114" s="55">
        <v>0</v>
      </c>
      <c r="L114" s="53">
        <f t="shared" ref="L114" si="27">H114/G114</f>
        <v>0.84999999553032246</v>
      </c>
      <c r="M114" s="80">
        <f t="shared" ref="M114" si="28">N114+P114+R114</f>
        <v>26847575</v>
      </c>
      <c r="N114" s="55">
        <v>16199965</v>
      </c>
      <c r="O114" s="53">
        <f t="shared" ref="O114" si="29">N114/G114</f>
        <v>9.0510775085221665E-2</v>
      </c>
      <c r="P114" s="55">
        <v>0</v>
      </c>
      <c r="Q114" s="53">
        <f t="shared" ref="Q114" si="30">P114/G114</f>
        <v>0</v>
      </c>
      <c r="R114" s="55">
        <v>10647610</v>
      </c>
      <c r="S114" s="53">
        <f t="shared" ref="S114" si="31">R114/G114</f>
        <v>5.9489229384455895E-2</v>
      </c>
      <c r="T114" s="20" t="s">
        <v>430</v>
      </c>
      <c r="U114" s="203" t="s">
        <v>220</v>
      </c>
      <c r="V114" s="209" t="s">
        <v>636</v>
      </c>
      <c r="W114" s="144" t="s">
        <v>469</v>
      </c>
      <c r="X114" s="97" t="s">
        <v>316</v>
      </c>
      <c r="Y114" s="93" t="s">
        <v>469</v>
      </c>
      <c r="Z114" s="46" t="s">
        <v>317</v>
      </c>
      <c r="AA114" s="30"/>
      <c r="AB114" s="93" t="s">
        <v>469</v>
      </c>
      <c r="AC114" s="46" t="s">
        <v>317</v>
      </c>
      <c r="AD114" s="93" t="s">
        <v>548</v>
      </c>
      <c r="AE114" s="97" t="s">
        <v>316</v>
      </c>
      <c r="AF114" s="279">
        <v>2</v>
      </c>
      <c r="AG114" s="97" t="s">
        <v>316</v>
      </c>
      <c r="AH114" s="279">
        <v>4</v>
      </c>
      <c r="AI114" s="280" t="s">
        <v>469</v>
      </c>
      <c r="AJ114" s="224">
        <v>42643</v>
      </c>
    </row>
    <row r="115" spans="1:36" ht="48.75" hidden="1" customHeight="1" x14ac:dyDescent="0.2">
      <c r="A115" s="219">
        <v>24</v>
      </c>
      <c r="B115" s="234" t="s">
        <v>269</v>
      </c>
      <c r="C115" s="36" t="s">
        <v>302</v>
      </c>
      <c r="D115" s="25" t="s">
        <v>155</v>
      </c>
      <c r="E115" s="26" t="s">
        <v>17</v>
      </c>
      <c r="F115" s="25" t="s">
        <v>5</v>
      </c>
      <c r="G115" s="80">
        <f t="shared" si="18"/>
        <v>17172695</v>
      </c>
      <c r="H115" s="80">
        <f>I115+J115+K115</f>
        <v>14596790</v>
      </c>
      <c r="I115" s="55">
        <v>0</v>
      </c>
      <c r="J115" s="55">
        <v>0</v>
      </c>
      <c r="K115" s="55">
        <f>10722723+3874067</f>
        <v>14596790</v>
      </c>
      <c r="L115" s="53">
        <f t="shared" si="12"/>
        <v>0.84999995632601644</v>
      </c>
      <c r="M115" s="80">
        <f>N115+P115+R115</f>
        <v>2575905</v>
      </c>
      <c r="N115" s="55">
        <f>1892246+683659</f>
        <v>2575905</v>
      </c>
      <c r="O115" s="53">
        <f t="shared" si="17"/>
        <v>0.15000004367398362</v>
      </c>
      <c r="P115" s="55">
        <v>0</v>
      </c>
      <c r="Q115" s="53">
        <f t="shared" si="15"/>
        <v>0</v>
      </c>
      <c r="R115" s="55">
        <v>0</v>
      </c>
      <c r="S115" s="53">
        <f t="shared" si="16"/>
        <v>0</v>
      </c>
      <c r="T115" s="23" t="s">
        <v>129</v>
      </c>
      <c r="U115" s="23" t="s">
        <v>129</v>
      </c>
      <c r="V115" s="23" t="s">
        <v>129</v>
      </c>
      <c r="W115" s="144" t="s">
        <v>470</v>
      </c>
      <c r="X115" s="98" t="s">
        <v>316</v>
      </c>
      <c r="Y115" s="144" t="s">
        <v>470</v>
      </c>
      <c r="Z115" s="46" t="s">
        <v>317</v>
      </c>
      <c r="AA115" s="30"/>
      <c r="AB115" s="144" t="s">
        <v>470</v>
      </c>
      <c r="AC115" s="98" t="s">
        <v>316</v>
      </c>
      <c r="AD115" s="144" t="s">
        <v>543</v>
      </c>
      <c r="AE115" s="97" t="s">
        <v>316</v>
      </c>
      <c r="AF115" s="75">
        <v>2</v>
      </c>
      <c r="AG115" s="98" t="s">
        <v>316</v>
      </c>
      <c r="AH115" s="75">
        <v>4</v>
      </c>
      <c r="AI115" s="233" t="s">
        <v>537</v>
      </c>
      <c r="AJ115" s="224">
        <v>42430</v>
      </c>
    </row>
    <row r="116" spans="1:36" ht="47.25" hidden="1" customHeight="1" x14ac:dyDescent="0.2">
      <c r="A116" s="220">
        <v>79</v>
      </c>
      <c r="B116" s="229" t="s">
        <v>41</v>
      </c>
      <c r="C116" s="38" t="s">
        <v>89</v>
      </c>
      <c r="D116" s="30" t="s">
        <v>7</v>
      </c>
      <c r="E116" s="28" t="s">
        <v>11</v>
      </c>
      <c r="F116" s="30" t="s">
        <v>3</v>
      </c>
      <c r="G116" s="52">
        <f t="shared" si="18"/>
        <v>62581758</v>
      </c>
      <c r="H116" s="52">
        <f t="shared" ref="H116:H121" si="32">I116+J116+K116</f>
        <v>53194494</v>
      </c>
      <c r="I116" s="56">
        <v>53194494</v>
      </c>
      <c r="J116" s="56">
        <v>0</v>
      </c>
      <c r="K116" s="56">
        <v>0</v>
      </c>
      <c r="L116" s="79">
        <f t="shared" si="12"/>
        <v>0.84999999520627079</v>
      </c>
      <c r="M116" s="78">
        <f t="shared" ref="M116:M121" si="33">N116+P116+R116</f>
        <v>9387264</v>
      </c>
      <c r="N116" s="56">
        <v>0</v>
      </c>
      <c r="O116" s="79">
        <f t="shared" si="17"/>
        <v>0</v>
      </c>
      <c r="P116" s="56">
        <v>0</v>
      </c>
      <c r="Q116" s="79">
        <f t="shared" si="15"/>
        <v>0</v>
      </c>
      <c r="R116" s="56">
        <v>9387264</v>
      </c>
      <c r="S116" s="79">
        <f t="shared" si="16"/>
        <v>0.15000000479372919</v>
      </c>
      <c r="T116" s="100">
        <v>42490</v>
      </c>
      <c r="U116" s="15" t="s">
        <v>252</v>
      </c>
      <c r="V116" s="134" t="s">
        <v>316</v>
      </c>
      <c r="W116" s="95" t="s">
        <v>469</v>
      </c>
      <c r="X116" s="98" t="s">
        <v>316</v>
      </c>
      <c r="Y116" s="95" t="s">
        <v>469</v>
      </c>
      <c r="Z116" s="46" t="s">
        <v>317</v>
      </c>
      <c r="AA116" s="155"/>
      <c r="AB116" s="95" t="s">
        <v>543</v>
      </c>
      <c r="AC116" s="97" t="s">
        <v>316</v>
      </c>
      <c r="AD116" s="95" t="s">
        <v>476</v>
      </c>
      <c r="AE116" s="97" t="s">
        <v>316</v>
      </c>
      <c r="AF116" s="73">
        <v>2</v>
      </c>
      <c r="AG116" s="97" t="s">
        <v>316</v>
      </c>
      <c r="AH116" s="73">
        <v>4</v>
      </c>
      <c r="AI116" s="230" t="s">
        <v>537</v>
      </c>
      <c r="AJ116" s="223">
        <v>42613</v>
      </c>
    </row>
    <row r="117" spans="1:36" s="27" customFormat="1" ht="50.25" hidden="1" customHeight="1" x14ac:dyDescent="0.2">
      <c r="A117" s="220">
        <v>81</v>
      </c>
      <c r="B117" s="231" t="s">
        <v>54</v>
      </c>
      <c r="C117" s="37" t="s">
        <v>122</v>
      </c>
      <c r="D117" s="25" t="s">
        <v>7</v>
      </c>
      <c r="E117" s="26" t="s">
        <v>18</v>
      </c>
      <c r="F117" s="25" t="s">
        <v>5</v>
      </c>
      <c r="G117" s="80">
        <f t="shared" si="18"/>
        <v>10596211</v>
      </c>
      <c r="H117" s="80">
        <f t="shared" si="32"/>
        <v>9006779</v>
      </c>
      <c r="I117" s="55">
        <v>0</v>
      </c>
      <c r="J117" s="55">
        <v>0</v>
      </c>
      <c r="K117" s="55">
        <v>9006779</v>
      </c>
      <c r="L117" s="53">
        <f t="shared" si="12"/>
        <v>0.84999996696932512</v>
      </c>
      <c r="M117" s="80">
        <f t="shared" si="33"/>
        <v>1589432</v>
      </c>
      <c r="N117" s="55">
        <v>1589432</v>
      </c>
      <c r="O117" s="53">
        <f t="shared" si="17"/>
        <v>0.15000003303067483</v>
      </c>
      <c r="P117" s="55">
        <v>0</v>
      </c>
      <c r="Q117" s="53">
        <f t="shared" si="15"/>
        <v>0</v>
      </c>
      <c r="R117" s="55">
        <v>0</v>
      </c>
      <c r="S117" s="53">
        <f t="shared" si="16"/>
        <v>0</v>
      </c>
      <c r="T117" s="23" t="s">
        <v>129</v>
      </c>
      <c r="U117" s="197" t="s">
        <v>129</v>
      </c>
      <c r="V117" s="197" t="s">
        <v>129</v>
      </c>
      <c r="W117" s="144" t="s">
        <v>544</v>
      </c>
      <c r="X117" s="97" t="s">
        <v>316</v>
      </c>
      <c r="Y117" s="144" t="s">
        <v>584</v>
      </c>
      <c r="Z117" s="97" t="s">
        <v>316</v>
      </c>
      <c r="AA117" s="30"/>
      <c r="AB117" s="144" t="s">
        <v>544</v>
      </c>
      <c r="AC117" s="97" t="s">
        <v>316</v>
      </c>
      <c r="AD117" s="144" t="s">
        <v>476</v>
      </c>
      <c r="AE117" s="97" t="s">
        <v>316</v>
      </c>
      <c r="AF117" s="75">
        <v>2</v>
      </c>
      <c r="AG117" s="97" t="s">
        <v>316</v>
      </c>
      <c r="AH117" s="75">
        <v>4</v>
      </c>
      <c r="AI117" s="233" t="s">
        <v>537</v>
      </c>
      <c r="AJ117" s="224">
        <v>42613</v>
      </c>
    </row>
    <row r="118" spans="1:36" s="27" customFormat="1" ht="39.75" hidden="1" customHeight="1" x14ac:dyDescent="0.2">
      <c r="A118" s="219">
        <v>16</v>
      </c>
      <c r="B118" s="232" t="s">
        <v>27</v>
      </c>
      <c r="C118" s="35" t="s">
        <v>24</v>
      </c>
      <c r="D118" s="30" t="s">
        <v>7</v>
      </c>
      <c r="E118" s="28" t="s">
        <v>18</v>
      </c>
      <c r="F118" s="30" t="s">
        <v>4</v>
      </c>
      <c r="G118" s="52">
        <f t="shared" si="18"/>
        <v>44441977</v>
      </c>
      <c r="H118" s="52">
        <f t="shared" si="32"/>
        <v>37775681</v>
      </c>
      <c r="I118" s="56">
        <v>0</v>
      </c>
      <c r="J118" s="56">
        <v>37775681</v>
      </c>
      <c r="K118" s="56">
        <v>0</v>
      </c>
      <c r="L118" s="79">
        <f t="shared" si="12"/>
        <v>0.85000001237568712</v>
      </c>
      <c r="M118" s="78">
        <f t="shared" si="33"/>
        <v>6666296</v>
      </c>
      <c r="N118" s="56">
        <v>4188081</v>
      </c>
      <c r="O118" s="79">
        <f t="shared" si="17"/>
        <v>9.4237054305662413E-2</v>
      </c>
      <c r="P118" s="56">
        <v>2478215</v>
      </c>
      <c r="Q118" s="79">
        <f t="shared" si="15"/>
        <v>5.5762933318650516E-2</v>
      </c>
      <c r="R118" s="56">
        <v>0</v>
      </c>
      <c r="S118" s="79">
        <f t="shared" si="16"/>
        <v>0</v>
      </c>
      <c r="T118" s="12" t="s">
        <v>129</v>
      </c>
      <c r="U118" s="22" t="s">
        <v>626</v>
      </c>
      <c r="V118" s="32" t="s">
        <v>129</v>
      </c>
      <c r="W118" s="95" t="s">
        <v>544</v>
      </c>
      <c r="X118" s="97" t="s">
        <v>316</v>
      </c>
      <c r="Y118" s="95" t="s">
        <v>544</v>
      </c>
      <c r="Z118" s="97" t="s">
        <v>316</v>
      </c>
      <c r="AA118" s="187"/>
      <c r="AB118" s="95" t="s">
        <v>528</v>
      </c>
      <c r="AC118" s="97" t="s">
        <v>316</v>
      </c>
      <c r="AD118" s="95" t="s">
        <v>548</v>
      </c>
      <c r="AE118" s="97" t="s">
        <v>316</v>
      </c>
      <c r="AF118" s="120">
        <v>2</v>
      </c>
      <c r="AG118" s="97" t="s">
        <v>316</v>
      </c>
      <c r="AH118" s="73">
        <v>4</v>
      </c>
      <c r="AI118" s="230" t="s">
        <v>542</v>
      </c>
      <c r="AJ118" s="223">
        <v>42643</v>
      </c>
    </row>
    <row r="119" spans="1:36" s="27" customFormat="1" ht="60" hidden="1" customHeight="1" x14ac:dyDescent="0.2">
      <c r="A119" s="220">
        <v>55</v>
      </c>
      <c r="B119" s="232" t="s">
        <v>183</v>
      </c>
      <c r="C119" s="35" t="s">
        <v>278</v>
      </c>
      <c r="D119" s="30" t="s">
        <v>7</v>
      </c>
      <c r="E119" s="28" t="s">
        <v>12</v>
      </c>
      <c r="F119" s="30" t="s">
        <v>3</v>
      </c>
      <c r="G119" s="52">
        <f t="shared" si="18"/>
        <v>16643483</v>
      </c>
      <c r="H119" s="52">
        <f t="shared" si="32"/>
        <v>14146960</v>
      </c>
      <c r="I119" s="56">
        <v>14146960</v>
      </c>
      <c r="J119" s="58">
        <v>0</v>
      </c>
      <c r="K119" s="56">
        <v>0</v>
      </c>
      <c r="L119" s="79">
        <f t="shared" si="12"/>
        <v>0.84999996695403235</v>
      </c>
      <c r="M119" s="78">
        <f t="shared" si="33"/>
        <v>2496523</v>
      </c>
      <c r="N119" s="56">
        <v>2496523</v>
      </c>
      <c r="O119" s="79">
        <f t="shared" si="17"/>
        <v>0.1500000330459676</v>
      </c>
      <c r="P119" s="56">
        <v>0</v>
      </c>
      <c r="Q119" s="79">
        <f t="shared" si="15"/>
        <v>0</v>
      </c>
      <c r="R119" s="56">
        <v>0</v>
      </c>
      <c r="S119" s="79">
        <f t="shared" si="16"/>
        <v>0</v>
      </c>
      <c r="T119" s="15" t="s">
        <v>129</v>
      </c>
      <c r="U119" s="15" t="s">
        <v>129</v>
      </c>
      <c r="V119" s="15" t="s">
        <v>129</v>
      </c>
      <c r="W119" s="95" t="s">
        <v>528</v>
      </c>
      <c r="X119" s="97" t="s">
        <v>316</v>
      </c>
      <c r="Y119" s="95" t="s">
        <v>528</v>
      </c>
      <c r="Z119" s="97" t="s">
        <v>316</v>
      </c>
      <c r="AA119" s="95"/>
      <c r="AB119" s="95" t="s">
        <v>528</v>
      </c>
      <c r="AC119" s="97" t="s">
        <v>316</v>
      </c>
      <c r="AD119" s="99" t="s">
        <v>548</v>
      </c>
      <c r="AE119" s="97" t="s">
        <v>316</v>
      </c>
      <c r="AF119" s="73">
        <v>2</v>
      </c>
      <c r="AG119" s="97" t="s">
        <v>316</v>
      </c>
      <c r="AH119" s="73">
        <v>4</v>
      </c>
      <c r="AI119" s="230" t="s">
        <v>537</v>
      </c>
      <c r="AJ119" s="223">
        <v>42643</v>
      </c>
    </row>
    <row r="120" spans="1:36" s="27" customFormat="1" ht="37.5" hidden="1" customHeight="1" x14ac:dyDescent="0.2">
      <c r="A120" s="220">
        <v>3</v>
      </c>
      <c r="B120" s="232" t="s">
        <v>205</v>
      </c>
      <c r="C120" s="35" t="s">
        <v>91</v>
      </c>
      <c r="D120" s="30" t="s">
        <v>7</v>
      </c>
      <c r="E120" s="28" t="s">
        <v>16</v>
      </c>
      <c r="F120" s="30" t="s">
        <v>3</v>
      </c>
      <c r="G120" s="52">
        <f t="shared" si="18"/>
        <v>14725609</v>
      </c>
      <c r="H120" s="52">
        <f t="shared" si="32"/>
        <v>12516768</v>
      </c>
      <c r="I120" s="56">
        <v>12516768</v>
      </c>
      <c r="J120" s="56">
        <v>0</v>
      </c>
      <c r="K120" s="56">
        <v>0</v>
      </c>
      <c r="L120" s="79">
        <f t="shared" si="12"/>
        <v>0.85000002376811712</v>
      </c>
      <c r="M120" s="78">
        <f t="shared" si="33"/>
        <v>2208841</v>
      </c>
      <c r="N120" s="56">
        <v>0</v>
      </c>
      <c r="O120" s="79">
        <f t="shared" si="17"/>
        <v>0</v>
      </c>
      <c r="P120" s="56">
        <v>2208841</v>
      </c>
      <c r="Q120" s="79">
        <f t="shared" si="15"/>
        <v>0.14999997623188283</v>
      </c>
      <c r="R120" s="56">
        <v>0</v>
      </c>
      <c r="S120" s="79">
        <f t="shared" si="16"/>
        <v>0</v>
      </c>
      <c r="T120" s="66">
        <v>42369</v>
      </c>
      <c r="U120" s="15" t="s">
        <v>231</v>
      </c>
      <c r="V120" s="136" t="s">
        <v>615</v>
      </c>
      <c r="W120" s="93" t="s">
        <v>215</v>
      </c>
      <c r="X120" s="140" t="s">
        <v>494</v>
      </c>
      <c r="Y120" s="93" t="s">
        <v>528</v>
      </c>
      <c r="Z120" s="97" t="s">
        <v>316</v>
      </c>
      <c r="AA120" s="154" t="s">
        <v>712</v>
      </c>
      <c r="AB120" s="93" t="s">
        <v>476</v>
      </c>
      <c r="AC120" s="97" t="s">
        <v>316</v>
      </c>
      <c r="AD120" s="93" t="s">
        <v>548</v>
      </c>
      <c r="AE120" s="97" t="s">
        <v>316</v>
      </c>
      <c r="AF120" s="73">
        <v>2</v>
      </c>
      <c r="AG120" s="97" t="s">
        <v>316</v>
      </c>
      <c r="AH120" s="73">
        <v>4</v>
      </c>
      <c r="AI120" s="230" t="s">
        <v>542</v>
      </c>
      <c r="AJ120" s="223">
        <v>42643</v>
      </c>
    </row>
    <row r="121" spans="1:36" s="27" customFormat="1" ht="40.5" hidden="1" customHeight="1" x14ac:dyDescent="0.2">
      <c r="A121" s="219">
        <v>44</v>
      </c>
      <c r="B121" s="234" t="s">
        <v>196</v>
      </c>
      <c r="C121" s="36" t="s">
        <v>197</v>
      </c>
      <c r="D121" s="25" t="s">
        <v>7</v>
      </c>
      <c r="E121" s="26" t="s">
        <v>16</v>
      </c>
      <c r="F121" s="25" t="s">
        <v>3</v>
      </c>
      <c r="G121" s="80">
        <f t="shared" si="18"/>
        <v>407810999</v>
      </c>
      <c r="H121" s="80">
        <f t="shared" si="32"/>
        <v>346639348</v>
      </c>
      <c r="I121" s="55">
        <v>346639348</v>
      </c>
      <c r="J121" s="55">
        <v>0</v>
      </c>
      <c r="K121" s="55">
        <v>0</v>
      </c>
      <c r="L121" s="53">
        <f t="shared" si="12"/>
        <v>0.84999999718006625</v>
      </c>
      <c r="M121" s="80">
        <f t="shared" si="33"/>
        <v>61171651</v>
      </c>
      <c r="N121" s="55">
        <v>0</v>
      </c>
      <c r="O121" s="53">
        <f t="shared" si="17"/>
        <v>0</v>
      </c>
      <c r="P121" s="55">
        <v>0</v>
      </c>
      <c r="Q121" s="53">
        <f t="shared" si="15"/>
        <v>0</v>
      </c>
      <c r="R121" s="55">
        <v>61171651</v>
      </c>
      <c r="S121" s="53">
        <f t="shared" si="16"/>
        <v>0.15000000281993375</v>
      </c>
      <c r="T121" s="20" t="s">
        <v>423</v>
      </c>
      <c r="U121" s="177"/>
      <c r="V121" s="183"/>
      <c r="W121" s="144" t="s">
        <v>476</v>
      </c>
      <c r="X121" s="97" t="s">
        <v>316</v>
      </c>
      <c r="Y121" s="144" t="s">
        <v>572</v>
      </c>
      <c r="Z121" s="97" t="s">
        <v>316</v>
      </c>
      <c r="AA121" s="77"/>
      <c r="AB121" s="144" t="s">
        <v>574</v>
      </c>
      <c r="AC121" s="97" t="s">
        <v>316</v>
      </c>
      <c r="AD121" s="144" t="s">
        <v>521</v>
      </c>
      <c r="AE121" s="97" t="s">
        <v>316</v>
      </c>
      <c r="AF121" s="75">
        <v>2</v>
      </c>
      <c r="AG121" s="97" t="s">
        <v>316</v>
      </c>
      <c r="AH121" s="75" t="s">
        <v>630</v>
      </c>
      <c r="AI121" s="233" t="s">
        <v>547</v>
      </c>
      <c r="AJ121" s="224">
        <v>42674</v>
      </c>
    </row>
    <row r="122" spans="1:36" ht="40.5" hidden="1" customHeight="1" x14ac:dyDescent="0.2">
      <c r="A122" s="220">
        <v>69</v>
      </c>
      <c r="B122" s="234" t="s">
        <v>269</v>
      </c>
      <c r="C122" s="36" t="s">
        <v>303</v>
      </c>
      <c r="D122" s="25" t="s">
        <v>155</v>
      </c>
      <c r="E122" s="26" t="s">
        <v>17</v>
      </c>
      <c r="F122" s="25" t="s">
        <v>5</v>
      </c>
      <c r="G122" s="80">
        <f>H122+M122</f>
        <v>17172696</v>
      </c>
      <c r="H122" s="80">
        <v>14596791</v>
      </c>
      <c r="I122" s="55">
        <v>0</v>
      </c>
      <c r="J122" s="55">
        <v>0</v>
      </c>
      <c r="K122" s="55">
        <f>10722724+3874067</f>
        <v>14596791</v>
      </c>
      <c r="L122" s="53">
        <f t="shared" si="12"/>
        <v>0.8499999650608151</v>
      </c>
      <c r="M122" s="80">
        <f>M115</f>
        <v>2575905</v>
      </c>
      <c r="N122" s="55">
        <f>M122</f>
        <v>2575905</v>
      </c>
      <c r="O122" s="53">
        <f t="shared" si="17"/>
        <v>0.15000003493918485</v>
      </c>
      <c r="P122" s="55">
        <v>0</v>
      </c>
      <c r="Q122" s="53">
        <f t="shared" si="15"/>
        <v>0</v>
      </c>
      <c r="R122" s="55">
        <v>0</v>
      </c>
      <c r="S122" s="53">
        <f t="shared" si="16"/>
        <v>0</v>
      </c>
      <c r="T122" s="23" t="s">
        <v>129</v>
      </c>
      <c r="U122" s="23" t="s">
        <v>129</v>
      </c>
      <c r="V122" s="23" t="s">
        <v>129</v>
      </c>
      <c r="W122" s="144" t="s">
        <v>470</v>
      </c>
      <c r="X122" s="98" t="s">
        <v>316</v>
      </c>
      <c r="Y122" s="144" t="s">
        <v>476</v>
      </c>
      <c r="Z122" s="98" t="s">
        <v>316</v>
      </c>
      <c r="AA122" s="30"/>
      <c r="AB122" s="144" t="s">
        <v>585</v>
      </c>
      <c r="AC122" s="98" t="s">
        <v>316</v>
      </c>
      <c r="AD122" s="144" t="s">
        <v>567</v>
      </c>
      <c r="AE122" s="97" t="s">
        <v>316</v>
      </c>
      <c r="AF122" s="75">
        <v>2</v>
      </c>
      <c r="AG122" s="98" t="s">
        <v>316</v>
      </c>
      <c r="AH122" s="75">
        <v>4</v>
      </c>
      <c r="AI122" s="233" t="s">
        <v>542</v>
      </c>
      <c r="AJ122" s="224">
        <v>42735</v>
      </c>
    </row>
    <row r="123" spans="1:36" ht="40.5" hidden="1" customHeight="1" x14ac:dyDescent="0.2">
      <c r="A123" s="219">
        <v>96</v>
      </c>
      <c r="B123" s="231" t="s">
        <v>167</v>
      </c>
      <c r="C123" s="36" t="s">
        <v>698</v>
      </c>
      <c r="D123" s="24" t="s">
        <v>155</v>
      </c>
      <c r="E123" s="13" t="s">
        <v>11</v>
      </c>
      <c r="F123" s="24" t="s">
        <v>4</v>
      </c>
      <c r="G123" s="80">
        <f>H123+M123</f>
        <v>25018615</v>
      </c>
      <c r="H123" s="80">
        <f>I123+J123+K123</f>
        <v>20014892</v>
      </c>
      <c r="I123" s="80">
        <v>0</v>
      </c>
      <c r="J123" s="80">
        <v>20014892</v>
      </c>
      <c r="K123" s="80">
        <v>0</v>
      </c>
      <c r="L123" s="53">
        <f t="shared" si="12"/>
        <v>0.8</v>
      </c>
      <c r="M123" s="80">
        <f>N123+P123+R123</f>
        <v>5003723</v>
      </c>
      <c r="N123" s="80">
        <v>0</v>
      </c>
      <c r="O123" s="53">
        <f t="shared" si="17"/>
        <v>0</v>
      </c>
      <c r="P123" s="80">
        <v>0</v>
      </c>
      <c r="Q123" s="53">
        <f t="shared" si="15"/>
        <v>0</v>
      </c>
      <c r="R123" s="80">
        <v>5003723</v>
      </c>
      <c r="S123" s="53">
        <f t="shared" si="16"/>
        <v>0.2</v>
      </c>
      <c r="T123" s="63" t="s">
        <v>407</v>
      </c>
      <c r="U123" s="168"/>
      <c r="V123" s="181"/>
      <c r="W123" s="144" t="s">
        <v>283</v>
      </c>
      <c r="X123" s="140" t="s">
        <v>320</v>
      </c>
      <c r="Y123" s="144" t="s">
        <v>213</v>
      </c>
      <c r="Z123" s="140" t="s">
        <v>320</v>
      </c>
      <c r="AA123" s="95"/>
      <c r="AB123" s="144" t="s">
        <v>521</v>
      </c>
      <c r="AC123" s="97" t="s">
        <v>316</v>
      </c>
      <c r="AD123" s="144" t="s">
        <v>665</v>
      </c>
      <c r="AE123" s="97" t="s">
        <v>316</v>
      </c>
      <c r="AF123" s="144" t="s">
        <v>707</v>
      </c>
      <c r="AG123" s="97" t="s">
        <v>316</v>
      </c>
      <c r="AH123" s="75">
        <v>4</v>
      </c>
      <c r="AI123" s="233" t="s">
        <v>707</v>
      </c>
      <c r="AJ123" s="224">
        <v>42766</v>
      </c>
    </row>
    <row r="124" spans="1:36" ht="45.75" hidden="1" customHeight="1" x14ac:dyDescent="0.2">
      <c r="A124" s="220">
        <v>101</v>
      </c>
      <c r="B124" s="234" t="s">
        <v>178</v>
      </c>
      <c r="C124" s="36" t="s">
        <v>249</v>
      </c>
      <c r="D124" s="24" t="s">
        <v>7</v>
      </c>
      <c r="E124" s="13" t="s">
        <v>11</v>
      </c>
      <c r="F124" s="24" t="s">
        <v>4</v>
      </c>
      <c r="G124" s="80">
        <f>H124+M124</f>
        <v>15784135</v>
      </c>
      <c r="H124" s="80">
        <f>I124+J124+K124</f>
        <v>13416515</v>
      </c>
      <c r="I124" s="80">
        <v>0</v>
      </c>
      <c r="J124" s="80">
        <v>13416515</v>
      </c>
      <c r="K124" s="80">
        <v>0</v>
      </c>
      <c r="L124" s="53">
        <f t="shared" si="12"/>
        <v>0.85000001583868867</v>
      </c>
      <c r="M124" s="80">
        <f>N124+P124+R124</f>
        <v>2367620</v>
      </c>
      <c r="N124" s="80">
        <v>2367620</v>
      </c>
      <c r="O124" s="53">
        <f t="shared" si="17"/>
        <v>0.14999998416131133</v>
      </c>
      <c r="P124" s="80">
        <v>0</v>
      </c>
      <c r="Q124" s="53">
        <f t="shared" si="15"/>
        <v>0</v>
      </c>
      <c r="R124" s="80">
        <v>0</v>
      </c>
      <c r="S124" s="53">
        <f t="shared" si="16"/>
        <v>0</v>
      </c>
      <c r="T124" s="25" t="s">
        <v>410</v>
      </c>
      <c r="U124" s="174"/>
      <c r="V124" s="183"/>
      <c r="W124" s="144" t="s">
        <v>216</v>
      </c>
      <c r="X124" s="140" t="s">
        <v>328</v>
      </c>
      <c r="Y124" s="144" t="s">
        <v>65</v>
      </c>
      <c r="Z124" s="144" t="s">
        <v>65</v>
      </c>
      <c r="AA124" s="144" t="s">
        <v>65</v>
      </c>
      <c r="AB124" s="144" t="s">
        <v>468</v>
      </c>
      <c r="AC124" s="46" t="s">
        <v>317</v>
      </c>
      <c r="AD124" s="144" t="s">
        <v>665</v>
      </c>
      <c r="AE124" s="97" t="s">
        <v>316</v>
      </c>
      <c r="AF124" s="75">
        <v>2</v>
      </c>
      <c r="AG124" s="97" t="s">
        <v>316</v>
      </c>
      <c r="AH124" s="117">
        <v>6</v>
      </c>
      <c r="AI124" s="233" t="s">
        <v>667</v>
      </c>
      <c r="AJ124" s="224">
        <v>42766</v>
      </c>
    </row>
    <row r="125" spans="1:36" s="27" customFormat="1" ht="56.25" hidden="1" customHeight="1" x14ac:dyDescent="0.2">
      <c r="A125" s="220">
        <v>9</v>
      </c>
      <c r="B125" s="240" t="s">
        <v>163</v>
      </c>
      <c r="C125" s="96" t="s">
        <v>164</v>
      </c>
      <c r="D125" s="94" t="s">
        <v>155</v>
      </c>
      <c r="E125" s="19" t="s">
        <v>17</v>
      </c>
      <c r="F125" s="94" t="s">
        <v>4</v>
      </c>
      <c r="G125" s="52">
        <f>H125+M125</f>
        <v>34000000</v>
      </c>
      <c r="H125" s="52">
        <f>I125+J125+K125</f>
        <v>28900000</v>
      </c>
      <c r="I125" s="78">
        <v>0</v>
      </c>
      <c r="J125" s="78">
        <v>28900000</v>
      </c>
      <c r="K125" s="78">
        <v>0</v>
      </c>
      <c r="L125" s="79">
        <f t="shared" si="12"/>
        <v>0.85</v>
      </c>
      <c r="M125" s="78">
        <f>N125+P125+R125</f>
        <v>5100000</v>
      </c>
      <c r="N125" s="78">
        <v>1972000</v>
      </c>
      <c r="O125" s="79">
        <f t="shared" si="17"/>
        <v>5.8000000000000003E-2</v>
      </c>
      <c r="P125" s="78">
        <v>0</v>
      </c>
      <c r="Q125" s="79">
        <f t="shared" si="15"/>
        <v>0</v>
      </c>
      <c r="R125" s="52">
        <v>3128000</v>
      </c>
      <c r="S125" s="79">
        <f t="shared" si="16"/>
        <v>9.1999999999999998E-2</v>
      </c>
      <c r="T125" s="62" t="s">
        <v>407</v>
      </c>
      <c r="U125" s="168"/>
      <c r="V125" s="181"/>
      <c r="W125" s="95" t="s">
        <v>476</v>
      </c>
      <c r="X125" s="97" t="s">
        <v>316</v>
      </c>
      <c r="Y125" s="95" t="s">
        <v>476</v>
      </c>
      <c r="Z125" s="97" t="s">
        <v>316</v>
      </c>
      <c r="AA125" s="95"/>
      <c r="AB125" s="95" t="s">
        <v>581</v>
      </c>
      <c r="AC125" s="97" t="s">
        <v>316</v>
      </c>
      <c r="AD125" s="95" t="s">
        <v>582</v>
      </c>
      <c r="AE125" s="97" t="s">
        <v>316</v>
      </c>
      <c r="AF125" s="73">
        <v>2</v>
      </c>
      <c r="AG125" s="97" t="s">
        <v>316</v>
      </c>
      <c r="AH125" s="73">
        <v>4</v>
      </c>
      <c r="AI125" s="230" t="s">
        <v>537</v>
      </c>
      <c r="AJ125" s="223">
        <v>42825</v>
      </c>
    </row>
    <row r="126" spans="1:36" s="27" customFormat="1" ht="36" hidden="1" customHeight="1" x14ac:dyDescent="0.2">
      <c r="A126" s="219">
        <v>50</v>
      </c>
      <c r="B126" s="234" t="s">
        <v>255</v>
      </c>
      <c r="C126" s="36" t="s">
        <v>315</v>
      </c>
      <c r="D126" s="25" t="s">
        <v>7</v>
      </c>
      <c r="E126" s="26" t="s">
        <v>17</v>
      </c>
      <c r="F126" s="25" t="s">
        <v>5</v>
      </c>
      <c r="G126" s="55">
        <f>H126+M126</f>
        <v>4874359</v>
      </c>
      <c r="H126" s="80">
        <f>I126+J126+K126</f>
        <v>4092205</v>
      </c>
      <c r="I126" s="55">
        <v>0</v>
      </c>
      <c r="J126" s="55">
        <v>0</v>
      </c>
      <c r="K126" s="55">
        <v>4092205</v>
      </c>
      <c r="L126" s="53">
        <f t="shared" si="12"/>
        <v>0.83953705502610698</v>
      </c>
      <c r="M126" s="80">
        <f>N126+P126+R126</f>
        <v>782154</v>
      </c>
      <c r="N126" s="80">
        <v>782154</v>
      </c>
      <c r="O126" s="53">
        <f t="shared" si="17"/>
        <v>0.16046294497389299</v>
      </c>
      <c r="P126" s="55">
        <v>0</v>
      </c>
      <c r="Q126" s="53">
        <f t="shared" si="15"/>
        <v>0</v>
      </c>
      <c r="R126" s="55">
        <v>0</v>
      </c>
      <c r="S126" s="53">
        <f t="shared" si="16"/>
        <v>0</v>
      </c>
      <c r="T126" s="23" t="s">
        <v>129</v>
      </c>
      <c r="U126" s="23" t="s">
        <v>129</v>
      </c>
      <c r="V126" s="23" t="s">
        <v>129</v>
      </c>
      <c r="W126" s="141" t="s">
        <v>150</v>
      </c>
      <c r="X126" s="98" t="s">
        <v>316</v>
      </c>
      <c r="Y126" s="141" t="s">
        <v>154</v>
      </c>
      <c r="Z126" s="98" t="s">
        <v>316</v>
      </c>
      <c r="AA126" s="30"/>
      <c r="AB126" s="141" t="s">
        <v>154</v>
      </c>
      <c r="AC126" s="98" t="s">
        <v>316</v>
      </c>
      <c r="AD126" s="141" t="s">
        <v>149</v>
      </c>
      <c r="AE126" s="97" t="s">
        <v>316</v>
      </c>
      <c r="AF126" s="75">
        <v>2</v>
      </c>
      <c r="AG126" s="98" t="s">
        <v>316</v>
      </c>
      <c r="AH126" s="75">
        <v>4</v>
      </c>
      <c r="AI126" s="233" t="s">
        <v>542</v>
      </c>
      <c r="AJ126" s="224">
        <v>42825</v>
      </c>
    </row>
    <row r="127" spans="1:36" ht="43.5" hidden="1" customHeight="1" x14ac:dyDescent="0.2">
      <c r="A127" s="219">
        <v>22</v>
      </c>
      <c r="B127" s="234" t="s">
        <v>663</v>
      </c>
      <c r="C127" s="36" t="s">
        <v>664</v>
      </c>
      <c r="D127" s="25" t="s">
        <v>155</v>
      </c>
      <c r="E127" s="26" t="s">
        <v>12</v>
      </c>
      <c r="F127" s="25" t="s">
        <v>3</v>
      </c>
      <c r="G127" s="80">
        <v>26240711</v>
      </c>
      <c r="H127" s="80">
        <v>9184249</v>
      </c>
      <c r="I127" s="80">
        <v>9184249</v>
      </c>
      <c r="J127" s="55">
        <v>0</v>
      </c>
      <c r="K127" s="55">
        <v>0</v>
      </c>
      <c r="L127" s="53">
        <f t="shared" si="12"/>
        <v>0.35000000571630852</v>
      </c>
      <c r="M127" s="80">
        <v>17056462</v>
      </c>
      <c r="N127" s="55">
        <v>0</v>
      </c>
      <c r="O127" s="53">
        <f t="shared" si="17"/>
        <v>0</v>
      </c>
      <c r="P127" s="80">
        <v>0</v>
      </c>
      <c r="Q127" s="53">
        <f t="shared" si="15"/>
        <v>0</v>
      </c>
      <c r="R127" s="80">
        <v>17056462</v>
      </c>
      <c r="S127" s="53">
        <f t="shared" si="16"/>
        <v>0.64999999428369148</v>
      </c>
      <c r="T127" s="20" t="s">
        <v>421</v>
      </c>
      <c r="U127" s="170"/>
      <c r="V127" s="182"/>
      <c r="W127" s="144" t="s">
        <v>470</v>
      </c>
      <c r="X127" s="46" t="s">
        <v>317</v>
      </c>
      <c r="Y127" s="144" t="s">
        <v>521</v>
      </c>
      <c r="Z127" s="97" t="s">
        <v>316</v>
      </c>
      <c r="AA127" s="95"/>
      <c r="AB127" s="144" t="s">
        <v>521</v>
      </c>
      <c r="AC127" s="97" t="s">
        <v>316</v>
      </c>
      <c r="AD127" s="144" t="s">
        <v>149</v>
      </c>
      <c r="AE127" s="97" t="s">
        <v>316</v>
      </c>
      <c r="AF127" s="75">
        <v>5</v>
      </c>
      <c r="AG127" s="97" t="s">
        <v>316</v>
      </c>
      <c r="AH127" s="75">
        <v>4</v>
      </c>
      <c r="AI127" s="233" t="s">
        <v>149</v>
      </c>
      <c r="AJ127" s="224">
        <v>42825</v>
      </c>
    </row>
    <row r="128" spans="1:36" s="27" customFormat="1" ht="39" hidden="1" customHeight="1" x14ac:dyDescent="0.2">
      <c r="A128" s="219">
        <v>84</v>
      </c>
      <c r="B128" s="229" t="s">
        <v>33</v>
      </c>
      <c r="C128" s="38" t="s">
        <v>295</v>
      </c>
      <c r="D128" s="30" t="s">
        <v>155</v>
      </c>
      <c r="E128" s="28" t="s">
        <v>17</v>
      </c>
      <c r="F128" s="30" t="s">
        <v>5</v>
      </c>
      <c r="G128" s="52">
        <f>H128+M128</f>
        <v>5407500</v>
      </c>
      <c r="H128" s="52">
        <f>I128+J128+K128</f>
        <v>4596375</v>
      </c>
      <c r="I128" s="56">
        <v>0</v>
      </c>
      <c r="J128" s="56">
        <v>0</v>
      </c>
      <c r="K128" s="78">
        <v>4596375</v>
      </c>
      <c r="L128" s="79">
        <f t="shared" si="12"/>
        <v>0.85</v>
      </c>
      <c r="M128" s="78">
        <f>N128+P128+R128</f>
        <v>811125</v>
      </c>
      <c r="N128" s="78">
        <v>811125</v>
      </c>
      <c r="O128" s="79">
        <f t="shared" si="17"/>
        <v>0.15</v>
      </c>
      <c r="P128" s="56">
        <v>0</v>
      </c>
      <c r="Q128" s="79">
        <f t="shared" si="15"/>
        <v>0</v>
      </c>
      <c r="R128" s="56">
        <v>0</v>
      </c>
      <c r="S128" s="79">
        <f t="shared" si="16"/>
        <v>0</v>
      </c>
      <c r="T128" s="15" t="s">
        <v>129</v>
      </c>
      <c r="U128" s="15" t="s">
        <v>129</v>
      </c>
      <c r="V128" s="15" t="s">
        <v>129</v>
      </c>
      <c r="W128" s="95" t="s">
        <v>567</v>
      </c>
      <c r="X128" s="98" t="s">
        <v>316</v>
      </c>
      <c r="Y128" s="31" t="s">
        <v>149</v>
      </c>
      <c r="Z128" s="98" t="s">
        <v>316</v>
      </c>
      <c r="AA128" s="187"/>
      <c r="AB128" s="31" t="s">
        <v>149</v>
      </c>
      <c r="AC128" s="98" t="s">
        <v>316</v>
      </c>
      <c r="AD128" s="31" t="s">
        <v>156</v>
      </c>
      <c r="AE128" s="97" t="s">
        <v>316</v>
      </c>
      <c r="AF128" s="120">
        <v>2</v>
      </c>
      <c r="AG128" s="98" t="s">
        <v>316</v>
      </c>
      <c r="AH128" s="73">
        <v>4</v>
      </c>
      <c r="AI128" s="230" t="s">
        <v>542</v>
      </c>
      <c r="AJ128" s="223">
        <v>42916</v>
      </c>
    </row>
    <row r="129" spans="1:36" s="27" customFormat="1" ht="31.5" hidden="1" customHeight="1" x14ac:dyDescent="0.2">
      <c r="A129" s="220">
        <v>85</v>
      </c>
      <c r="B129" s="247" t="s">
        <v>33</v>
      </c>
      <c r="C129" s="147" t="s">
        <v>296</v>
      </c>
      <c r="D129" s="30" t="s">
        <v>155</v>
      </c>
      <c r="E129" s="28" t="s">
        <v>17</v>
      </c>
      <c r="F129" s="30" t="s">
        <v>5</v>
      </c>
      <c r="G129" s="52">
        <f t="shared" ref="G129:G132" si="34">H129+M129</f>
        <v>5407500</v>
      </c>
      <c r="H129" s="52">
        <v>4596375</v>
      </c>
      <c r="I129" s="56">
        <v>0</v>
      </c>
      <c r="J129" s="56">
        <v>0</v>
      </c>
      <c r="K129" s="78">
        <v>4596375</v>
      </c>
      <c r="L129" s="79">
        <f t="shared" si="12"/>
        <v>0.85</v>
      </c>
      <c r="M129" s="78">
        <f>N129</f>
        <v>811125</v>
      </c>
      <c r="N129" s="78">
        <v>811125</v>
      </c>
      <c r="O129" s="79">
        <f t="shared" si="17"/>
        <v>0.15</v>
      </c>
      <c r="P129" s="56">
        <v>0</v>
      </c>
      <c r="Q129" s="79">
        <f t="shared" si="15"/>
        <v>0</v>
      </c>
      <c r="R129" s="56">
        <v>0</v>
      </c>
      <c r="S129" s="79">
        <f t="shared" si="16"/>
        <v>0</v>
      </c>
      <c r="T129" s="15" t="s">
        <v>129</v>
      </c>
      <c r="U129" s="15" t="s">
        <v>129</v>
      </c>
      <c r="V129" s="15" t="s">
        <v>129</v>
      </c>
      <c r="W129" s="95" t="s">
        <v>567</v>
      </c>
      <c r="X129" s="98" t="s">
        <v>316</v>
      </c>
      <c r="Y129" s="31" t="s">
        <v>149</v>
      </c>
      <c r="Z129" s="98" t="s">
        <v>316</v>
      </c>
      <c r="AA129" s="187"/>
      <c r="AB129" s="31" t="s">
        <v>149</v>
      </c>
      <c r="AC129" s="98" t="s">
        <v>316</v>
      </c>
      <c r="AD129" s="31" t="s">
        <v>156</v>
      </c>
      <c r="AE129" s="97" t="s">
        <v>316</v>
      </c>
      <c r="AF129" s="120">
        <v>2</v>
      </c>
      <c r="AG129" s="98" t="s">
        <v>316</v>
      </c>
      <c r="AH129" s="73">
        <v>4</v>
      </c>
      <c r="AI129" s="230" t="s">
        <v>542</v>
      </c>
      <c r="AJ129" s="223">
        <v>42916</v>
      </c>
    </row>
    <row r="130" spans="1:36" ht="39.75" hidden="1" customHeight="1" x14ac:dyDescent="0.2">
      <c r="A130" s="219">
        <v>86</v>
      </c>
      <c r="B130" s="231" t="s">
        <v>67</v>
      </c>
      <c r="C130" s="37" t="s">
        <v>297</v>
      </c>
      <c r="D130" s="25" t="s">
        <v>155</v>
      </c>
      <c r="E130" s="26" t="s">
        <v>17</v>
      </c>
      <c r="F130" s="25" t="s">
        <v>5</v>
      </c>
      <c r="G130" s="25">
        <f t="shared" si="34"/>
        <v>11446897</v>
      </c>
      <c r="H130" s="80">
        <f>I130+J130+K130</f>
        <v>9729862</v>
      </c>
      <c r="I130" s="55">
        <v>0</v>
      </c>
      <c r="J130" s="55">
        <v>0</v>
      </c>
      <c r="K130" s="55">
        <v>9729862</v>
      </c>
      <c r="L130" s="53">
        <f>H130/G130</f>
        <v>0.84999996068803629</v>
      </c>
      <c r="M130" s="80">
        <f t="shared" ref="M130:M135" si="35">N130+P130+R130</f>
        <v>1717035</v>
      </c>
      <c r="N130" s="55">
        <v>1717035</v>
      </c>
      <c r="O130" s="53">
        <f>N130/G130</f>
        <v>0.15000003931196376</v>
      </c>
      <c r="P130" s="55">
        <v>0</v>
      </c>
      <c r="Q130" s="53">
        <f>P130/G130</f>
        <v>0</v>
      </c>
      <c r="R130" s="55">
        <v>0</v>
      </c>
      <c r="S130" s="53">
        <f>R130/G130</f>
        <v>0</v>
      </c>
      <c r="T130" s="23" t="s">
        <v>129</v>
      </c>
      <c r="U130" s="23" t="s">
        <v>129</v>
      </c>
      <c r="V130" s="23" t="s">
        <v>129</v>
      </c>
      <c r="W130" s="144" t="s">
        <v>567</v>
      </c>
      <c r="X130" s="98" t="s">
        <v>316</v>
      </c>
      <c r="Y130" s="141" t="s">
        <v>149</v>
      </c>
      <c r="Z130" s="98" t="s">
        <v>316</v>
      </c>
      <c r="AA130" s="30"/>
      <c r="AB130" s="141" t="s">
        <v>149</v>
      </c>
      <c r="AC130" s="98" t="s">
        <v>316</v>
      </c>
      <c r="AD130" s="141" t="s">
        <v>156</v>
      </c>
      <c r="AE130" s="97" t="s">
        <v>316</v>
      </c>
      <c r="AF130" s="116">
        <v>2</v>
      </c>
      <c r="AG130" s="98" t="s">
        <v>316</v>
      </c>
      <c r="AH130" s="75">
        <v>4</v>
      </c>
      <c r="AI130" s="233" t="s">
        <v>542</v>
      </c>
      <c r="AJ130" s="224">
        <v>42916</v>
      </c>
    </row>
    <row r="131" spans="1:36" s="27" customFormat="1" ht="39" hidden="1" customHeight="1" x14ac:dyDescent="0.2">
      <c r="A131" s="220">
        <v>87</v>
      </c>
      <c r="B131" s="248" t="s">
        <v>67</v>
      </c>
      <c r="C131" s="148" t="s">
        <v>298</v>
      </c>
      <c r="D131" s="25" t="s">
        <v>155</v>
      </c>
      <c r="E131" s="26" t="s">
        <v>17</v>
      </c>
      <c r="F131" s="25" t="s">
        <v>5</v>
      </c>
      <c r="G131" s="25">
        <f t="shared" si="34"/>
        <v>11446895</v>
      </c>
      <c r="H131" s="80">
        <v>9729861</v>
      </c>
      <c r="I131" s="55">
        <v>0</v>
      </c>
      <c r="J131" s="55">
        <v>0</v>
      </c>
      <c r="K131" s="55">
        <v>9729861</v>
      </c>
      <c r="L131" s="53">
        <f t="shared" ref="L131:L141" si="36">H131/G131</f>
        <v>0.85000002183998369</v>
      </c>
      <c r="M131" s="80">
        <f t="shared" si="35"/>
        <v>1717034</v>
      </c>
      <c r="N131" s="55">
        <v>1717034</v>
      </c>
      <c r="O131" s="53">
        <f t="shared" ref="O131:O141" si="37">N131/G131</f>
        <v>0.14999997816001631</v>
      </c>
      <c r="P131" s="55">
        <v>0</v>
      </c>
      <c r="Q131" s="53">
        <f t="shared" ref="Q131:Q141" si="38">P131/G131</f>
        <v>0</v>
      </c>
      <c r="R131" s="55">
        <v>0</v>
      </c>
      <c r="S131" s="53">
        <f t="shared" ref="S131:S132" si="39">R131/G131</f>
        <v>0</v>
      </c>
      <c r="T131" s="23" t="s">
        <v>129</v>
      </c>
      <c r="U131" s="23" t="s">
        <v>129</v>
      </c>
      <c r="V131" s="23" t="s">
        <v>129</v>
      </c>
      <c r="W131" s="144" t="s">
        <v>567</v>
      </c>
      <c r="X131" s="98" t="s">
        <v>316</v>
      </c>
      <c r="Y131" s="141" t="s">
        <v>149</v>
      </c>
      <c r="Z131" s="98" t="s">
        <v>316</v>
      </c>
      <c r="AA131" s="30"/>
      <c r="AB131" s="141" t="s">
        <v>149</v>
      </c>
      <c r="AC131" s="98" t="s">
        <v>316</v>
      </c>
      <c r="AD131" s="141" t="s">
        <v>156</v>
      </c>
      <c r="AE131" s="97" t="s">
        <v>316</v>
      </c>
      <c r="AF131" s="116">
        <v>2</v>
      </c>
      <c r="AG131" s="98" t="s">
        <v>316</v>
      </c>
      <c r="AH131" s="75">
        <v>4</v>
      </c>
      <c r="AI131" s="233" t="s">
        <v>542</v>
      </c>
      <c r="AJ131" s="224">
        <v>42916</v>
      </c>
    </row>
    <row r="132" spans="1:36" ht="42" hidden="1" customHeight="1" x14ac:dyDescent="0.2">
      <c r="A132" s="219">
        <v>88</v>
      </c>
      <c r="B132" s="248" t="s">
        <v>67</v>
      </c>
      <c r="C132" s="148" t="s">
        <v>299</v>
      </c>
      <c r="D132" s="25" t="s">
        <v>155</v>
      </c>
      <c r="E132" s="26" t="s">
        <v>17</v>
      </c>
      <c r="F132" s="25" t="s">
        <v>5</v>
      </c>
      <c r="G132" s="25">
        <f t="shared" si="34"/>
        <v>11446893</v>
      </c>
      <c r="H132" s="80">
        <v>9729860</v>
      </c>
      <c r="I132" s="55">
        <v>0</v>
      </c>
      <c r="J132" s="55">
        <v>0</v>
      </c>
      <c r="K132" s="55">
        <v>9729860</v>
      </c>
      <c r="L132" s="53">
        <f t="shared" si="36"/>
        <v>0.85000008299195251</v>
      </c>
      <c r="M132" s="80">
        <f t="shared" si="35"/>
        <v>1717033</v>
      </c>
      <c r="N132" s="55">
        <v>1717033</v>
      </c>
      <c r="O132" s="53">
        <f t="shared" si="37"/>
        <v>0.14999991700804752</v>
      </c>
      <c r="P132" s="55">
        <v>0</v>
      </c>
      <c r="Q132" s="53">
        <f t="shared" si="38"/>
        <v>0</v>
      </c>
      <c r="R132" s="55">
        <v>0</v>
      </c>
      <c r="S132" s="53">
        <f t="shared" si="39"/>
        <v>0</v>
      </c>
      <c r="T132" s="23" t="s">
        <v>129</v>
      </c>
      <c r="U132" s="23" t="s">
        <v>129</v>
      </c>
      <c r="V132" s="23" t="s">
        <v>129</v>
      </c>
      <c r="W132" s="144" t="s">
        <v>567</v>
      </c>
      <c r="X132" s="98" t="s">
        <v>316</v>
      </c>
      <c r="Y132" s="141" t="s">
        <v>149</v>
      </c>
      <c r="Z132" s="98" t="s">
        <v>316</v>
      </c>
      <c r="AA132" s="30"/>
      <c r="AB132" s="141" t="s">
        <v>149</v>
      </c>
      <c r="AC132" s="98" t="s">
        <v>316</v>
      </c>
      <c r="AD132" s="141" t="s">
        <v>156</v>
      </c>
      <c r="AE132" s="97" t="s">
        <v>316</v>
      </c>
      <c r="AF132" s="116">
        <v>2</v>
      </c>
      <c r="AG132" s="98" t="s">
        <v>316</v>
      </c>
      <c r="AH132" s="75">
        <v>4</v>
      </c>
      <c r="AI132" s="233" t="s">
        <v>542</v>
      </c>
      <c r="AJ132" s="224">
        <v>42916</v>
      </c>
    </row>
    <row r="133" spans="1:36" ht="45.75" hidden="1" customHeight="1" x14ac:dyDescent="0.2">
      <c r="A133" s="220">
        <v>89</v>
      </c>
      <c r="B133" s="249" t="s">
        <v>104</v>
      </c>
      <c r="C133" s="42" t="s">
        <v>113</v>
      </c>
      <c r="D133" s="30" t="s">
        <v>155</v>
      </c>
      <c r="E133" s="28" t="s">
        <v>17</v>
      </c>
      <c r="F133" s="30" t="s">
        <v>5</v>
      </c>
      <c r="G133" s="52">
        <f>H133+M133</f>
        <v>20000000</v>
      </c>
      <c r="H133" s="52">
        <f>I133+J133+K133</f>
        <v>17000000</v>
      </c>
      <c r="I133" s="56">
        <v>0</v>
      </c>
      <c r="J133" s="56">
        <v>0</v>
      </c>
      <c r="K133" s="78">
        <v>17000000</v>
      </c>
      <c r="L133" s="79">
        <f t="shared" si="36"/>
        <v>0.85</v>
      </c>
      <c r="M133" s="78">
        <f t="shared" si="35"/>
        <v>3000000</v>
      </c>
      <c r="N133" s="78">
        <v>3000000</v>
      </c>
      <c r="O133" s="79">
        <f t="shared" si="37"/>
        <v>0.15</v>
      </c>
      <c r="P133" s="56">
        <v>0</v>
      </c>
      <c r="Q133" s="79">
        <f t="shared" si="38"/>
        <v>0</v>
      </c>
      <c r="R133" s="56">
        <v>0</v>
      </c>
      <c r="S133" s="79">
        <f>R133/G133</f>
        <v>0</v>
      </c>
      <c r="T133" s="32" t="s">
        <v>129</v>
      </c>
      <c r="U133" s="15" t="s">
        <v>129</v>
      </c>
      <c r="V133" s="15" t="s">
        <v>129</v>
      </c>
      <c r="W133" s="95" t="s">
        <v>149</v>
      </c>
      <c r="X133" s="98" t="s">
        <v>316</v>
      </c>
      <c r="Y133" s="95" t="s">
        <v>149</v>
      </c>
      <c r="Z133" s="98" t="s">
        <v>316</v>
      </c>
      <c r="AA133" s="187"/>
      <c r="AB133" s="95" t="s">
        <v>149</v>
      </c>
      <c r="AC133" s="98" t="s">
        <v>316</v>
      </c>
      <c r="AD133" s="95" t="s">
        <v>156</v>
      </c>
      <c r="AE133" s="97" t="s">
        <v>316</v>
      </c>
      <c r="AF133" s="73">
        <v>2</v>
      </c>
      <c r="AG133" s="98" t="s">
        <v>316</v>
      </c>
      <c r="AH133" s="73">
        <v>4</v>
      </c>
      <c r="AI133" s="230" t="s">
        <v>542</v>
      </c>
      <c r="AJ133" s="223">
        <v>42916</v>
      </c>
    </row>
    <row r="134" spans="1:36" s="27" customFormat="1" ht="49.5" hidden="1" customHeight="1" x14ac:dyDescent="0.2">
      <c r="A134" s="220">
        <v>53</v>
      </c>
      <c r="B134" s="234" t="s">
        <v>184</v>
      </c>
      <c r="C134" s="36" t="s">
        <v>186</v>
      </c>
      <c r="D134" s="25" t="s">
        <v>7</v>
      </c>
      <c r="E134" s="26" t="s">
        <v>12</v>
      </c>
      <c r="F134" s="25" t="s">
        <v>4</v>
      </c>
      <c r="G134" s="80">
        <f>H134+M134</f>
        <v>13647059</v>
      </c>
      <c r="H134" s="80">
        <f>I134+J134+K134</f>
        <v>11600000</v>
      </c>
      <c r="I134" s="55">
        <v>0</v>
      </c>
      <c r="J134" s="80">
        <v>11600000</v>
      </c>
      <c r="K134" s="55">
        <v>0</v>
      </c>
      <c r="L134" s="53">
        <f t="shared" si="36"/>
        <v>0.84999998900862084</v>
      </c>
      <c r="M134" s="80">
        <f t="shared" si="35"/>
        <v>2047059</v>
      </c>
      <c r="N134" s="80">
        <v>2047059</v>
      </c>
      <c r="O134" s="53">
        <f t="shared" si="37"/>
        <v>0.15000001099137916</v>
      </c>
      <c r="P134" s="55">
        <v>0</v>
      </c>
      <c r="Q134" s="53">
        <f t="shared" si="38"/>
        <v>0</v>
      </c>
      <c r="R134" s="55">
        <v>0</v>
      </c>
      <c r="S134" s="53">
        <f>R134/G134</f>
        <v>0</v>
      </c>
      <c r="T134" s="23" t="s">
        <v>645</v>
      </c>
      <c r="U134" s="34" t="s">
        <v>644</v>
      </c>
      <c r="V134" s="23" t="s">
        <v>129</v>
      </c>
      <c r="W134" s="144" t="s">
        <v>156</v>
      </c>
      <c r="X134" s="97" t="s">
        <v>316</v>
      </c>
      <c r="Y134" s="144" t="s">
        <v>157</v>
      </c>
      <c r="Z134" s="97" t="s">
        <v>316</v>
      </c>
      <c r="AA134" s="95"/>
      <c r="AB134" s="144" t="s">
        <v>157</v>
      </c>
      <c r="AC134" s="97" t="s">
        <v>316</v>
      </c>
      <c r="AD134" s="144" t="s">
        <v>160</v>
      </c>
      <c r="AE134" s="97" t="s">
        <v>316</v>
      </c>
      <c r="AF134" s="75">
        <v>2</v>
      </c>
      <c r="AG134" s="97" t="s">
        <v>316</v>
      </c>
      <c r="AH134" s="75">
        <v>4</v>
      </c>
      <c r="AI134" s="233" t="s">
        <v>542</v>
      </c>
      <c r="AJ134" s="224">
        <v>43100</v>
      </c>
    </row>
    <row r="135" spans="1:36" ht="47.25" hidden="1" customHeight="1" x14ac:dyDescent="0.2">
      <c r="A135" s="219">
        <v>92</v>
      </c>
      <c r="B135" s="232" t="s">
        <v>264</v>
      </c>
      <c r="C135" s="35" t="s">
        <v>300</v>
      </c>
      <c r="D135" s="30" t="s">
        <v>155</v>
      </c>
      <c r="E135" s="28" t="s">
        <v>17</v>
      </c>
      <c r="F135" s="30" t="s">
        <v>5</v>
      </c>
      <c r="G135" s="52">
        <f t="shared" ref="G135:G136" si="40">H135+M135</f>
        <v>3090262</v>
      </c>
      <c r="H135" s="52">
        <f>I135+J135+K135</f>
        <v>2626723</v>
      </c>
      <c r="I135" s="56">
        <v>0</v>
      </c>
      <c r="J135" s="56">
        <v>0</v>
      </c>
      <c r="K135" s="56">
        <v>2626723</v>
      </c>
      <c r="L135" s="54">
        <f t="shared" si="36"/>
        <v>0.85000009707914737</v>
      </c>
      <c r="M135" s="52">
        <f t="shared" si="35"/>
        <v>463539</v>
      </c>
      <c r="N135" s="56">
        <v>0</v>
      </c>
      <c r="O135" s="54">
        <f t="shared" si="37"/>
        <v>0</v>
      </c>
      <c r="P135" s="56">
        <v>0</v>
      </c>
      <c r="Q135" s="54">
        <f t="shared" si="38"/>
        <v>0</v>
      </c>
      <c r="R135" s="56">
        <v>463539</v>
      </c>
      <c r="S135" s="54">
        <f>R135/G135</f>
        <v>0.14999990292085266</v>
      </c>
      <c r="T135" s="32" t="s">
        <v>129</v>
      </c>
      <c r="U135" s="32" t="s">
        <v>129</v>
      </c>
      <c r="V135" s="15" t="s">
        <v>129</v>
      </c>
      <c r="W135" s="95" t="s">
        <v>157</v>
      </c>
      <c r="X135" s="98" t="s">
        <v>316</v>
      </c>
      <c r="Y135" s="95" t="s">
        <v>157</v>
      </c>
      <c r="Z135" s="98" t="s">
        <v>316</v>
      </c>
      <c r="AA135" s="187"/>
      <c r="AB135" s="95" t="s">
        <v>157</v>
      </c>
      <c r="AC135" s="98" t="s">
        <v>316</v>
      </c>
      <c r="AD135" s="95" t="s">
        <v>160</v>
      </c>
      <c r="AE135" s="98" t="s">
        <v>316</v>
      </c>
      <c r="AF135" s="73">
        <v>2</v>
      </c>
      <c r="AG135" s="98" t="s">
        <v>316</v>
      </c>
      <c r="AH135" s="73">
        <v>4</v>
      </c>
      <c r="AI135" s="230" t="s">
        <v>542</v>
      </c>
      <c r="AJ135" s="223">
        <v>43100</v>
      </c>
    </row>
    <row r="136" spans="1:36" ht="44.25" hidden="1" customHeight="1" x14ac:dyDescent="0.2">
      <c r="A136" s="220">
        <v>93</v>
      </c>
      <c r="B136" s="232" t="s">
        <v>264</v>
      </c>
      <c r="C136" s="35" t="s">
        <v>301</v>
      </c>
      <c r="D136" s="30" t="s">
        <v>155</v>
      </c>
      <c r="E136" s="28" t="s">
        <v>17</v>
      </c>
      <c r="F136" s="30" t="s">
        <v>5</v>
      </c>
      <c r="G136" s="52">
        <f t="shared" si="40"/>
        <v>1130925</v>
      </c>
      <c r="H136" s="52">
        <v>961286</v>
      </c>
      <c r="I136" s="56">
        <v>0</v>
      </c>
      <c r="J136" s="56">
        <v>0</v>
      </c>
      <c r="K136" s="56">
        <v>961286</v>
      </c>
      <c r="L136" s="54">
        <f t="shared" si="36"/>
        <v>0.8499997789420165</v>
      </c>
      <c r="M136" s="52">
        <f>N136+R136</f>
        <v>169639</v>
      </c>
      <c r="N136" s="56">
        <v>0</v>
      </c>
      <c r="O136" s="54">
        <f t="shared" si="37"/>
        <v>0</v>
      </c>
      <c r="P136" s="56">
        <v>0</v>
      </c>
      <c r="Q136" s="54">
        <f t="shared" si="38"/>
        <v>0</v>
      </c>
      <c r="R136" s="56">
        <v>169639</v>
      </c>
      <c r="S136" s="54">
        <f>R136/G136</f>
        <v>0.1500002210579835</v>
      </c>
      <c r="T136" s="32" t="s">
        <v>129</v>
      </c>
      <c r="U136" s="32" t="s">
        <v>129</v>
      </c>
      <c r="V136" s="15" t="s">
        <v>129</v>
      </c>
      <c r="W136" s="95" t="s">
        <v>157</v>
      </c>
      <c r="X136" s="98" t="s">
        <v>316</v>
      </c>
      <c r="Y136" s="95" t="s">
        <v>157</v>
      </c>
      <c r="Z136" s="98" t="s">
        <v>316</v>
      </c>
      <c r="AA136" s="187"/>
      <c r="AB136" s="95" t="s">
        <v>157</v>
      </c>
      <c r="AC136" s="98" t="s">
        <v>316</v>
      </c>
      <c r="AD136" s="95" t="s">
        <v>160</v>
      </c>
      <c r="AE136" s="98" t="s">
        <v>316</v>
      </c>
      <c r="AF136" s="73">
        <v>2</v>
      </c>
      <c r="AG136" s="98" t="s">
        <v>316</v>
      </c>
      <c r="AH136" s="73">
        <v>4</v>
      </c>
      <c r="AI136" s="230" t="s">
        <v>542</v>
      </c>
      <c r="AJ136" s="223">
        <v>43100</v>
      </c>
    </row>
    <row r="137" spans="1:36" s="27" customFormat="1" ht="48" hidden="1" customHeight="1" x14ac:dyDescent="0.2">
      <c r="A137" s="220">
        <v>77</v>
      </c>
      <c r="B137" s="234" t="s">
        <v>206</v>
      </c>
      <c r="C137" s="36" t="s">
        <v>207</v>
      </c>
      <c r="D137" s="25" t="s">
        <v>7</v>
      </c>
      <c r="E137" s="26" t="s">
        <v>18</v>
      </c>
      <c r="F137" s="25" t="s">
        <v>5</v>
      </c>
      <c r="G137" s="80">
        <f>H137+M137</f>
        <v>3258896</v>
      </c>
      <c r="H137" s="80">
        <f>I137+J137+K137</f>
        <v>2770061</v>
      </c>
      <c r="I137" s="55">
        <v>0</v>
      </c>
      <c r="J137" s="55">
        <v>0</v>
      </c>
      <c r="K137" s="55">
        <v>2770061</v>
      </c>
      <c r="L137" s="53">
        <f t="shared" si="36"/>
        <v>0.84999981588857088</v>
      </c>
      <c r="M137" s="80">
        <f>N137+P137+R137</f>
        <v>488835</v>
      </c>
      <c r="N137" s="55">
        <v>488835</v>
      </c>
      <c r="O137" s="53">
        <f t="shared" si="37"/>
        <v>0.15000018411142915</v>
      </c>
      <c r="P137" s="55">
        <v>0</v>
      </c>
      <c r="Q137" s="53">
        <f t="shared" si="38"/>
        <v>0</v>
      </c>
      <c r="R137" s="55">
        <v>0</v>
      </c>
      <c r="S137" s="53">
        <f t="shared" ref="S137:S142" si="41">R137/G137</f>
        <v>0</v>
      </c>
      <c r="T137" s="23" t="s">
        <v>129</v>
      </c>
      <c r="U137" s="23" t="s">
        <v>129</v>
      </c>
      <c r="V137" s="23" t="s">
        <v>129</v>
      </c>
      <c r="W137" s="144" t="s">
        <v>160</v>
      </c>
      <c r="X137" s="97" t="s">
        <v>316</v>
      </c>
      <c r="Y137" s="144" t="s">
        <v>160</v>
      </c>
      <c r="Z137" s="97" t="s">
        <v>316</v>
      </c>
      <c r="AA137" s="187"/>
      <c r="AB137" s="144" t="s">
        <v>160</v>
      </c>
      <c r="AC137" s="97" t="s">
        <v>316</v>
      </c>
      <c r="AD137" s="144" t="s">
        <v>162</v>
      </c>
      <c r="AE137" s="97" t="s">
        <v>316</v>
      </c>
      <c r="AF137" s="75">
        <v>2</v>
      </c>
      <c r="AG137" s="97" t="s">
        <v>316</v>
      </c>
      <c r="AH137" s="75">
        <v>4</v>
      </c>
      <c r="AI137" s="233" t="s">
        <v>542</v>
      </c>
      <c r="AJ137" s="224">
        <v>43190</v>
      </c>
    </row>
    <row r="138" spans="1:36" s="27" customFormat="1" ht="63" hidden="1" customHeight="1" x14ac:dyDescent="0.2">
      <c r="A138" s="220">
        <v>135</v>
      </c>
      <c r="B138" s="231" t="s">
        <v>125</v>
      </c>
      <c r="C138" s="37" t="s">
        <v>311</v>
      </c>
      <c r="D138" s="25" t="s">
        <v>7</v>
      </c>
      <c r="E138" s="26" t="s">
        <v>13</v>
      </c>
      <c r="F138" s="25" t="s">
        <v>3</v>
      </c>
      <c r="G138" s="80">
        <f>H138+M138</f>
        <v>23950418</v>
      </c>
      <c r="H138" s="80">
        <f>I138+J138+K138</f>
        <v>20357855</v>
      </c>
      <c r="I138" s="55">
        <v>20357855</v>
      </c>
      <c r="J138" s="55">
        <v>0</v>
      </c>
      <c r="K138" s="55">
        <v>0</v>
      </c>
      <c r="L138" s="53">
        <f t="shared" si="36"/>
        <v>0.84999998747412253</v>
      </c>
      <c r="M138" s="80">
        <f>N138+P138+R138</f>
        <v>3592563</v>
      </c>
      <c r="N138" s="55">
        <v>3592563</v>
      </c>
      <c r="O138" s="53">
        <f t="shared" si="37"/>
        <v>0.15000001252587741</v>
      </c>
      <c r="P138" s="55">
        <v>0</v>
      </c>
      <c r="Q138" s="53">
        <f t="shared" si="38"/>
        <v>0</v>
      </c>
      <c r="R138" s="55">
        <v>0</v>
      </c>
      <c r="S138" s="53">
        <f t="shared" si="41"/>
        <v>0</v>
      </c>
      <c r="T138" s="25" t="s">
        <v>129</v>
      </c>
      <c r="U138" s="25" t="s">
        <v>129</v>
      </c>
      <c r="V138" s="25" t="s">
        <v>129</v>
      </c>
      <c r="W138" s="25" t="s">
        <v>129</v>
      </c>
      <c r="X138" s="97" t="s">
        <v>316</v>
      </c>
      <c r="Y138" s="25" t="s">
        <v>131</v>
      </c>
      <c r="Z138" s="97" t="s">
        <v>316</v>
      </c>
      <c r="AA138" s="95"/>
      <c r="AB138" s="25" t="s">
        <v>132</v>
      </c>
      <c r="AC138" s="97" t="s">
        <v>316</v>
      </c>
      <c r="AD138" s="25" t="s">
        <v>133</v>
      </c>
      <c r="AE138" s="97" t="s">
        <v>316</v>
      </c>
      <c r="AF138" s="116">
        <v>2</v>
      </c>
      <c r="AG138" s="97" t="s">
        <v>316</v>
      </c>
      <c r="AH138" s="75">
        <v>4</v>
      </c>
      <c r="AI138" s="233" t="s">
        <v>542</v>
      </c>
      <c r="AJ138" s="224">
        <v>43373</v>
      </c>
    </row>
    <row r="139" spans="1:36" ht="61.5" hidden="1" customHeight="1" x14ac:dyDescent="0.2">
      <c r="A139" s="220">
        <v>131</v>
      </c>
      <c r="B139" s="231" t="s">
        <v>127</v>
      </c>
      <c r="C139" s="37" t="s">
        <v>307</v>
      </c>
      <c r="D139" s="25" t="s">
        <v>7</v>
      </c>
      <c r="E139" s="26" t="s">
        <v>13</v>
      </c>
      <c r="F139" s="25" t="s">
        <v>5</v>
      </c>
      <c r="G139" s="80">
        <f>H139+M139</f>
        <v>4900048</v>
      </c>
      <c r="H139" s="80">
        <f>I139+J139+K139</f>
        <v>4165040</v>
      </c>
      <c r="I139" s="55">
        <v>0</v>
      </c>
      <c r="J139" s="55">
        <v>0</v>
      </c>
      <c r="K139" s="55">
        <v>4165040</v>
      </c>
      <c r="L139" s="53">
        <f t="shared" si="36"/>
        <v>0.8499998367362932</v>
      </c>
      <c r="M139" s="80">
        <f>N139+P139+R139</f>
        <v>735008</v>
      </c>
      <c r="N139" s="55">
        <v>735008</v>
      </c>
      <c r="O139" s="53">
        <f t="shared" si="37"/>
        <v>0.1500001632637068</v>
      </c>
      <c r="P139" s="55">
        <v>0</v>
      </c>
      <c r="Q139" s="53">
        <f t="shared" si="38"/>
        <v>0</v>
      </c>
      <c r="R139" s="55">
        <v>0</v>
      </c>
      <c r="S139" s="53">
        <f t="shared" si="41"/>
        <v>0</v>
      </c>
      <c r="T139" s="25" t="s">
        <v>129</v>
      </c>
      <c r="U139" s="25" t="s">
        <v>129</v>
      </c>
      <c r="V139" s="25" t="s">
        <v>129</v>
      </c>
      <c r="W139" s="25" t="s">
        <v>129</v>
      </c>
      <c r="X139" s="97" t="s">
        <v>316</v>
      </c>
      <c r="Y139" s="25" t="s">
        <v>131</v>
      </c>
      <c r="Z139" s="97" t="s">
        <v>316</v>
      </c>
      <c r="AA139" s="95"/>
      <c r="AB139" s="25" t="s">
        <v>132</v>
      </c>
      <c r="AC139" s="97" t="s">
        <v>316</v>
      </c>
      <c r="AD139" s="25" t="s">
        <v>133</v>
      </c>
      <c r="AE139" s="97" t="s">
        <v>316</v>
      </c>
      <c r="AF139" s="116">
        <v>2</v>
      </c>
      <c r="AG139" s="97" t="s">
        <v>316</v>
      </c>
      <c r="AH139" s="75">
        <v>4</v>
      </c>
      <c r="AI139" s="233" t="s">
        <v>542</v>
      </c>
      <c r="AJ139" s="224">
        <v>43373</v>
      </c>
    </row>
    <row r="140" spans="1:36" ht="56.25" hidden="1" customHeight="1" x14ac:dyDescent="0.2">
      <c r="A140" s="220">
        <v>133</v>
      </c>
      <c r="B140" s="229" t="s">
        <v>126</v>
      </c>
      <c r="C140" s="38" t="s">
        <v>309</v>
      </c>
      <c r="D140" s="30" t="s">
        <v>7</v>
      </c>
      <c r="E140" s="28" t="s">
        <v>13</v>
      </c>
      <c r="F140" s="30" t="s">
        <v>4</v>
      </c>
      <c r="G140" s="52">
        <f>H140+M140</f>
        <v>23047385</v>
      </c>
      <c r="H140" s="52">
        <f>I140+J140+K140</f>
        <v>19590277</v>
      </c>
      <c r="I140" s="56">
        <v>0</v>
      </c>
      <c r="J140" s="56">
        <v>19590277</v>
      </c>
      <c r="K140" s="56">
        <v>0</v>
      </c>
      <c r="L140" s="79">
        <f t="shared" si="36"/>
        <v>0.84999998915278241</v>
      </c>
      <c r="M140" s="78">
        <f>N140+P140+R140</f>
        <v>3457108</v>
      </c>
      <c r="N140" s="56">
        <v>3457108</v>
      </c>
      <c r="O140" s="79">
        <f t="shared" si="37"/>
        <v>0.15000001084721759</v>
      </c>
      <c r="P140" s="56">
        <v>0</v>
      </c>
      <c r="Q140" s="79">
        <f t="shared" si="38"/>
        <v>0</v>
      </c>
      <c r="R140" s="56">
        <v>0</v>
      </c>
      <c r="S140" s="79">
        <f t="shared" si="41"/>
        <v>0</v>
      </c>
      <c r="T140" s="32" t="s">
        <v>129</v>
      </c>
      <c r="U140" s="32" t="s">
        <v>129</v>
      </c>
      <c r="V140" s="32" t="s">
        <v>129</v>
      </c>
      <c r="W140" s="30" t="s">
        <v>129</v>
      </c>
      <c r="X140" s="97" t="s">
        <v>316</v>
      </c>
      <c r="Y140" s="30" t="s">
        <v>131</v>
      </c>
      <c r="Z140" s="97" t="s">
        <v>316</v>
      </c>
      <c r="AA140" s="95"/>
      <c r="AB140" s="30" t="s">
        <v>132</v>
      </c>
      <c r="AC140" s="97" t="s">
        <v>316</v>
      </c>
      <c r="AD140" s="30" t="s">
        <v>133</v>
      </c>
      <c r="AE140" s="97" t="s">
        <v>316</v>
      </c>
      <c r="AF140" s="120">
        <v>2</v>
      </c>
      <c r="AG140" s="97" t="s">
        <v>316</v>
      </c>
      <c r="AH140" s="73">
        <v>4</v>
      </c>
      <c r="AI140" s="230" t="s">
        <v>542</v>
      </c>
      <c r="AJ140" s="223">
        <v>43373</v>
      </c>
    </row>
    <row r="141" spans="1:36" ht="74.25" hidden="1" customHeight="1" x14ac:dyDescent="0.2">
      <c r="A141" s="220">
        <v>129</v>
      </c>
      <c r="B141" s="229" t="s">
        <v>128</v>
      </c>
      <c r="C141" s="38" t="s">
        <v>305</v>
      </c>
      <c r="D141" s="30" t="s">
        <v>7</v>
      </c>
      <c r="E141" s="28" t="s">
        <v>13</v>
      </c>
      <c r="F141" s="30" t="s">
        <v>5</v>
      </c>
      <c r="G141" s="52">
        <f>H141+M141</f>
        <v>13500000</v>
      </c>
      <c r="H141" s="52">
        <f>I141+J141+K141</f>
        <v>11475000</v>
      </c>
      <c r="I141" s="56">
        <v>0</v>
      </c>
      <c r="J141" s="56">
        <v>0</v>
      </c>
      <c r="K141" s="56">
        <v>11475000</v>
      </c>
      <c r="L141" s="79">
        <f t="shared" si="36"/>
        <v>0.85</v>
      </c>
      <c r="M141" s="78">
        <f>N141+P141+R141</f>
        <v>2025000</v>
      </c>
      <c r="N141" s="56">
        <v>2025000</v>
      </c>
      <c r="O141" s="79">
        <f t="shared" si="37"/>
        <v>0.15</v>
      </c>
      <c r="P141" s="56">
        <v>0</v>
      </c>
      <c r="Q141" s="79">
        <f t="shared" si="38"/>
        <v>0</v>
      </c>
      <c r="R141" s="56">
        <v>0</v>
      </c>
      <c r="S141" s="79">
        <f t="shared" si="41"/>
        <v>0</v>
      </c>
      <c r="T141" s="32" t="s">
        <v>129</v>
      </c>
      <c r="U141" s="32" t="s">
        <v>129</v>
      </c>
      <c r="V141" s="32" t="s">
        <v>129</v>
      </c>
      <c r="W141" s="30" t="s">
        <v>129</v>
      </c>
      <c r="X141" s="97" t="s">
        <v>316</v>
      </c>
      <c r="Y141" s="30" t="s">
        <v>131</v>
      </c>
      <c r="Z141" s="97" t="s">
        <v>316</v>
      </c>
      <c r="AA141" s="77"/>
      <c r="AB141" s="30" t="s">
        <v>132</v>
      </c>
      <c r="AC141" s="97" t="s">
        <v>316</v>
      </c>
      <c r="AD141" s="30" t="s">
        <v>133</v>
      </c>
      <c r="AE141" s="97" t="s">
        <v>316</v>
      </c>
      <c r="AF141" s="120">
        <v>2</v>
      </c>
      <c r="AG141" s="97" t="s">
        <v>316</v>
      </c>
      <c r="AH141" s="73">
        <v>4</v>
      </c>
      <c r="AI141" s="230" t="s">
        <v>542</v>
      </c>
      <c r="AJ141" s="223">
        <v>43373</v>
      </c>
    </row>
    <row r="142" spans="1:36" s="27" customFormat="1" ht="61.5" hidden="1" customHeight="1" thickBot="1" x14ac:dyDescent="0.25">
      <c r="A142" s="219">
        <v>12</v>
      </c>
      <c r="B142" s="250" t="s">
        <v>169</v>
      </c>
      <c r="C142" s="251" t="s">
        <v>705</v>
      </c>
      <c r="D142" s="252"/>
      <c r="E142" s="253"/>
      <c r="F142" s="252"/>
      <c r="G142" s="254"/>
      <c r="H142" s="254"/>
      <c r="I142" s="254">
        <v>0</v>
      </c>
      <c r="J142" s="254">
        <v>0</v>
      </c>
      <c r="K142" s="254">
        <v>0</v>
      </c>
      <c r="L142" s="255">
        <v>0</v>
      </c>
      <c r="M142" s="254">
        <v>0</v>
      </c>
      <c r="N142" s="254">
        <v>0</v>
      </c>
      <c r="O142" s="255">
        <v>0</v>
      </c>
      <c r="P142" s="254">
        <v>0</v>
      </c>
      <c r="Q142" s="255">
        <v>0</v>
      </c>
      <c r="R142" s="254">
        <v>0</v>
      </c>
      <c r="S142" s="255" t="e">
        <f t="shared" si="41"/>
        <v>#DIV/0!</v>
      </c>
      <c r="T142" s="256" t="s">
        <v>407</v>
      </c>
      <c r="U142" s="257"/>
      <c r="V142" s="258"/>
      <c r="W142" s="259" t="s">
        <v>215</v>
      </c>
      <c r="X142" s="259" t="s">
        <v>475</v>
      </c>
      <c r="Y142" s="260"/>
      <c r="Z142" s="261"/>
      <c r="AA142" s="261"/>
      <c r="AB142" s="261"/>
      <c r="AC142" s="262"/>
      <c r="AD142" s="261"/>
      <c r="AE142" s="262"/>
      <c r="AF142" s="263"/>
      <c r="AG142" s="262"/>
      <c r="AH142" s="263"/>
      <c r="AI142" s="264"/>
      <c r="AJ142" s="224"/>
    </row>
    <row r="143" spans="1:36" s="114" customFormat="1" ht="35.25" hidden="1" customHeight="1" x14ac:dyDescent="0.2">
      <c r="A143" s="105"/>
      <c r="B143" s="204" t="s">
        <v>695</v>
      </c>
      <c r="D143" s="108"/>
      <c r="E143" s="109"/>
      <c r="F143" s="108"/>
      <c r="G143" s="110"/>
      <c r="H143" s="110"/>
      <c r="I143" s="110"/>
      <c r="J143" s="110"/>
      <c r="K143" s="110"/>
      <c r="L143" s="110"/>
      <c r="M143" s="110"/>
      <c r="N143" s="110"/>
      <c r="O143" s="110"/>
      <c r="P143" s="110"/>
      <c r="Q143" s="110"/>
      <c r="R143" s="110"/>
      <c r="S143" s="111"/>
      <c r="T143" s="108"/>
      <c r="U143" s="108"/>
      <c r="V143" s="108"/>
      <c r="W143" s="108"/>
      <c r="X143" s="50"/>
      <c r="Y143" s="108"/>
      <c r="Z143" s="50"/>
      <c r="AA143" s="50"/>
      <c r="AB143" s="108"/>
      <c r="AC143" s="50"/>
      <c r="AD143" s="108"/>
      <c r="AE143" s="50"/>
      <c r="AF143" s="112"/>
      <c r="AG143" s="108"/>
      <c r="AH143" s="113"/>
      <c r="AI143" s="108"/>
      <c r="AJ143" s="108"/>
    </row>
    <row r="144" spans="1:36" s="115" customFormat="1" ht="21.75" hidden="1" customHeight="1" x14ac:dyDescent="0.2">
      <c r="A144" s="105"/>
      <c r="B144" s="106"/>
      <c r="C144" s="107"/>
      <c r="D144" s="108"/>
      <c r="E144" s="109"/>
      <c r="F144" s="108"/>
      <c r="G144" s="110"/>
      <c r="H144" s="110"/>
      <c r="I144" s="110"/>
      <c r="J144" s="110"/>
      <c r="K144" s="110"/>
      <c r="L144" s="110"/>
      <c r="M144" s="110"/>
      <c r="N144" s="110"/>
      <c r="O144" s="110"/>
      <c r="P144" s="110"/>
      <c r="Q144" s="110"/>
      <c r="R144" s="110"/>
      <c r="S144" s="111"/>
      <c r="T144" s="108"/>
      <c r="U144" s="108"/>
      <c r="V144" s="108"/>
      <c r="W144" s="108"/>
      <c r="X144" s="50"/>
      <c r="Y144" s="108"/>
      <c r="Z144" s="50"/>
      <c r="AA144" s="50"/>
      <c r="AB144" s="108"/>
      <c r="AC144" s="50"/>
      <c r="AD144" s="108"/>
      <c r="AE144" s="50"/>
      <c r="AF144" s="112"/>
      <c r="AG144" s="108"/>
      <c r="AH144" s="113"/>
      <c r="AI144" s="108"/>
      <c r="AJ144" s="108"/>
    </row>
    <row r="145" spans="1:49" s="115" customFormat="1" ht="21.75" customHeight="1" x14ac:dyDescent="0.2">
      <c r="A145" s="105"/>
      <c r="B145" s="106"/>
      <c r="C145" s="107"/>
      <c r="D145" s="108"/>
      <c r="E145" s="109"/>
      <c r="F145" s="108"/>
      <c r="G145" s="110"/>
      <c r="H145" s="110"/>
      <c r="I145" s="110"/>
      <c r="J145" s="110"/>
      <c r="K145" s="110"/>
      <c r="L145" s="110"/>
      <c r="M145" s="110"/>
      <c r="N145" s="110"/>
      <c r="O145" s="110"/>
      <c r="P145" s="110"/>
      <c r="Q145" s="110"/>
      <c r="R145" s="110"/>
      <c r="S145" s="111"/>
      <c r="T145" s="108"/>
      <c r="U145" s="108"/>
      <c r="V145" s="108"/>
      <c r="W145" s="108"/>
      <c r="X145" s="50"/>
      <c r="Y145" s="108"/>
      <c r="Z145" s="50"/>
      <c r="AA145" s="50"/>
      <c r="AB145" s="108"/>
      <c r="AC145" s="50"/>
      <c r="AD145" s="108"/>
      <c r="AE145" s="50"/>
      <c r="AF145" s="112"/>
      <c r="AG145" s="108"/>
      <c r="AH145" s="113"/>
      <c r="AI145" s="108"/>
      <c r="AJ145" s="108"/>
    </row>
    <row r="146" spans="1:49" ht="17.25" customHeight="1" x14ac:dyDescent="0.2">
      <c r="B146" s="124" t="s">
        <v>604</v>
      </c>
      <c r="C146" s="124"/>
      <c r="S146" s="72"/>
      <c r="T146" s="72"/>
      <c r="U146" s="72"/>
    </row>
    <row r="147" spans="1:49" ht="17.25" customHeight="1" x14ac:dyDescent="0.2">
      <c r="B147" s="124" t="s">
        <v>603</v>
      </c>
      <c r="S147" s="72"/>
      <c r="T147" s="72"/>
      <c r="U147" s="72"/>
    </row>
    <row r="148" spans="1:49" ht="17.25" customHeight="1" x14ac:dyDescent="0.2">
      <c r="B148" s="124" t="s">
        <v>605</v>
      </c>
      <c r="S148" s="72"/>
      <c r="T148" s="72"/>
      <c r="U148" s="72"/>
    </row>
    <row r="149" spans="1:49" ht="17.25" customHeight="1" x14ac:dyDescent="0.2">
      <c r="B149" s="217" t="s">
        <v>746</v>
      </c>
      <c r="S149" s="72"/>
      <c r="T149" s="72"/>
      <c r="U149" s="72"/>
    </row>
    <row r="150" spans="1:49" ht="17.25" customHeight="1" x14ac:dyDescent="0.2">
      <c r="B150" s="130" t="s">
        <v>607</v>
      </c>
      <c r="C150" s="130"/>
      <c r="D150" s="130"/>
      <c r="E150" s="130"/>
      <c r="F150" s="130"/>
      <c r="G150" s="130"/>
      <c r="H150" s="130"/>
      <c r="I150" s="130"/>
      <c r="J150" s="130"/>
      <c r="K150" s="130"/>
      <c r="L150" s="130"/>
      <c r="M150" s="130"/>
      <c r="N150" s="130"/>
      <c r="O150" s="130"/>
      <c r="P150" s="130"/>
      <c r="Q150" s="130"/>
      <c r="R150" s="130"/>
      <c r="S150" s="130"/>
      <c r="T150" s="130"/>
      <c r="U150" s="130"/>
    </row>
    <row r="151" spans="1:49" ht="17.25" customHeight="1" x14ac:dyDescent="0.2">
      <c r="B151" s="130" t="s">
        <v>631</v>
      </c>
      <c r="C151" s="130"/>
      <c r="D151" s="130"/>
      <c r="E151" s="130"/>
      <c r="F151" s="130"/>
      <c r="G151" s="130"/>
      <c r="H151" s="130"/>
      <c r="I151" s="130"/>
      <c r="J151" s="130"/>
      <c r="K151" s="130"/>
      <c r="L151" s="130"/>
      <c r="M151" s="130"/>
      <c r="N151" s="130"/>
      <c r="O151" s="130"/>
      <c r="P151" s="130"/>
      <c r="Q151" s="130"/>
      <c r="R151" s="130"/>
      <c r="S151" s="130"/>
      <c r="T151" s="130"/>
      <c r="U151" s="130"/>
    </row>
    <row r="152" spans="1:49" ht="31.5" customHeight="1" x14ac:dyDescent="0.45">
      <c r="Z152" s="17" t="s">
        <v>763</v>
      </c>
      <c r="AB152" s="127" t="s">
        <v>661</v>
      </c>
      <c r="AC152" s="128"/>
      <c r="AD152" s="128"/>
      <c r="AE152" s="129"/>
      <c r="AF152" s="129"/>
      <c r="AG152" s="127" t="s">
        <v>662</v>
      </c>
      <c r="AH152" s="125"/>
      <c r="AI152" s="125"/>
      <c r="AJ152" s="125"/>
      <c r="AM152" s="126"/>
      <c r="AN152" s="126"/>
      <c r="AO152" s="126"/>
      <c r="AP152" s="126"/>
      <c r="AQ152" s="126"/>
      <c r="AR152" s="126"/>
      <c r="AS152" s="126"/>
      <c r="AT152" s="126"/>
      <c r="AU152" s="126"/>
      <c r="AV152" s="126"/>
      <c r="AW152" s="2"/>
    </row>
    <row r="153" spans="1:49" ht="9" customHeight="1" x14ac:dyDescent="0.2">
      <c r="B153" s="145"/>
      <c r="C153" s="145"/>
      <c r="D153" s="145"/>
      <c r="E153" s="145"/>
      <c r="F153" s="145"/>
      <c r="G153" s="145"/>
      <c r="H153" s="145"/>
      <c r="I153" s="145"/>
      <c r="J153" s="145"/>
      <c r="K153" s="145"/>
      <c r="L153" s="145"/>
      <c r="M153" s="145"/>
      <c r="N153" s="145"/>
      <c r="O153" s="145"/>
      <c r="P153" s="145"/>
      <c r="Q153" s="145"/>
      <c r="R153" s="145"/>
      <c r="S153" s="145"/>
      <c r="T153" s="145"/>
      <c r="U153" s="145"/>
    </row>
    <row r="154" spans="1:49" ht="15" customHeight="1" x14ac:dyDescent="0.2">
      <c r="B154" s="140"/>
      <c r="C154" s="72" t="s">
        <v>593</v>
      </c>
    </row>
    <row r="155" spans="1:49" ht="15" customHeight="1" x14ac:dyDescent="0.2">
      <c r="B155" s="46"/>
      <c r="C155" s="72" t="s">
        <v>391</v>
      </c>
    </row>
    <row r="156" spans="1:49" ht="15" customHeight="1" x14ac:dyDescent="0.2">
      <c r="B156" s="97"/>
      <c r="C156" s="72" t="s">
        <v>392</v>
      </c>
    </row>
    <row r="157" spans="1:49" ht="36" customHeight="1" x14ac:dyDescent="0.2">
      <c r="B157" s="50"/>
    </row>
    <row r="158" spans="1:49" ht="15" customHeight="1" x14ac:dyDescent="0.2">
      <c r="B158" s="125" t="s">
        <v>769</v>
      </c>
    </row>
    <row r="159" spans="1:49" ht="12.75" customHeight="1" x14ac:dyDescent="0.2">
      <c r="B159" s="125" t="s">
        <v>732</v>
      </c>
      <c r="H159" s="70"/>
      <c r="S159" s="72"/>
      <c r="T159" s="72"/>
      <c r="U159" s="72"/>
      <c r="V159" s="72"/>
    </row>
    <row r="160" spans="1:49" ht="12.75" customHeight="1" x14ac:dyDescent="0.2">
      <c r="B160" s="125" t="s">
        <v>733</v>
      </c>
      <c r="S160" s="72"/>
      <c r="T160" s="72"/>
      <c r="U160" s="72"/>
      <c r="V160" s="72"/>
    </row>
    <row r="161" spans="4:32" x14ac:dyDescent="0.2">
      <c r="S161" s="72"/>
      <c r="T161" s="72"/>
      <c r="U161" s="72"/>
      <c r="V161" s="72"/>
    </row>
    <row r="162" spans="4:32" collapsed="1" x14ac:dyDescent="0.2">
      <c r="S162" s="72"/>
      <c r="T162" s="72"/>
      <c r="U162" s="72"/>
      <c r="V162" s="72"/>
    </row>
    <row r="163" spans="4:32" hidden="1" x14ac:dyDescent="0.2">
      <c r="D163" s="10"/>
      <c r="S163" s="72"/>
      <c r="T163" s="72"/>
      <c r="U163" s="72"/>
      <c r="V163" s="72"/>
      <c r="AF163" s="17"/>
    </row>
    <row r="164" spans="4:32" hidden="1" x14ac:dyDescent="0.2">
      <c r="D164" s="10"/>
      <c r="S164" s="18"/>
      <c r="T164" s="18"/>
      <c r="U164" s="18"/>
      <c r="V164" s="47"/>
      <c r="AF164" s="17"/>
    </row>
    <row r="165" spans="4:32" hidden="1" x14ac:dyDescent="0.2">
      <c r="D165" s="10"/>
      <c r="S165" s="18"/>
      <c r="T165" s="18"/>
      <c r="U165" s="18"/>
      <c r="V165" s="47"/>
      <c r="AF165" s="17"/>
    </row>
    <row r="166" spans="4:32" hidden="1" x14ac:dyDescent="0.2">
      <c r="D166" s="10"/>
      <c r="S166" s="18"/>
      <c r="T166" s="18"/>
      <c r="U166" s="18"/>
      <c r="V166" s="47"/>
      <c r="AF166" s="17"/>
    </row>
    <row r="167" spans="4:32" hidden="1" x14ac:dyDescent="0.2">
      <c r="D167" s="10"/>
      <c r="S167" s="18"/>
      <c r="T167" s="18"/>
      <c r="U167" s="18"/>
      <c r="V167" s="47"/>
      <c r="AF167" s="17"/>
    </row>
    <row r="168" spans="4:32" hidden="1" x14ac:dyDescent="0.2">
      <c r="D168" s="10"/>
      <c r="AF168" s="17"/>
    </row>
    <row r="169" spans="4:32" hidden="1" x14ac:dyDescent="0.2">
      <c r="D169" s="10"/>
      <c r="AF169" s="17"/>
    </row>
    <row r="170" spans="4:32" hidden="1" x14ac:dyDescent="0.2">
      <c r="D170" s="10"/>
      <c r="AF170" s="17"/>
    </row>
    <row r="171" spans="4:32" hidden="1" x14ac:dyDescent="0.2">
      <c r="D171" s="10"/>
      <c r="AF171" s="17"/>
    </row>
    <row r="172" spans="4:32" hidden="1" x14ac:dyDescent="0.2">
      <c r="D172" s="10"/>
      <c r="AF172" s="17"/>
    </row>
    <row r="173" spans="4:32" hidden="1" x14ac:dyDescent="0.2">
      <c r="D173" s="10"/>
      <c r="AF173" s="17"/>
    </row>
    <row r="174" spans="4:32" hidden="1" x14ac:dyDescent="0.2">
      <c r="D174" s="10"/>
      <c r="AF174" s="17"/>
    </row>
    <row r="175" spans="4:32" hidden="1" x14ac:dyDescent="0.2">
      <c r="D175" s="10"/>
      <c r="AF175" s="17"/>
    </row>
    <row r="176" spans="4:32" hidden="1" x14ac:dyDescent="0.2">
      <c r="D176" s="10"/>
      <c r="AF176" s="17"/>
    </row>
    <row r="177" spans="4:32" hidden="1" x14ac:dyDescent="0.2">
      <c r="D177" s="10"/>
      <c r="AF177" s="17"/>
    </row>
    <row r="178" spans="4:32" hidden="1" x14ac:dyDescent="0.2">
      <c r="D178" s="10"/>
      <c r="AF178" s="17"/>
    </row>
    <row r="179" spans="4:32" hidden="1" x14ac:dyDescent="0.2">
      <c r="D179" s="10"/>
      <c r="AF179" s="17"/>
    </row>
    <row r="180" spans="4:32" hidden="1" x14ac:dyDescent="0.2">
      <c r="D180" s="10"/>
      <c r="AF180" s="17"/>
    </row>
    <row r="181" spans="4:32" hidden="1" x14ac:dyDescent="0.2">
      <c r="D181" s="10"/>
      <c r="AF181" s="17"/>
    </row>
    <row r="182" spans="4:32" hidden="1" x14ac:dyDescent="0.2">
      <c r="D182" s="10"/>
      <c r="AF182" s="17"/>
    </row>
    <row r="183" spans="4:32" hidden="1" x14ac:dyDescent="0.2">
      <c r="D183" s="10"/>
      <c r="AF183" s="17"/>
    </row>
    <row r="184" spans="4:32" hidden="1" x14ac:dyDescent="0.2">
      <c r="D184" s="10"/>
      <c r="AF184" s="17"/>
    </row>
    <row r="185" spans="4:32" hidden="1" x14ac:dyDescent="0.2">
      <c r="D185" s="10"/>
      <c r="AF185" s="17"/>
    </row>
    <row r="186" spans="4:32" hidden="1" x14ac:dyDescent="0.2">
      <c r="D186" s="10"/>
      <c r="AF186" s="17"/>
    </row>
    <row r="187" spans="4:32" hidden="1" x14ac:dyDescent="0.2">
      <c r="D187" s="10"/>
      <c r="AF187" s="17"/>
    </row>
    <row r="188" spans="4:32" hidden="1" x14ac:dyDescent="0.2">
      <c r="D188" s="10"/>
      <c r="AF188" s="17"/>
    </row>
    <row r="189" spans="4:32" hidden="1" x14ac:dyDescent="0.2">
      <c r="D189" s="10"/>
      <c r="AF189" s="17"/>
    </row>
    <row r="190" spans="4:32" hidden="1" x14ac:dyDescent="0.2">
      <c r="D190" s="10"/>
      <c r="AF190" s="17"/>
    </row>
    <row r="191" spans="4:32" hidden="1" x14ac:dyDescent="0.2">
      <c r="D191" s="10"/>
      <c r="AF191" s="17"/>
    </row>
    <row r="192" spans="4:32" hidden="1" x14ac:dyDescent="0.2">
      <c r="D192" s="77"/>
      <c r="AF192" s="17"/>
    </row>
    <row r="193" spans="32:32" hidden="1" x14ac:dyDescent="0.2">
      <c r="AF193" s="17"/>
    </row>
    <row r="194" spans="32:32" hidden="1" x14ac:dyDescent="0.2">
      <c r="AF194" s="17"/>
    </row>
    <row r="195" spans="32:32" hidden="1" x14ac:dyDescent="0.2">
      <c r="AF195" s="17"/>
    </row>
  </sheetData>
  <autoFilter ref="B7:AJ143">
    <filterColumn colId="3">
      <filters>
        <filter val="VM"/>
      </filters>
    </filterColumn>
  </autoFilter>
  <dataConsolidate/>
  <mergeCells count="32">
    <mergeCell ref="Z1:AI1"/>
    <mergeCell ref="B2:AE2"/>
    <mergeCell ref="C3:AE3"/>
    <mergeCell ref="C4:AE4"/>
    <mergeCell ref="A5:A6"/>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 ref="P5:P6"/>
    <mergeCell ref="Q5:Q6"/>
    <mergeCell ref="AF5:AG5"/>
    <mergeCell ref="AH5:AH6"/>
    <mergeCell ref="AI5:AI6"/>
    <mergeCell ref="AJ5:AJ6"/>
    <mergeCell ref="S5:S6"/>
    <mergeCell ref="T5:V5"/>
    <mergeCell ref="W5:X5"/>
    <mergeCell ref="Y5:Z5"/>
    <mergeCell ref="AA5:AA6"/>
    <mergeCell ref="AB5:AD5"/>
  </mergeCells>
  <conditionalFormatting sqref="AH84">
    <cfRule type="iconSet" priority="1">
      <iconSet iconSet="3Arrows">
        <cfvo type="percent" val="0"/>
        <cfvo type="percent" val="33"/>
        <cfvo type="percent" val="67"/>
      </iconSet>
    </cfRule>
  </conditionalFormatting>
  <dataValidations count="1">
    <dataValidation type="list" errorStyle="warning" allowBlank="1" showInputMessage="1" showErrorMessage="1" errorTitle="Izvēle tikai no saraksta!" error="Lūdzu izvēlēties vienu no vērtībām sarakstā." sqref="T45:V45">
      <formula1>$D$169:$D$197</formula1>
    </dataValidation>
  </dataValidations>
  <pageMargins left="0.25" right="0.25" top="0.75" bottom="0.75" header="0.3" footer="0.3"/>
  <pageSetup paperSize="9" scale="37" fitToHeight="0" orientation="portrait" r:id="rId1"/>
  <headerFooter>
    <oddFooter>&amp;L&amp;F&amp;C&amp;P no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outlinePr summaryBelow="0" summaryRight="0"/>
    <pageSetUpPr fitToPage="1"/>
  </sheetPr>
  <dimension ref="A1:AW195"/>
  <sheetViews>
    <sheetView view="pageLayout" topLeftCell="B1" zoomScale="80" zoomScaleNormal="80" zoomScalePageLayoutView="80" workbookViewId="0">
      <selection activeCell="B149" sqref="A149:XFD150"/>
    </sheetView>
  </sheetViews>
  <sheetFormatPr defaultColWidth="9" defaultRowHeight="12.75" x14ac:dyDescent="0.2"/>
  <cols>
    <col min="1" max="1" width="4.625" style="72" hidden="1" customWidth="1"/>
    <col min="2" max="2" width="8" style="72" customWidth="1"/>
    <col min="3" max="3" width="34.875" style="72" customWidth="1"/>
    <col min="4" max="4" width="7.375" style="72" customWidth="1"/>
    <col min="5" max="5" width="7.5" style="72" customWidth="1"/>
    <col min="6" max="6" width="7" style="72" customWidth="1"/>
    <col min="7" max="7" width="13.5" style="72" customWidth="1"/>
    <col min="8" max="8" width="15" style="72" bestFit="1" customWidth="1"/>
    <col min="9" max="9" width="10.125" style="72" hidden="1" customWidth="1"/>
    <col min="10" max="10" width="10.875" style="72" hidden="1" customWidth="1"/>
    <col min="11" max="11" width="9.25" style="72" hidden="1" customWidth="1"/>
    <col min="12" max="12" width="12.625" style="72" hidden="1" customWidth="1"/>
    <col min="13" max="13" width="14.25" style="72" hidden="1" customWidth="1"/>
    <col min="14" max="15" width="11.875" style="72" hidden="1" customWidth="1"/>
    <col min="16" max="16" width="10.125" style="72" hidden="1" customWidth="1"/>
    <col min="17" max="17" width="10.25" style="72" hidden="1" customWidth="1"/>
    <col min="18" max="18" width="12.75" style="72" hidden="1" customWidth="1"/>
    <col min="19" max="19" width="13" style="9" hidden="1" customWidth="1"/>
    <col min="20" max="20" width="14.25" style="9" hidden="1" customWidth="1"/>
    <col min="21" max="21" width="27.375" style="9" hidden="1" customWidth="1"/>
    <col min="22" max="22" width="17.375" style="9" hidden="1" customWidth="1"/>
    <col min="23" max="23" width="15.5" style="17" hidden="1" customWidth="1"/>
    <col min="24" max="24" width="19.375" style="17" hidden="1" customWidth="1"/>
    <col min="25" max="27" width="14" style="17" customWidth="1"/>
    <col min="28" max="28" width="13.375" style="17" customWidth="1"/>
    <col min="29" max="29" width="15.125" style="17" customWidth="1"/>
    <col min="30" max="31" width="13.375" style="17" customWidth="1"/>
    <col min="32" max="32" width="13.75" style="92" customWidth="1"/>
    <col min="33" max="33" width="13.75" style="17" customWidth="1"/>
    <col min="34" max="34" width="13.75" style="86" customWidth="1"/>
    <col min="35" max="35" width="15.5" style="17" customWidth="1"/>
    <col min="36" max="36" width="15.5" style="17" hidden="1" customWidth="1"/>
    <col min="37" max="16384" width="9" style="72"/>
  </cols>
  <sheetData>
    <row r="1" spans="1:36" ht="33.75" customHeight="1" x14ac:dyDescent="0.35">
      <c r="Z1" s="400" t="s">
        <v>780</v>
      </c>
      <c r="AA1" s="400"/>
      <c r="AB1" s="400"/>
      <c r="AC1" s="400"/>
      <c r="AD1" s="400"/>
      <c r="AE1" s="400"/>
      <c r="AF1" s="400"/>
      <c r="AG1" s="400"/>
      <c r="AH1" s="400"/>
      <c r="AI1" s="400"/>
      <c r="AJ1" s="72"/>
    </row>
    <row r="2" spans="1:36" ht="16.5" customHeight="1" x14ac:dyDescent="0.2">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87"/>
      <c r="AG2" s="275"/>
      <c r="AH2" s="84"/>
      <c r="AI2" s="275"/>
      <c r="AJ2" s="275"/>
    </row>
    <row r="3" spans="1:36" ht="16.5" customHeight="1" x14ac:dyDescent="0.25">
      <c r="B3" s="276"/>
      <c r="C3" s="390" t="s">
        <v>764</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267"/>
      <c r="AG3" s="276"/>
      <c r="AH3" s="268"/>
      <c r="AI3" s="276"/>
      <c r="AJ3" s="275"/>
    </row>
    <row r="4" spans="1:36" ht="30" customHeight="1" thickBot="1" x14ac:dyDescent="0.25">
      <c r="B4" s="216"/>
      <c r="C4" s="391" t="s">
        <v>762</v>
      </c>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88"/>
      <c r="AG4" s="214"/>
      <c r="AH4" s="85"/>
      <c r="AI4" s="214"/>
      <c r="AJ4" s="214"/>
    </row>
    <row r="5" spans="1:36" s="6" customFormat="1" ht="50.25" customHeight="1" x14ac:dyDescent="0.2">
      <c r="A5" s="366" t="s">
        <v>440</v>
      </c>
      <c r="B5" s="384" t="s">
        <v>602</v>
      </c>
      <c r="C5" s="368" t="s">
        <v>285</v>
      </c>
      <c r="D5" s="368" t="s">
        <v>595</v>
      </c>
      <c r="E5" s="368" t="s">
        <v>596</v>
      </c>
      <c r="F5" s="371" t="s">
        <v>597</v>
      </c>
      <c r="G5" s="382" t="s">
        <v>734</v>
      </c>
      <c r="H5" s="382" t="s">
        <v>599</v>
      </c>
      <c r="I5" s="382" t="s">
        <v>395</v>
      </c>
      <c r="J5" s="382" t="s">
        <v>396</v>
      </c>
      <c r="K5" s="382" t="s">
        <v>397</v>
      </c>
      <c r="L5" s="382" t="s">
        <v>398</v>
      </c>
      <c r="M5" s="382" t="s">
        <v>399</v>
      </c>
      <c r="N5" s="382" t="s">
        <v>400</v>
      </c>
      <c r="O5" s="382" t="s">
        <v>401</v>
      </c>
      <c r="P5" s="382" t="s">
        <v>402</v>
      </c>
      <c r="Q5" s="382" t="s">
        <v>403</v>
      </c>
      <c r="R5" s="382" t="s">
        <v>404</v>
      </c>
      <c r="S5" s="382" t="s">
        <v>405</v>
      </c>
      <c r="T5" s="387" t="s">
        <v>372</v>
      </c>
      <c r="U5" s="388"/>
      <c r="V5" s="389"/>
      <c r="W5" s="380" t="s">
        <v>598</v>
      </c>
      <c r="X5" s="377"/>
      <c r="Y5" s="380" t="s">
        <v>576</v>
      </c>
      <c r="Z5" s="377"/>
      <c r="AA5" s="368" t="s">
        <v>711</v>
      </c>
      <c r="AB5" s="380" t="s">
        <v>388</v>
      </c>
      <c r="AC5" s="381"/>
      <c r="AD5" s="381"/>
      <c r="AE5" s="283"/>
      <c r="AF5" s="376" t="s">
        <v>518</v>
      </c>
      <c r="AG5" s="377"/>
      <c r="AH5" s="378" t="s">
        <v>765</v>
      </c>
      <c r="AI5" s="374" t="s">
        <v>766</v>
      </c>
      <c r="AJ5" s="386" t="s">
        <v>728</v>
      </c>
    </row>
    <row r="6" spans="1:36" s="6" customFormat="1" ht="99" customHeight="1" x14ac:dyDescent="0.2">
      <c r="A6" s="367" t="s">
        <v>440</v>
      </c>
      <c r="B6" s="385"/>
      <c r="C6" s="369"/>
      <c r="D6" s="369"/>
      <c r="E6" s="369"/>
      <c r="F6" s="372"/>
      <c r="G6" s="383"/>
      <c r="H6" s="383"/>
      <c r="I6" s="383"/>
      <c r="J6" s="383"/>
      <c r="K6" s="383"/>
      <c r="L6" s="383"/>
      <c r="M6" s="383"/>
      <c r="N6" s="383"/>
      <c r="O6" s="383"/>
      <c r="P6" s="383"/>
      <c r="Q6" s="383"/>
      <c r="R6" s="383"/>
      <c r="S6" s="383"/>
      <c r="T6" s="299" t="s">
        <v>406</v>
      </c>
      <c r="U6" s="300" t="s">
        <v>373</v>
      </c>
      <c r="V6" s="300" t="s">
        <v>374</v>
      </c>
      <c r="W6" s="284" t="s">
        <v>466</v>
      </c>
      <c r="X6" s="284" t="s">
        <v>370</v>
      </c>
      <c r="Y6" s="284" t="s">
        <v>467</v>
      </c>
      <c r="Z6" s="284" t="s">
        <v>370</v>
      </c>
      <c r="AA6" s="369"/>
      <c r="AB6" s="284" t="s">
        <v>577</v>
      </c>
      <c r="AC6" s="284" t="s">
        <v>371</v>
      </c>
      <c r="AD6" s="284" t="s">
        <v>539</v>
      </c>
      <c r="AE6" s="284" t="s">
        <v>450</v>
      </c>
      <c r="AF6" s="285" t="s">
        <v>767</v>
      </c>
      <c r="AG6" s="284" t="s">
        <v>768</v>
      </c>
      <c r="AH6" s="379"/>
      <c r="AI6" s="375"/>
      <c r="AJ6" s="386" t="s">
        <v>728</v>
      </c>
    </row>
    <row r="7" spans="1:36" s="6" customFormat="1" ht="20.25" customHeight="1" x14ac:dyDescent="0.2">
      <c r="A7" s="274">
        <v>1</v>
      </c>
      <c r="B7" s="281">
        <v>1</v>
      </c>
      <c r="C7" s="282">
        <v>2</v>
      </c>
      <c r="D7" s="282">
        <v>3</v>
      </c>
      <c r="E7" s="282">
        <v>4</v>
      </c>
      <c r="F7" s="282">
        <v>5</v>
      </c>
      <c r="G7" s="282">
        <v>6</v>
      </c>
      <c r="H7" s="282">
        <v>7</v>
      </c>
      <c r="I7" s="282">
        <v>9</v>
      </c>
      <c r="J7" s="282">
        <v>10</v>
      </c>
      <c r="K7" s="282">
        <v>11</v>
      </c>
      <c r="L7" s="282">
        <v>12</v>
      </c>
      <c r="M7" s="282">
        <v>13</v>
      </c>
      <c r="N7" s="282">
        <v>14</v>
      </c>
      <c r="O7" s="282">
        <v>15</v>
      </c>
      <c r="P7" s="282">
        <v>16</v>
      </c>
      <c r="Q7" s="282">
        <v>17</v>
      </c>
      <c r="R7" s="282">
        <v>18</v>
      </c>
      <c r="S7" s="282">
        <v>19</v>
      </c>
      <c r="T7" s="282">
        <v>9</v>
      </c>
      <c r="U7" s="282">
        <v>10</v>
      </c>
      <c r="V7" s="282">
        <v>11</v>
      </c>
      <c r="W7" s="282">
        <v>12</v>
      </c>
      <c r="X7" s="282">
        <v>13</v>
      </c>
      <c r="Y7" s="282">
        <v>8</v>
      </c>
      <c r="Z7" s="282">
        <v>9</v>
      </c>
      <c r="AA7" s="282">
        <v>10</v>
      </c>
      <c r="AB7" s="282">
        <v>11</v>
      </c>
      <c r="AC7" s="282">
        <v>12</v>
      </c>
      <c r="AD7" s="282">
        <v>13</v>
      </c>
      <c r="AE7" s="282">
        <v>14</v>
      </c>
      <c r="AF7" s="282">
        <v>15</v>
      </c>
      <c r="AG7" s="282">
        <v>16</v>
      </c>
      <c r="AH7" s="282">
        <v>17</v>
      </c>
      <c r="AI7" s="286">
        <v>18</v>
      </c>
      <c r="AJ7" s="222" t="s">
        <v>729</v>
      </c>
    </row>
    <row r="8" spans="1:36" ht="103.5" hidden="1" customHeight="1" x14ac:dyDescent="0.2">
      <c r="A8" s="219">
        <v>120</v>
      </c>
      <c r="B8" s="229" t="s">
        <v>99</v>
      </c>
      <c r="C8" s="38" t="s">
        <v>111</v>
      </c>
      <c r="D8" s="30" t="s">
        <v>7</v>
      </c>
      <c r="E8" s="28" t="s">
        <v>19</v>
      </c>
      <c r="F8" s="30" t="s">
        <v>5</v>
      </c>
      <c r="G8" s="52">
        <f t="shared" ref="G8:G71" si="0">H8+M8</f>
        <v>4609777</v>
      </c>
      <c r="H8" s="52">
        <f t="shared" ref="H8:H71" si="1">I8+J8+K8</f>
        <v>3918310</v>
      </c>
      <c r="I8" s="56">
        <v>0</v>
      </c>
      <c r="J8" s="56">
        <v>0</v>
      </c>
      <c r="K8" s="266">
        <v>3918310</v>
      </c>
      <c r="L8" s="79">
        <f t="shared" ref="L8:L71" si="2">H8/G8</f>
        <v>0.849999902381395</v>
      </c>
      <c r="M8" s="78">
        <f t="shared" ref="M8:M71" si="3">N8+P8+R8</f>
        <v>691467</v>
      </c>
      <c r="N8" s="56">
        <v>691467</v>
      </c>
      <c r="O8" s="79">
        <f t="shared" ref="O8:O71" si="4">N8/G8</f>
        <v>0.15000009761860497</v>
      </c>
      <c r="P8" s="56">
        <v>0</v>
      </c>
      <c r="Q8" s="79">
        <f t="shared" ref="Q8:Q71" si="5">P8/G8</f>
        <v>0</v>
      </c>
      <c r="R8" s="56">
        <v>0</v>
      </c>
      <c r="S8" s="79">
        <f t="shared" ref="S8:S71" si="6">R8/G8</f>
        <v>0</v>
      </c>
      <c r="T8" s="12" t="s">
        <v>129</v>
      </c>
      <c r="U8" s="167" t="s">
        <v>129</v>
      </c>
      <c r="V8" s="167" t="s">
        <v>129</v>
      </c>
      <c r="W8" s="31" t="s">
        <v>129</v>
      </c>
      <c r="X8" s="31" t="s">
        <v>129</v>
      </c>
      <c r="Y8" s="31" t="s">
        <v>129</v>
      </c>
      <c r="Z8" s="31" t="s">
        <v>129</v>
      </c>
      <c r="AA8" s="269" t="s">
        <v>714</v>
      </c>
      <c r="AB8" s="31" t="s">
        <v>146</v>
      </c>
      <c r="AC8" s="140" t="s">
        <v>510</v>
      </c>
      <c r="AD8" s="93" t="s">
        <v>130</v>
      </c>
      <c r="AE8" s="140" t="s">
        <v>509</v>
      </c>
      <c r="AF8" s="89" t="s">
        <v>229</v>
      </c>
      <c r="AG8" s="140" t="s">
        <v>458</v>
      </c>
      <c r="AH8" s="119" t="s">
        <v>215</v>
      </c>
      <c r="AI8" s="230" t="s">
        <v>564</v>
      </c>
      <c r="AJ8" s="223">
        <v>41940</v>
      </c>
    </row>
    <row r="9" spans="1:36" ht="41.25" hidden="1" customHeight="1" x14ac:dyDescent="0.2">
      <c r="A9" s="219">
        <v>72</v>
      </c>
      <c r="B9" s="231" t="s">
        <v>36</v>
      </c>
      <c r="C9" s="37" t="s">
        <v>82</v>
      </c>
      <c r="D9" s="25" t="s">
        <v>7</v>
      </c>
      <c r="E9" s="26" t="s">
        <v>18</v>
      </c>
      <c r="F9" s="25" t="s">
        <v>5</v>
      </c>
      <c r="G9" s="80">
        <f t="shared" si="0"/>
        <v>96428049</v>
      </c>
      <c r="H9" s="80">
        <f t="shared" si="1"/>
        <v>81963841</v>
      </c>
      <c r="I9" s="55">
        <v>0</v>
      </c>
      <c r="J9" s="55">
        <v>0</v>
      </c>
      <c r="K9" s="55">
        <v>81963841</v>
      </c>
      <c r="L9" s="53">
        <f t="shared" si="2"/>
        <v>0.84999999325922271</v>
      </c>
      <c r="M9" s="80">
        <f t="shared" si="3"/>
        <v>14464208</v>
      </c>
      <c r="N9" s="55">
        <v>12185719</v>
      </c>
      <c r="O9" s="53">
        <f t="shared" si="4"/>
        <v>0.12637110390981776</v>
      </c>
      <c r="P9" s="55">
        <v>0</v>
      </c>
      <c r="Q9" s="53">
        <f t="shared" si="5"/>
        <v>0</v>
      </c>
      <c r="R9" s="55">
        <v>2278489</v>
      </c>
      <c r="S9" s="53">
        <f t="shared" si="6"/>
        <v>2.3628902830959485E-2</v>
      </c>
      <c r="T9" s="23" t="s">
        <v>129</v>
      </c>
      <c r="U9" s="176" t="s">
        <v>129</v>
      </c>
      <c r="V9" s="176" t="s">
        <v>129</v>
      </c>
      <c r="W9" s="144" t="s">
        <v>130</v>
      </c>
      <c r="X9" s="140" t="s">
        <v>332</v>
      </c>
      <c r="Y9" s="144" t="s">
        <v>130</v>
      </c>
      <c r="Z9" s="140" t="s">
        <v>332</v>
      </c>
      <c r="AA9" s="269" t="s">
        <v>714</v>
      </c>
      <c r="AB9" s="144" t="s">
        <v>130</v>
      </c>
      <c r="AC9" s="140" t="s">
        <v>347</v>
      </c>
      <c r="AD9" s="144" t="s">
        <v>130</v>
      </c>
      <c r="AE9" s="140" t="s">
        <v>496</v>
      </c>
      <c r="AF9" s="91" t="s">
        <v>213</v>
      </c>
      <c r="AG9" s="140" t="s">
        <v>383</v>
      </c>
      <c r="AH9" s="119" t="s">
        <v>218</v>
      </c>
      <c r="AI9" s="230" t="s">
        <v>551</v>
      </c>
      <c r="AJ9" s="223">
        <v>41996</v>
      </c>
    </row>
    <row r="10" spans="1:36" ht="40.5" hidden="1" customHeight="1" x14ac:dyDescent="0.2">
      <c r="A10" s="219">
        <v>106</v>
      </c>
      <c r="B10" s="232" t="s">
        <v>25</v>
      </c>
      <c r="C10" s="35" t="s">
        <v>210</v>
      </c>
      <c r="D10" s="30" t="s">
        <v>7</v>
      </c>
      <c r="E10" s="28" t="s">
        <v>18</v>
      </c>
      <c r="F10" s="30" t="s">
        <v>5</v>
      </c>
      <c r="G10" s="52">
        <f t="shared" si="0"/>
        <v>29205260</v>
      </c>
      <c r="H10" s="52">
        <f t="shared" si="1"/>
        <v>24824471</v>
      </c>
      <c r="I10" s="56">
        <v>0</v>
      </c>
      <c r="J10" s="56">
        <v>0</v>
      </c>
      <c r="K10" s="56">
        <v>24824471</v>
      </c>
      <c r="L10" s="79">
        <f t="shared" si="2"/>
        <v>0.85</v>
      </c>
      <c r="M10" s="78">
        <f t="shared" si="3"/>
        <v>4380789</v>
      </c>
      <c r="N10" s="56">
        <v>2625393</v>
      </c>
      <c r="O10" s="79">
        <f t="shared" si="4"/>
        <v>8.9894525849110743E-2</v>
      </c>
      <c r="P10" s="56">
        <v>0</v>
      </c>
      <c r="Q10" s="79">
        <f t="shared" si="5"/>
        <v>0</v>
      </c>
      <c r="R10" s="56">
        <v>1755396</v>
      </c>
      <c r="S10" s="79">
        <f t="shared" si="6"/>
        <v>6.0105474150889258E-2</v>
      </c>
      <c r="T10" s="32" t="s">
        <v>129</v>
      </c>
      <c r="U10" s="169" t="s">
        <v>129</v>
      </c>
      <c r="V10" s="169" t="s">
        <v>129</v>
      </c>
      <c r="W10" s="31" t="s">
        <v>147</v>
      </c>
      <c r="X10" s="140" t="s">
        <v>355</v>
      </c>
      <c r="Y10" s="31" t="s">
        <v>147</v>
      </c>
      <c r="Z10" s="140" t="s">
        <v>355</v>
      </c>
      <c r="AA10" s="269" t="s">
        <v>714</v>
      </c>
      <c r="AB10" s="31" t="s">
        <v>147</v>
      </c>
      <c r="AC10" s="140" t="s">
        <v>348</v>
      </c>
      <c r="AD10" s="93" t="s">
        <v>213</v>
      </c>
      <c r="AE10" s="140" t="s">
        <v>501</v>
      </c>
      <c r="AF10" s="90" t="s">
        <v>213</v>
      </c>
      <c r="AG10" s="140" t="s">
        <v>326</v>
      </c>
      <c r="AH10" s="119" t="s">
        <v>214</v>
      </c>
      <c r="AI10" s="230" t="s">
        <v>557</v>
      </c>
      <c r="AJ10" s="223">
        <v>41996</v>
      </c>
    </row>
    <row r="11" spans="1:36" ht="58.5" hidden="1" customHeight="1" x14ac:dyDescent="0.2">
      <c r="A11" s="220">
        <v>45</v>
      </c>
      <c r="B11" s="231" t="s">
        <v>43</v>
      </c>
      <c r="C11" s="37" t="s">
        <v>288</v>
      </c>
      <c r="D11" s="25" t="s">
        <v>7</v>
      </c>
      <c r="E11" s="26" t="s">
        <v>12</v>
      </c>
      <c r="F11" s="25" t="s">
        <v>4</v>
      </c>
      <c r="G11" s="80">
        <f t="shared" si="0"/>
        <v>1310848</v>
      </c>
      <c r="H11" s="80">
        <f t="shared" si="1"/>
        <v>1114221</v>
      </c>
      <c r="I11" s="55">
        <v>0</v>
      </c>
      <c r="J11" s="55">
        <v>1114221</v>
      </c>
      <c r="K11" s="55">
        <v>0</v>
      </c>
      <c r="L11" s="53">
        <f t="shared" si="2"/>
        <v>0.85000015257299089</v>
      </c>
      <c r="M11" s="80">
        <f t="shared" si="3"/>
        <v>196627</v>
      </c>
      <c r="N11" s="80">
        <v>0</v>
      </c>
      <c r="O11" s="53">
        <f t="shared" si="4"/>
        <v>0</v>
      </c>
      <c r="P11" s="80">
        <v>196627</v>
      </c>
      <c r="Q11" s="53">
        <f t="shared" si="5"/>
        <v>0.14999984742700909</v>
      </c>
      <c r="R11" s="80">
        <v>0</v>
      </c>
      <c r="S11" s="53">
        <f t="shared" si="6"/>
        <v>0</v>
      </c>
      <c r="T11" s="141" t="s">
        <v>129</v>
      </c>
      <c r="U11" s="171" t="s">
        <v>129</v>
      </c>
      <c r="V11" s="171" t="s">
        <v>129</v>
      </c>
      <c r="W11" s="141" t="s">
        <v>129</v>
      </c>
      <c r="X11" s="140" t="s">
        <v>332</v>
      </c>
      <c r="Y11" s="141" t="s">
        <v>129</v>
      </c>
      <c r="Z11" s="140" t="s">
        <v>332</v>
      </c>
      <c r="AA11" s="154" t="s">
        <v>714</v>
      </c>
      <c r="AB11" s="144" t="s">
        <v>225</v>
      </c>
      <c r="AC11" s="140" t="s">
        <v>333</v>
      </c>
      <c r="AD11" s="144" t="s">
        <v>226</v>
      </c>
      <c r="AE11" s="140" t="s">
        <v>493</v>
      </c>
      <c r="AF11" s="91" t="s">
        <v>227</v>
      </c>
      <c r="AG11" s="140" t="s">
        <v>334</v>
      </c>
      <c r="AH11" s="119" t="s">
        <v>213</v>
      </c>
      <c r="AI11" s="233" t="s">
        <v>547</v>
      </c>
      <c r="AJ11" s="224">
        <v>42045</v>
      </c>
    </row>
    <row r="12" spans="1:36" ht="41.25" hidden="1" customHeight="1" x14ac:dyDescent="0.2">
      <c r="A12" s="220">
        <v>73</v>
      </c>
      <c r="B12" s="232" t="s">
        <v>30</v>
      </c>
      <c r="C12" s="41" t="s">
        <v>0</v>
      </c>
      <c r="D12" s="30" t="s">
        <v>7</v>
      </c>
      <c r="E12" s="28" t="s">
        <v>18</v>
      </c>
      <c r="F12" s="30" t="s">
        <v>5</v>
      </c>
      <c r="G12" s="52">
        <f t="shared" si="0"/>
        <v>504300</v>
      </c>
      <c r="H12" s="52">
        <f t="shared" si="1"/>
        <v>428655</v>
      </c>
      <c r="I12" s="56">
        <v>0</v>
      </c>
      <c r="J12" s="56">
        <v>0</v>
      </c>
      <c r="K12" s="56">
        <v>428655</v>
      </c>
      <c r="L12" s="79">
        <f t="shared" si="2"/>
        <v>0.85</v>
      </c>
      <c r="M12" s="78">
        <f t="shared" si="3"/>
        <v>75645</v>
      </c>
      <c r="N12" s="56">
        <v>75645</v>
      </c>
      <c r="O12" s="79">
        <f t="shared" si="4"/>
        <v>0.15</v>
      </c>
      <c r="P12" s="56">
        <v>0</v>
      </c>
      <c r="Q12" s="79">
        <f t="shared" si="5"/>
        <v>0</v>
      </c>
      <c r="R12" s="56">
        <v>0</v>
      </c>
      <c r="S12" s="79">
        <f t="shared" si="6"/>
        <v>0</v>
      </c>
      <c r="T12" s="15" t="s">
        <v>129</v>
      </c>
      <c r="U12" s="172" t="s">
        <v>129</v>
      </c>
      <c r="V12" s="172" t="s">
        <v>129</v>
      </c>
      <c r="W12" s="93" t="s">
        <v>147</v>
      </c>
      <c r="X12" s="140" t="s">
        <v>355</v>
      </c>
      <c r="Y12" s="93" t="s">
        <v>147</v>
      </c>
      <c r="Z12" s="140" t="s">
        <v>355</v>
      </c>
      <c r="AA12" s="269" t="s">
        <v>714</v>
      </c>
      <c r="AB12" s="93" t="s">
        <v>147</v>
      </c>
      <c r="AC12" s="140" t="s">
        <v>348</v>
      </c>
      <c r="AD12" s="93" t="s">
        <v>212</v>
      </c>
      <c r="AE12" s="140" t="s">
        <v>497</v>
      </c>
      <c r="AF12" s="90" t="s">
        <v>227</v>
      </c>
      <c r="AG12" s="140" t="s">
        <v>436</v>
      </c>
      <c r="AH12" s="119" t="s">
        <v>214</v>
      </c>
      <c r="AI12" s="230" t="s">
        <v>554</v>
      </c>
      <c r="AJ12" s="223">
        <v>42080</v>
      </c>
    </row>
    <row r="13" spans="1:36" ht="43.5" hidden="1" customHeight="1" x14ac:dyDescent="0.2">
      <c r="A13" s="220">
        <v>115</v>
      </c>
      <c r="B13" s="232" t="s">
        <v>26</v>
      </c>
      <c r="C13" s="35" t="s">
        <v>209</v>
      </c>
      <c r="D13" s="30" t="s">
        <v>7</v>
      </c>
      <c r="E13" s="28" t="s">
        <v>18</v>
      </c>
      <c r="F13" s="30" t="s">
        <v>5</v>
      </c>
      <c r="G13" s="52">
        <f t="shared" si="0"/>
        <v>8526615</v>
      </c>
      <c r="H13" s="52">
        <f t="shared" si="1"/>
        <v>7247622</v>
      </c>
      <c r="I13" s="56">
        <v>0</v>
      </c>
      <c r="J13" s="56">
        <v>0</v>
      </c>
      <c r="K13" s="56">
        <v>7247622</v>
      </c>
      <c r="L13" s="79">
        <f t="shared" si="2"/>
        <v>0.84999991204012382</v>
      </c>
      <c r="M13" s="78">
        <f t="shared" si="3"/>
        <v>1278993</v>
      </c>
      <c r="N13" s="56">
        <v>1278993</v>
      </c>
      <c r="O13" s="79">
        <f t="shared" si="4"/>
        <v>0.15000008795987621</v>
      </c>
      <c r="P13" s="56">
        <v>0</v>
      </c>
      <c r="Q13" s="79">
        <f t="shared" si="5"/>
        <v>0</v>
      </c>
      <c r="R13" s="56">
        <v>0</v>
      </c>
      <c r="S13" s="79">
        <f t="shared" si="6"/>
        <v>0</v>
      </c>
      <c r="T13" s="32" t="s">
        <v>129</v>
      </c>
      <c r="U13" s="169" t="s">
        <v>129</v>
      </c>
      <c r="V13" s="169" t="s">
        <v>129</v>
      </c>
      <c r="W13" s="31" t="s">
        <v>130</v>
      </c>
      <c r="X13" s="140" t="s">
        <v>359</v>
      </c>
      <c r="Y13" s="31" t="s">
        <v>130</v>
      </c>
      <c r="Z13" s="140" t="s">
        <v>359</v>
      </c>
      <c r="AA13" s="269" t="s">
        <v>723</v>
      </c>
      <c r="AB13" s="31" t="s">
        <v>130</v>
      </c>
      <c r="AC13" s="140" t="s">
        <v>352</v>
      </c>
      <c r="AD13" s="93" t="s">
        <v>213</v>
      </c>
      <c r="AE13" s="140" t="s">
        <v>505</v>
      </c>
      <c r="AF13" s="90" t="s">
        <v>213</v>
      </c>
      <c r="AG13" s="140" t="s">
        <v>438</v>
      </c>
      <c r="AH13" s="119" t="s">
        <v>214</v>
      </c>
      <c r="AI13" s="230" t="s">
        <v>561</v>
      </c>
      <c r="AJ13" s="223">
        <v>42108</v>
      </c>
    </row>
    <row r="14" spans="1:36" ht="63.75" hidden="1" customHeight="1" x14ac:dyDescent="0.2">
      <c r="A14" s="220">
        <v>75</v>
      </c>
      <c r="B14" s="234" t="s">
        <v>31</v>
      </c>
      <c r="C14" s="36" t="s">
        <v>600</v>
      </c>
      <c r="D14" s="25" t="s">
        <v>7</v>
      </c>
      <c r="E14" s="26" t="s">
        <v>18</v>
      </c>
      <c r="F14" s="25" t="s">
        <v>5</v>
      </c>
      <c r="G14" s="80">
        <f t="shared" si="0"/>
        <v>18461601</v>
      </c>
      <c r="H14" s="80">
        <f t="shared" si="1"/>
        <v>15692361</v>
      </c>
      <c r="I14" s="55">
        <v>0</v>
      </c>
      <c r="J14" s="55">
        <v>0</v>
      </c>
      <c r="K14" s="55">
        <v>15692361</v>
      </c>
      <c r="L14" s="53">
        <f t="shared" si="2"/>
        <v>0.85000000812497245</v>
      </c>
      <c r="M14" s="80">
        <f t="shared" si="3"/>
        <v>2769240</v>
      </c>
      <c r="N14" s="55">
        <v>1625667</v>
      </c>
      <c r="O14" s="53">
        <f t="shared" si="4"/>
        <v>8.8056664208050001E-2</v>
      </c>
      <c r="P14" s="55">
        <v>0</v>
      </c>
      <c r="Q14" s="53">
        <f t="shared" si="5"/>
        <v>0</v>
      </c>
      <c r="R14" s="55">
        <v>1143573</v>
      </c>
      <c r="S14" s="53">
        <f t="shared" si="6"/>
        <v>6.1943327666977528E-2</v>
      </c>
      <c r="T14" s="23" t="s">
        <v>129</v>
      </c>
      <c r="U14" s="176" t="s">
        <v>129</v>
      </c>
      <c r="V14" s="176" t="s">
        <v>129</v>
      </c>
      <c r="W14" s="144" t="s">
        <v>129</v>
      </c>
      <c r="X14" s="144" t="s">
        <v>129</v>
      </c>
      <c r="Y14" s="144" t="s">
        <v>276</v>
      </c>
      <c r="Z14" s="140" t="s">
        <v>363</v>
      </c>
      <c r="AA14" s="269" t="s">
        <v>718</v>
      </c>
      <c r="AB14" s="144" t="s">
        <v>130</v>
      </c>
      <c r="AC14" s="140" t="s">
        <v>550</v>
      </c>
      <c r="AD14" s="144" t="s">
        <v>216</v>
      </c>
      <c r="AE14" s="140" t="s">
        <v>498</v>
      </c>
      <c r="AF14" s="91" t="s">
        <v>228</v>
      </c>
      <c r="AG14" s="140" t="s">
        <v>362</v>
      </c>
      <c r="AH14" s="119" t="s">
        <v>229</v>
      </c>
      <c r="AI14" s="233" t="s">
        <v>547</v>
      </c>
      <c r="AJ14" s="224">
        <v>42122</v>
      </c>
    </row>
    <row r="15" spans="1:36" ht="53.25" hidden="1" customHeight="1" x14ac:dyDescent="0.2">
      <c r="A15" s="219">
        <v>76</v>
      </c>
      <c r="B15" s="234" t="s">
        <v>32</v>
      </c>
      <c r="C15" s="36" t="s">
        <v>601</v>
      </c>
      <c r="D15" s="25" t="s">
        <v>7</v>
      </c>
      <c r="E15" s="26" t="s">
        <v>18</v>
      </c>
      <c r="F15" s="25" t="s">
        <v>5</v>
      </c>
      <c r="G15" s="80">
        <f t="shared" si="0"/>
        <v>22689140</v>
      </c>
      <c r="H15" s="80">
        <f t="shared" si="1"/>
        <v>19285769</v>
      </c>
      <c r="I15" s="55">
        <v>0</v>
      </c>
      <c r="J15" s="55">
        <v>0</v>
      </c>
      <c r="K15" s="55">
        <v>19285769</v>
      </c>
      <c r="L15" s="53">
        <f t="shared" si="2"/>
        <v>0.85</v>
      </c>
      <c r="M15" s="80">
        <f t="shared" si="3"/>
        <v>3403371</v>
      </c>
      <c r="N15" s="59">
        <v>3403371</v>
      </c>
      <c r="O15" s="53">
        <f t="shared" si="4"/>
        <v>0.15</v>
      </c>
      <c r="P15" s="55">
        <v>0</v>
      </c>
      <c r="Q15" s="53">
        <f t="shared" si="5"/>
        <v>0</v>
      </c>
      <c r="R15" s="55">
        <v>0</v>
      </c>
      <c r="S15" s="53">
        <f t="shared" si="6"/>
        <v>0</v>
      </c>
      <c r="T15" s="23" t="s">
        <v>129</v>
      </c>
      <c r="U15" s="176" t="s">
        <v>129</v>
      </c>
      <c r="V15" s="176" t="s">
        <v>129</v>
      </c>
      <c r="W15" s="144" t="s">
        <v>129</v>
      </c>
      <c r="X15" s="144" t="s">
        <v>129</v>
      </c>
      <c r="Y15" s="144" t="s">
        <v>215</v>
      </c>
      <c r="Z15" s="140" t="s">
        <v>443</v>
      </c>
      <c r="AA15" s="269" t="s">
        <v>718</v>
      </c>
      <c r="AB15" s="144" t="s">
        <v>552</v>
      </c>
      <c r="AC15" s="140" t="s">
        <v>553</v>
      </c>
      <c r="AD15" s="144" t="s">
        <v>469</v>
      </c>
      <c r="AE15" s="140" t="s">
        <v>498</v>
      </c>
      <c r="AF15" s="91" t="s">
        <v>228</v>
      </c>
      <c r="AG15" s="140" t="s">
        <v>362</v>
      </c>
      <c r="AH15" s="119" t="s">
        <v>229</v>
      </c>
      <c r="AI15" s="233" t="s">
        <v>547</v>
      </c>
      <c r="AJ15" s="224">
        <v>42122</v>
      </c>
    </row>
    <row r="16" spans="1:36" ht="35.25" hidden="1" customHeight="1" x14ac:dyDescent="0.2">
      <c r="A16" s="219">
        <v>68</v>
      </c>
      <c r="B16" s="229" t="s">
        <v>50</v>
      </c>
      <c r="C16" s="38" t="s">
        <v>95</v>
      </c>
      <c r="D16" s="30" t="s">
        <v>7</v>
      </c>
      <c r="E16" s="28" t="s">
        <v>16</v>
      </c>
      <c r="F16" s="30" t="s">
        <v>3</v>
      </c>
      <c r="G16" s="52">
        <f t="shared" si="0"/>
        <v>256999769</v>
      </c>
      <c r="H16" s="52">
        <f t="shared" si="1"/>
        <v>218449803</v>
      </c>
      <c r="I16" s="56">
        <v>218449803</v>
      </c>
      <c r="J16" s="56">
        <v>0</v>
      </c>
      <c r="K16" s="56">
        <v>0</v>
      </c>
      <c r="L16" s="79">
        <f t="shared" si="2"/>
        <v>0.84999999747081489</v>
      </c>
      <c r="M16" s="78">
        <f t="shared" si="3"/>
        <v>38549966</v>
      </c>
      <c r="N16" s="56">
        <v>38549966</v>
      </c>
      <c r="O16" s="79">
        <f t="shared" si="4"/>
        <v>0.15000000252918516</v>
      </c>
      <c r="P16" s="56">
        <v>0</v>
      </c>
      <c r="Q16" s="79">
        <f t="shared" si="5"/>
        <v>0</v>
      </c>
      <c r="R16" s="56">
        <v>0</v>
      </c>
      <c r="S16" s="79">
        <f t="shared" si="6"/>
        <v>0</v>
      </c>
      <c r="T16" s="12" t="s">
        <v>423</v>
      </c>
      <c r="U16" s="165" t="s">
        <v>219</v>
      </c>
      <c r="V16" s="160" t="s">
        <v>386</v>
      </c>
      <c r="W16" s="93" t="s">
        <v>129</v>
      </c>
      <c r="X16" s="93" t="s">
        <v>129</v>
      </c>
      <c r="Y16" s="93" t="s">
        <v>148</v>
      </c>
      <c r="Z16" s="140" t="s">
        <v>321</v>
      </c>
      <c r="AA16" s="154" t="s">
        <v>714</v>
      </c>
      <c r="AB16" s="93" t="s">
        <v>212</v>
      </c>
      <c r="AC16" s="140" t="s">
        <v>353</v>
      </c>
      <c r="AD16" s="93" t="s">
        <v>212</v>
      </c>
      <c r="AE16" s="140" t="s">
        <v>495</v>
      </c>
      <c r="AF16" s="90" t="s">
        <v>336</v>
      </c>
      <c r="AG16" s="140" t="s">
        <v>381</v>
      </c>
      <c r="AH16" s="119" t="s">
        <v>217</v>
      </c>
      <c r="AI16" s="230" t="s">
        <v>547</v>
      </c>
      <c r="AJ16" s="223">
        <v>42143</v>
      </c>
    </row>
    <row r="17" spans="1:36" ht="35.25" hidden="1" customHeight="1" x14ac:dyDescent="0.2">
      <c r="A17" s="219">
        <v>118</v>
      </c>
      <c r="B17" s="234" t="s">
        <v>144</v>
      </c>
      <c r="C17" s="36" t="s">
        <v>20</v>
      </c>
      <c r="D17" s="25" t="s">
        <v>7</v>
      </c>
      <c r="E17" s="26" t="s">
        <v>18</v>
      </c>
      <c r="F17" s="25" t="s">
        <v>5</v>
      </c>
      <c r="G17" s="80">
        <f t="shared" si="0"/>
        <v>47209260</v>
      </c>
      <c r="H17" s="80">
        <f t="shared" si="1"/>
        <v>40127871</v>
      </c>
      <c r="I17" s="55">
        <v>0</v>
      </c>
      <c r="J17" s="55">
        <v>0</v>
      </c>
      <c r="K17" s="55">
        <v>40127871</v>
      </c>
      <c r="L17" s="53">
        <f t="shared" si="2"/>
        <v>0.85</v>
      </c>
      <c r="M17" s="80">
        <f t="shared" si="3"/>
        <v>7081389</v>
      </c>
      <c r="N17" s="55">
        <v>7081389</v>
      </c>
      <c r="O17" s="53">
        <f t="shared" si="4"/>
        <v>0.15</v>
      </c>
      <c r="P17" s="55">
        <v>0</v>
      </c>
      <c r="Q17" s="53">
        <f t="shared" si="5"/>
        <v>0</v>
      </c>
      <c r="R17" s="55">
        <v>0</v>
      </c>
      <c r="S17" s="53">
        <f t="shared" si="6"/>
        <v>0</v>
      </c>
      <c r="T17" s="23" t="s">
        <v>129</v>
      </c>
      <c r="U17" s="173" t="s">
        <v>628</v>
      </c>
      <c r="V17" s="176" t="s">
        <v>129</v>
      </c>
      <c r="W17" s="141" t="s">
        <v>130</v>
      </c>
      <c r="X17" s="140" t="s">
        <v>361</v>
      </c>
      <c r="Y17" s="141" t="s">
        <v>130</v>
      </c>
      <c r="Z17" s="140" t="s">
        <v>361</v>
      </c>
      <c r="AA17" s="270" t="s">
        <v>722</v>
      </c>
      <c r="AB17" s="141" t="s">
        <v>130</v>
      </c>
      <c r="AC17" s="140" t="s">
        <v>354</v>
      </c>
      <c r="AD17" s="144" t="s">
        <v>228</v>
      </c>
      <c r="AE17" s="140" t="s">
        <v>508</v>
      </c>
      <c r="AF17" s="91" t="s">
        <v>214</v>
      </c>
      <c r="AG17" s="140" t="s">
        <v>389</v>
      </c>
      <c r="AH17" s="119" t="s">
        <v>229</v>
      </c>
      <c r="AI17" s="233" t="s">
        <v>563</v>
      </c>
      <c r="AJ17" s="224">
        <v>42171</v>
      </c>
    </row>
    <row r="18" spans="1:36" ht="36.75" hidden="1" customHeight="1" x14ac:dyDescent="0.2">
      <c r="A18" s="220">
        <v>111</v>
      </c>
      <c r="B18" s="234" t="s">
        <v>140</v>
      </c>
      <c r="C18" s="36" t="s">
        <v>273</v>
      </c>
      <c r="D18" s="25" t="s">
        <v>7</v>
      </c>
      <c r="E18" s="26" t="s">
        <v>18</v>
      </c>
      <c r="F18" s="25" t="s">
        <v>5</v>
      </c>
      <c r="G18" s="80">
        <f t="shared" si="0"/>
        <v>1252127</v>
      </c>
      <c r="H18" s="80">
        <f t="shared" si="1"/>
        <v>1064308</v>
      </c>
      <c r="I18" s="55">
        <v>0</v>
      </c>
      <c r="J18" s="55">
        <v>0</v>
      </c>
      <c r="K18" s="55">
        <v>1064308</v>
      </c>
      <c r="L18" s="53">
        <f t="shared" si="2"/>
        <v>0.85000003993205164</v>
      </c>
      <c r="M18" s="80">
        <f t="shared" si="3"/>
        <v>187819</v>
      </c>
      <c r="N18" s="55">
        <v>187819</v>
      </c>
      <c r="O18" s="53">
        <f t="shared" si="4"/>
        <v>0.14999996006794838</v>
      </c>
      <c r="P18" s="55">
        <v>0</v>
      </c>
      <c r="Q18" s="53">
        <f t="shared" si="5"/>
        <v>0</v>
      </c>
      <c r="R18" s="55">
        <v>0</v>
      </c>
      <c r="S18" s="53">
        <f t="shared" si="6"/>
        <v>0</v>
      </c>
      <c r="T18" s="23" t="s">
        <v>129</v>
      </c>
      <c r="U18" s="176" t="s">
        <v>129</v>
      </c>
      <c r="V18" s="176" t="s">
        <v>129</v>
      </c>
      <c r="W18" s="141" t="s">
        <v>226</v>
      </c>
      <c r="X18" s="140" t="s">
        <v>357</v>
      </c>
      <c r="Y18" s="141" t="s">
        <v>226</v>
      </c>
      <c r="Z18" s="140" t="s">
        <v>357</v>
      </c>
      <c r="AA18" s="269" t="s">
        <v>722</v>
      </c>
      <c r="AB18" s="166" t="s">
        <v>212</v>
      </c>
      <c r="AC18" s="188" t="s">
        <v>350</v>
      </c>
      <c r="AD18" s="166" t="s">
        <v>213</v>
      </c>
      <c r="AE18" s="188" t="s">
        <v>513</v>
      </c>
      <c r="AF18" s="189" t="s">
        <v>471</v>
      </c>
      <c r="AG18" s="188" t="s">
        <v>516</v>
      </c>
      <c r="AH18" s="166">
        <v>42502</v>
      </c>
      <c r="AI18" s="235" t="s">
        <v>560</v>
      </c>
      <c r="AJ18" s="224">
        <v>42185</v>
      </c>
    </row>
    <row r="19" spans="1:36" ht="66" hidden="1" customHeight="1" x14ac:dyDescent="0.2">
      <c r="A19" s="220">
        <v>97</v>
      </c>
      <c r="B19" s="229" t="s">
        <v>68</v>
      </c>
      <c r="C19" s="38" t="s">
        <v>114</v>
      </c>
      <c r="D19" s="30" t="s">
        <v>7</v>
      </c>
      <c r="E19" s="28" t="s">
        <v>17</v>
      </c>
      <c r="F19" s="30" t="s">
        <v>5</v>
      </c>
      <c r="G19" s="52">
        <f t="shared" si="0"/>
        <v>9000000</v>
      </c>
      <c r="H19" s="52">
        <f t="shared" si="1"/>
        <v>7650000</v>
      </c>
      <c r="I19" s="56">
        <v>0</v>
      </c>
      <c r="J19" s="56">
        <v>0</v>
      </c>
      <c r="K19" s="57">
        <v>7650000</v>
      </c>
      <c r="L19" s="79">
        <f t="shared" si="2"/>
        <v>0.85</v>
      </c>
      <c r="M19" s="78">
        <f t="shared" si="3"/>
        <v>1350000</v>
      </c>
      <c r="N19" s="56">
        <v>1350000</v>
      </c>
      <c r="O19" s="79">
        <f t="shared" si="4"/>
        <v>0.15</v>
      </c>
      <c r="P19" s="56">
        <v>0</v>
      </c>
      <c r="Q19" s="79">
        <f t="shared" si="5"/>
        <v>0</v>
      </c>
      <c r="R19" s="56">
        <v>0</v>
      </c>
      <c r="S19" s="79">
        <f t="shared" si="6"/>
        <v>0</v>
      </c>
      <c r="T19" s="32" t="s">
        <v>129</v>
      </c>
      <c r="U19" s="169" t="s">
        <v>129</v>
      </c>
      <c r="V19" s="169" t="s">
        <v>129</v>
      </c>
      <c r="W19" s="31" t="s">
        <v>129</v>
      </c>
      <c r="X19" s="31" t="s">
        <v>129</v>
      </c>
      <c r="Y19" s="31" t="s">
        <v>130</v>
      </c>
      <c r="Z19" s="140" t="s">
        <v>366</v>
      </c>
      <c r="AA19" s="271" t="s">
        <v>718</v>
      </c>
      <c r="AB19" s="199" t="s">
        <v>225</v>
      </c>
      <c r="AC19" s="146" t="s">
        <v>341</v>
      </c>
      <c r="AD19" s="200" t="s">
        <v>228</v>
      </c>
      <c r="AE19" s="146" t="s">
        <v>500</v>
      </c>
      <c r="AF19" s="201" t="s">
        <v>214</v>
      </c>
      <c r="AG19" s="146" t="s">
        <v>434</v>
      </c>
      <c r="AH19" s="202" t="s">
        <v>229</v>
      </c>
      <c r="AI19" s="236" t="s">
        <v>555</v>
      </c>
      <c r="AJ19" s="225">
        <v>42192</v>
      </c>
    </row>
    <row r="20" spans="1:36" ht="34.5" hidden="1" customHeight="1" x14ac:dyDescent="0.2">
      <c r="A20" s="219">
        <v>116</v>
      </c>
      <c r="B20" s="232" t="s">
        <v>139</v>
      </c>
      <c r="C20" s="35" t="s">
        <v>280</v>
      </c>
      <c r="D20" s="30" t="s">
        <v>7</v>
      </c>
      <c r="E20" s="28" t="s">
        <v>18</v>
      </c>
      <c r="F20" s="30" t="s">
        <v>5</v>
      </c>
      <c r="G20" s="52">
        <f t="shared" si="0"/>
        <v>1079960</v>
      </c>
      <c r="H20" s="52">
        <f t="shared" si="1"/>
        <v>917966</v>
      </c>
      <c r="I20" s="56">
        <v>0</v>
      </c>
      <c r="J20" s="56">
        <v>0</v>
      </c>
      <c r="K20" s="56">
        <v>917966</v>
      </c>
      <c r="L20" s="79">
        <f t="shared" si="2"/>
        <v>0.85</v>
      </c>
      <c r="M20" s="78">
        <f t="shared" si="3"/>
        <v>161994</v>
      </c>
      <c r="N20" s="56">
        <v>161994</v>
      </c>
      <c r="O20" s="79">
        <f t="shared" si="4"/>
        <v>0.15</v>
      </c>
      <c r="P20" s="56">
        <v>0</v>
      </c>
      <c r="Q20" s="79">
        <f t="shared" si="5"/>
        <v>0</v>
      </c>
      <c r="R20" s="56">
        <v>0</v>
      </c>
      <c r="S20" s="79">
        <f t="shared" si="6"/>
        <v>0</v>
      </c>
      <c r="T20" s="32" t="s">
        <v>129</v>
      </c>
      <c r="U20" s="169" t="s">
        <v>129</v>
      </c>
      <c r="V20" s="169" t="s">
        <v>129</v>
      </c>
      <c r="W20" s="31" t="s">
        <v>212</v>
      </c>
      <c r="X20" s="140" t="s">
        <v>360</v>
      </c>
      <c r="Y20" s="31" t="s">
        <v>212</v>
      </c>
      <c r="Z20" s="140" t="s">
        <v>360</v>
      </c>
      <c r="AA20" s="269" t="s">
        <v>720</v>
      </c>
      <c r="AB20" s="31" t="s">
        <v>212</v>
      </c>
      <c r="AC20" s="140" t="s">
        <v>353</v>
      </c>
      <c r="AD20" s="93" t="s">
        <v>217</v>
      </c>
      <c r="AE20" s="140" t="s">
        <v>506</v>
      </c>
      <c r="AF20" s="90" t="s">
        <v>214</v>
      </c>
      <c r="AG20" s="140" t="s">
        <v>390</v>
      </c>
      <c r="AH20" s="119" t="s">
        <v>229</v>
      </c>
      <c r="AI20" s="230" t="s">
        <v>562</v>
      </c>
      <c r="AJ20" s="223">
        <v>42192</v>
      </c>
    </row>
    <row r="21" spans="1:36" ht="63.75" hidden="1" customHeight="1" x14ac:dyDescent="0.2">
      <c r="A21" s="220">
        <v>35</v>
      </c>
      <c r="B21" s="229" t="s">
        <v>8</v>
      </c>
      <c r="C21" s="38" t="s">
        <v>87</v>
      </c>
      <c r="D21" s="30" t="s">
        <v>7</v>
      </c>
      <c r="E21" s="28" t="s">
        <v>15</v>
      </c>
      <c r="F21" s="30" t="s">
        <v>5</v>
      </c>
      <c r="G21" s="52">
        <f t="shared" si="0"/>
        <v>9491392</v>
      </c>
      <c r="H21" s="52">
        <f t="shared" si="1"/>
        <v>8067683</v>
      </c>
      <c r="I21" s="56">
        <v>0</v>
      </c>
      <c r="J21" s="56">
        <v>0</v>
      </c>
      <c r="K21" s="57">
        <v>8067683</v>
      </c>
      <c r="L21" s="79">
        <f t="shared" si="2"/>
        <v>0.84999997892827517</v>
      </c>
      <c r="M21" s="78">
        <f t="shared" si="3"/>
        <v>1423709</v>
      </c>
      <c r="N21" s="56">
        <v>1423709</v>
      </c>
      <c r="O21" s="79">
        <f t="shared" si="4"/>
        <v>0.15000002107172478</v>
      </c>
      <c r="P21" s="56">
        <v>0</v>
      </c>
      <c r="Q21" s="79">
        <f t="shared" si="5"/>
        <v>0</v>
      </c>
      <c r="R21" s="56">
        <v>0</v>
      </c>
      <c r="S21" s="79">
        <f t="shared" si="6"/>
        <v>0</v>
      </c>
      <c r="T21" s="65" t="s">
        <v>413</v>
      </c>
      <c r="U21" s="179" t="s">
        <v>271</v>
      </c>
      <c r="V21" s="186" t="s">
        <v>613</v>
      </c>
      <c r="W21" s="93" t="s">
        <v>212</v>
      </c>
      <c r="X21" s="140" t="s">
        <v>364</v>
      </c>
      <c r="Y21" s="93" t="s">
        <v>212</v>
      </c>
      <c r="Z21" s="140" t="s">
        <v>357</v>
      </c>
      <c r="AA21" s="269" t="s">
        <v>713</v>
      </c>
      <c r="AB21" s="93" t="s">
        <v>216</v>
      </c>
      <c r="AC21" s="140" t="s">
        <v>339</v>
      </c>
      <c r="AD21" s="93" t="s">
        <v>228</v>
      </c>
      <c r="AE21" s="140" t="s">
        <v>490</v>
      </c>
      <c r="AF21" s="90" t="s">
        <v>218</v>
      </c>
      <c r="AG21" s="140" t="s">
        <v>435</v>
      </c>
      <c r="AH21" s="140" t="s">
        <v>215</v>
      </c>
      <c r="AI21" s="230" t="s">
        <v>542</v>
      </c>
      <c r="AJ21" s="223">
        <v>42199</v>
      </c>
    </row>
    <row r="22" spans="1:36" s="17" customFormat="1" ht="35.25" hidden="1" customHeight="1" x14ac:dyDescent="0.2">
      <c r="A22" s="220">
        <v>107</v>
      </c>
      <c r="B22" s="232" t="s">
        <v>138</v>
      </c>
      <c r="C22" s="35" t="s">
        <v>279</v>
      </c>
      <c r="D22" s="30" t="s">
        <v>7</v>
      </c>
      <c r="E22" s="28" t="s">
        <v>18</v>
      </c>
      <c r="F22" s="30" t="s">
        <v>5</v>
      </c>
      <c r="G22" s="52">
        <f t="shared" si="0"/>
        <v>40043677</v>
      </c>
      <c r="H22" s="52">
        <f t="shared" si="1"/>
        <v>34037125</v>
      </c>
      <c r="I22" s="56">
        <v>0</v>
      </c>
      <c r="J22" s="56">
        <v>0</v>
      </c>
      <c r="K22" s="56">
        <v>34037125</v>
      </c>
      <c r="L22" s="79">
        <f t="shared" si="2"/>
        <v>0.84999998876227079</v>
      </c>
      <c r="M22" s="78">
        <f t="shared" si="3"/>
        <v>6006552</v>
      </c>
      <c r="N22" s="56">
        <v>6006552</v>
      </c>
      <c r="O22" s="79">
        <f t="shared" si="4"/>
        <v>0.15000001123772924</v>
      </c>
      <c r="P22" s="56">
        <v>0</v>
      </c>
      <c r="Q22" s="79">
        <f t="shared" si="5"/>
        <v>0</v>
      </c>
      <c r="R22" s="56">
        <v>0</v>
      </c>
      <c r="S22" s="79">
        <f t="shared" si="6"/>
        <v>0</v>
      </c>
      <c r="T22" s="32" t="s">
        <v>129</v>
      </c>
      <c r="U22" s="169" t="s">
        <v>129</v>
      </c>
      <c r="V22" s="169" t="s">
        <v>129</v>
      </c>
      <c r="W22" s="31" t="s">
        <v>225</v>
      </c>
      <c r="X22" s="140" t="s">
        <v>356</v>
      </c>
      <c r="Y22" s="31" t="s">
        <v>225</v>
      </c>
      <c r="Z22" s="140" t="s">
        <v>356</v>
      </c>
      <c r="AA22" s="272" t="s">
        <v>720</v>
      </c>
      <c r="AB22" s="93" t="s">
        <v>226</v>
      </c>
      <c r="AC22" s="140" t="s">
        <v>349</v>
      </c>
      <c r="AD22" s="93" t="s">
        <v>217</v>
      </c>
      <c r="AE22" s="140" t="s">
        <v>502</v>
      </c>
      <c r="AF22" s="90" t="s">
        <v>214</v>
      </c>
      <c r="AG22" s="140" t="s">
        <v>431</v>
      </c>
      <c r="AH22" s="119" t="s">
        <v>229</v>
      </c>
      <c r="AI22" s="230" t="s">
        <v>558</v>
      </c>
      <c r="AJ22" s="223">
        <v>42227</v>
      </c>
    </row>
    <row r="23" spans="1:36" ht="39" hidden="1" customHeight="1" x14ac:dyDescent="0.2">
      <c r="A23" s="219">
        <v>108</v>
      </c>
      <c r="B23" s="232" t="s">
        <v>136</v>
      </c>
      <c r="C23" s="35" t="s">
        <v>211</v>
      </c>
      <c r="D23" s="30" t="s">
        <v>7</v>
      </c>
      <c r="E23" s="28" t="s">
        <v>18</v>
      </c>
      <c r="F23" s="30" t="s">
        <v>5</v>
      </c>
      <c r="G23" s="52">
        <f t="shared" si="0"/>
        <v>19920206</v>
      </c>
      <c r="H23" s="52">
        <f t="shared" si="1"/>
        <v>16932175</v>
      </c>
      <c r="I23" s="56">
        <v>0</v>
      </c>
      <c r="J23" s="56">
        <v>0</v>
      </c>
      <c r="K23" s="56">
        <v>16932175</v>
      </c>
      <c r="L23" s="79">
        <f t="shared" si="2"/>
        <v>0.84999999497997158</v>
      </c>
      <c r="M23" s="78">
        <f t="shared" si="3"/>
        <v>2988031</v>
      </c>
      <c r="N23" s="56">
        <v>2988031</v>
      </c>
      <c r="O23" s="79">
        <f t="shared" si="4"/>
        <v>0.15000000502002842</v>
      </c>
      <c r="P23" s="56">
        <v>0</v>
      </c>
      <c r="Q23" s="79">
        <f t="shared" si="5"/>
        <v>0</v>
      </c>
      <c r="R23" s="56">
        <v>0</v>
      </c>
      <c r="S23" s="79">
        <f t="shared" si="6"/>
        <v>0</v>
      </c>
      <c r="T23" s="32" t="s">
        <v>129</v>
      </c>
      <c r="U23" s="180" t="s">
        <v>129</v>
      </c>
      <c r="V23" s="180" t="s">
        <v>129</v>
      </c>
      <c r="W23" s="31" t="s">
        <v>226</v>
      </c>
      <c r="X23" s="140" t="s">
        <v>346</v>
      </c>
      <c r="Y23" s="31" t="s">
        <v>226</v>
      </c>
      <c r="Z23" s="140" t="s">
        <v>346</v>
      </c>
      <c r="AA23" s="269" t="s">
        <v>721</v>
      </c>
      <c r="AB23" s="93" t="s">
        <v>212</v>
      </c>
      <c r="AC23" s="140" t="s">
        <v>331</v>
      </c>
      <c r="AD23" s="93" t="s">
        <v>214</v>
      </c>
      <c r="AE23" s="140" t="s">
        <v>503</v>
      </c>
      <c r="AF23" s="90" t="s">
        <v>218</v>
      </c>
      <c r="AG23" s="140" t="s">
        <v>437</v>
      </c>
      <c r="AH23" s="119" t="s">
        <v>229</v>
      </c>
      <c r="AI23" s="230" t="s">
        <v>559</v>
      </c>
      <c r="AJ23" s="223">
        <v>42227</v>
      </c>
    </row>
    <row r="24" spans="1:36" ht="45.75" hidden="1" customHeight="1" x14ac:dyDescent="0.2">
      <c r="A24" s="219">
        <v>90</v>
      </c>
      <c r="B24" s="231" t="s">
        <v>105</v>
      </c>
      <c r="C24" s="37" t="s">
        <v>106</v>
      </c>
      <c r="D24" s="25" t="s">
        <v>7</v>
      </c>
      <c r="E24" s="26" t="s">
        <v>17</v>
      </c>
      <c r="F24" s="25" t="s">
        <v>5</v>
      </c>
      <c r="G24" s="80">
        <f t="shared" si="0"/>
        <v>1500000</v>
      </c>
      <c r="H24" s="80">
        <f t="shared" si="1"/>
        <v>1275000</v>
      </c>
      <c r="I24" s="55">
        <v>0</v>
      </c>
      <c r="J24" s="55">
        <v>0</v>
      </c>
      <c r="K24" s="55">
        <v>1275000</v>
      </c>
      <c r="L24" s="53">
        <f t="shared" si="2"/>
        <v>0.85</v>
      </c>
      <c r="M24" s="80">
        <f t="shared" si="3"/>
        <v>225000</v>
      </c>
      <c r="N24" s="55">
        <v>225000</v>
      </c>
      <c r="O24" s="53">
        <f t="shared" si="4"/>
        <v>0.15</v>
      </c>
      <c r="P24" s="55">
        <v>0</v>
      </c>
      <c r="Q24" s="53">
        <f t="shared" si="5"/>
        <v>0</v>
      </c>
      <c r="R24" s="55">
        <v>0</v>
      </c>
      <c r="S24" s="53">
        <f t="shared" si="6"/>
        <v>0</v>
      </c>
      <c r="T24" s="23" t="s">
        <v>129</v>
      </c>
      <c r="U24" s="23" t="s">
        <v>129</v>
      </c>
      <c r="V24" s="23" t="s">
        <v>129</v>
      </c>
      <c r="W24" s="144" t="s">
        <v>216</v>
      </c>
      <c r="X24" s="140" t="s">
        <v>337</v>
      </c>
      <c r="Y24" s="144" t="s">
        <v>216</v>
      </c>
      <c r="Z24" s="140" t="s">
        <v>337</v>
      </c>
      <c r="AA24" s="269" t="s">
        <v>719</v>
      </c>
      <c r="AB24" s="144" t="s">
        <v>216</v>
      </c>
      <c r="AC24" s="140" t="s">
        <v>339</v>
      </c>
      <c r="AD24" s="144" t="s">
        <v>217</v>
      </c>
      <c r="AE24" s="140" t="s">
        <v>499</v>
      </c>
      <c r="AF24" s="91" t="s">
        <v>218</v>
      </c>
      <c r="AG24" s="140" t="s">
        <v>433</v>
      </c>
      <c r="AH24" s="140" t="s">
        <v>468</v>
      </c>
      <c r="AI24" s="233" t="s">
        <v>542</v>
      </c>
      <c r="AJ24" s="224">
        <v>42234</v>
      </c>
    </row>
    <row r="25" spans="1:36" s="27" customFormat="1" ht="49.5" hidden="1" customHeight="1" x14ac:dyDescent="0.2">
      <c r="A25" s="219">
        <v>128</v>
      </c>
      <c r="B25" s="229" t="s">
        <v>128</v>
      </c>
      <c r="C25" s="38" t="s">
        <v>304</v>
      </c>
      <c r="D25" s="30" t="s">
        <v>7</v>
      </c>
      <c r="E25" s="28" t="s">
        <v>13</v>
      </c>
      <c r="F25" s="30" t="s">
        <v>5</v>
      </c>
      <c r="G25" s="52">
        <f t="shared" si="0"/>
        <v>4500000</v>
      </c>
      <c r="H25" s="52">
        <f t="shared" si="1"/>
        <v>3825000</v>
      </c>
      <c r="I25" s="56">
        <v>0</v>
      </c>
      <c r="J25" s="56">
        <v>0</v>
      </c>
      <c r="K25" s="56">
        <v>3825000</v>
      </c>
      <c r="L25" s="79">
        <f t="shared" si="2"/>
        <v>0.85</v>
      </c>
      <c r="M25" s="78">
        <f t="shared" si="3"/>
        <v>675000</v>
      </c>
      <c r="N25" s="56">
        <v>675000</v>
      </c>
      <c r="O25" s="79">
        <f t="shared" si="4"/>
        <v>0.15</v>
      </c>
      <c r="P25" s="56">
        <v>0</v>
      </c>
      <c r="Q25" s="79">
        <f t="shared" si="5"/>
        <v>0</v>
      </c>
      <c r="R25" s="56">
        <v>0</v>
      </c>
      <c r="S25" s="79">
        <f t="shared" si="6"/>
        <v>0</v>
      </c>
      <c r="T25" s="32" t="s">
        <v>129</v>
      </c>
      <c r="U25" s="32" t="s">
        <v>129</v>
      </c>
      <c r="V25" s="32" t="s">
        <v>129</v>
      </c>
      <c r="W25" s="30" t="s">
        <v>129</v>
      </c>
      <c r="X25" s="140" t="s">
        <v>369</v>
      </c>
      <c r="Y25" s="93" t="s">
        <v>227</v>
      </c>
      <c r="Z25" s="140" t="s">
        <v>369</v>
      </c>
      <c r="AA25" s="154" t="s">
        <v>713</v>
      </c>
      <c r="AB25" s="29" t="s">
        <v>213</v>
      </c>
      <c r="AC25" s="140" t="s">
        <v>387</v>
      </c>
      <c r="AD25" s="93" t="s">
        <v>228</v>
      </c>
      <c r="AE25" s="140" t="s">
        <v>512</v>
      </c>
      <c r="AF25" s="90" t="s">
        <v>218</v>
      </c>
      <c r="AG25" s="140" t="s">
        <v>439</v>
      </c>
      <c r="AH25" s="119" t="s">
        <v>215</v>
      </c>
      <c r="AI25" s="237" t="s">
        <v>541</v>
      </c>
      <c r="AJ25" s="223">
        <v>42241</v>
      </c>
    </row>
    <row r="26" spans="1:36" s="27" customFormat="1" ht="53.25" hidden="1" customHeight="1" x14ac:dyDescent="0.2">
      <c r="A26" s="219">
        <v>130</v>
      </c>
      <c r="B26" s="231" t="s">
        <v>127</v>
      </c>
      <c r="C26" s="37" t="s">
        <v>306</v>
      </c>
      <c r="D26" s="25" t="s">
        <v>7</v>
      </c>
      <c r="E26" s="26" t="s">
        <v>13</v>
      </c>
      <c r="F26" s="25" t="s">
        <v>5</v>
      </c>
      <c r="G26" s="80">
        <f t="shared" si="0"/>
        <v>2300000</v>
      </c>
      <c r="H26" s="80">
        <f t="shared" si="1"/>
        <v>1955000</v>
      </c>
      <c r="I26" s="55">
        <v>0</v>
      </c>
      <c r="J26" s="55">
        <v>0</v>
      </c>
      <c r="K26" s="55">
        <v>1955000</v>
      </c>
      <c r="L26" s="53">
        <f t="shared" si="2"/>
        <v>0.85</v>
      </c>
      <c r="M26" s="80">
        <f t="shared" si="3"/>
        <v>345000</v>
      </c>
      <c r="N26" s="55">
        <v>345000</v>
      </c>
      <c r="O26" s="53">
        <f t="shared" si="4"/>
        <v>0.15</v>
      </c>
      <c r="P26" s="55">
        <v>0</v>
      </c>
      <c r="Q26" s="53">
        <f t="shared" si="5"/>
        <v>0</v>
      </c>
      <c r="R26" s="55">
        <v>0</v>
      </c>
      <c r="S26" s="53">
        <f t="shared" si="6"/>
        <v>0</v>
      </c>
      <c r="T26" s="25" t="s">
        <v>129</v>
      </c>
      <c r="U26" s="25" t="s">
        <v>129</v>
      </c>
      <c r="V26" s="25" t="s">
        <v>129</v>
      </c>
      <c r="W26" s="25" t="s">
        <v>129</v>
      </c>
      <c r="X26" s="140" t="s">
        <v>369</v>
      </c>
      <c r="Y26" s="144" t="s">
        <v>227</v>
      </c>
      <c r="Z26" s="140" t="s">
        <v>369</v>
      </c>
      <c r="AA26" s="154" t="s">
        <v>713</v>
      </c>
      <c r="AB26" s="24" t="s">
        <v>213</v>
      </c>
      <c r="AC26" s="140" t="s">
        <v>387</v>
      </c>
      <c r="AD26" s="144" t="s">
        <v>217</v>
      </c>
      <c r="AE26" s="140" t="s">
        <v>512</v>
      </c>
      <c r="AF26" s="91" t="s">
        <v>218</v>
      </c>
      <c r="AG26" s="140" t="s">
        <v>439</v>
      </c>
      <c r="AH26" s="119" t="s">
        <v>215</v>
      </c>
      <c r="AI26" s="238" t="s">
        <v>541</v>
      </c>
      <c r="AJ26" s="224">
        <v>42241</v>
      </c>
    </row>
    <row r="27" spans="1:36" ht="54.75" hidden="1" customHeight="1" x14ac:dyDescent="0.2">
      <c r="A27" s="219">
        <v>132</v>
      </c>
      <c r="B27" s="229" t="s">
        <v>126</v>
      </c>
      <c r="C27" s="38" t="s">
        <v>308</v>
      </c>
      <c r="D27" s="30" t="s">
        <v>7</v>
      </c>
      <c r="E27" s="28" t="s">
        <v>13</v>
      </c>
      <c r="F27" s="30" t="s">
        <v>4</v>
      </c>
      <c r="G27" s="52">
        <f t="shared" si="0"/>
        <v>23047384</v>
      </c>
      <c r="H27" s="52">
        <f t="shared" si="1"/>
        <v>19590276</v>
      </c>
      <c r="I27" s="56">
        <v>0</v>
      </c>
      <c r="J27" s="56">
        <v>19590276</v>
      </c>
      <c r="K27" s="56">
        <v>0</v>
      </c>
      <c r="L27" s="79">
        <f t="shared" si="2"/>
        <v>0.84999998264445109</v>
      </c>
      <c r="M27" s="78">
        <f t="shared" si="3"/>
        <v>3457108</v>
      </c>
      <c r="N27" s="56">
        <v>3457108</v>
      </c>
      <c r="O27" s="79">
        <f t="shared" si="4"/>
        <v>0.15000001735554891</v>
      </c>
      <c r="P27" s="56">
        <v>0</v>
      </c>
      <c r="Q27" s="79">
        <f t="shared" si="5"/>
        <v>0</v>
      </c>
      <c r="R27" s="56">
        <v>0</v>
      </c>
      <c r="S27" s="79">
        <f t="shared" si="6"/>
        <v>0</v>
      </c>
      <c r="T27" s="32" t="s">
        <v>129</v>
      </c>
      <c r="U27" s="195" t="s">
        <v>129</v>
      </c>
      <c r="V27" s="195" t="s">
        <v>129</v>
      </c>
      <c r="W27" s="30" t="s">
        <v>129</v>
      </c>
      <c r="X27" s="140" t="s">
        <v>369</v>
      </c>
      <c r="Y27" s="93" t="s">
        <v>227</v>
      </c>
      <c r="Z27" s="140" t="s">
        <v>369</v>
      </c>
      <c r="AA27" s="154" t="s">
        <v>713</v>
      </c>
      <c r="AB27" s="29" t="s">
        <v>213</v>
      </c>
      <c r="AC27" s="140" t="s">
        <v>387</v>
      </c>
      <c r="AD27" s="29" t="s">
        <v>217</v>
      </c>
      <c r="AE27" s="140" t="s">
        <v>512</v>
      </c>
      <c r="AF27" s="90" t="s">
        <v>218</v>
      </c>
      <c r="AG27" s="140" t="s">
        <v>439</v>
      </c>
      <c r="AH27" s="119" t="s">
        <v>215</v>
      </c>
      <c r="AI27" s="237" t="s">
        <v>541</v>
      </c>
      <c r="AJ27" s="223">
        <v>42241</v>
      </c>
    </row>
    <row r="28" spans="1:36" ht="63" hidden="1" customHeight="1" x14ac:dyDescent="0.2">
      <c r="A28" s="219">
        <v>134</v>
      </c>
      <c r="B28" s="231" t="s">
        <v>125</v>
      </c>
      <c r="C28" s="37" t="s">
        <v>310</v>
      </c>
      <c r="D28" s="25" t="s">
        <v>7</v>
      </c>
      <c r="E28" s="26" t="s">
        <v>13</v>
      </c>
      <c r="F28" s="25" t="s">
        <v>3</v>
      </c>
      <c r="G28" s="80">
        <f t="shared" si="0"/>
        <v>23950418</v>
      </c>
      <c r="H28" s="80">
        <f t="shared" si="1"/>
        <v>20357855</v>
      </c>
      <c r="I28" s="55">
        <v>20357855</v>
      </c>
      <c r="J28" s="55">
        <v>0</v>
      </c>
      <c r="K28" s="55">
        <v>0</v>
      </c>
      <c r="L28" s="53">
        <f t="shared" si="2"/>
        <v>0.84999998747412253</v>
      </c>
      <c r="M28" s="80">
        <f t="shared" si="3"/>
        <v>3592563</v>
      </c>
      <c r="N28" s="55">
        <v>3592563</v>
      </c>
      <c r="O28" s="53">
        <f t="shared" si="4"/>
        <v>0.15000001252587741</v>
      </c>
      <c r="P28" s="55">
        <v>0</v>
      </c>
      <c r="Q28" s="53">
        <f t="shared" si="5"/>
        <v>0</v>
      </c>
      <c r="R28" s="55">
        <v>0</v>
      </c>
      <c r="S28" s="53">
        <f t="shared" si="6"/>
        <v>0</v>
      </c>
      <c r="T28" s="25" t="s">
        <v>129</v>
      </c>
      <c r="U28" s="175" t="s">
        <v>129</v>
      </c>
      <c r="V28" s="175" t="s">
        <v>129</v>
      </c>
      <c r="W28" s="25" t="s">
        <v>129</v>
      </c>
      <c r="X28" s="140" t="s">
        <v>369</v>
      </c>
      <c r="Y28" s="144" t="s">
        <v>227</v>
      </c>
      <c r="Z28" s="140" t="s">
        <v>369</v>
      </c>
      <c r="AA28" s="154" t="s">
        <v>713</v>
      </c>
      <c r="AB28" s="24" t="s">
        <v>213</v>
      </c>
      <c r="AC28" s="140" t="s">
        <v>387</v>
      </c>
      <c r="AD28" s="144" t="s">
        <v>217</v>
      </c>
      <c r="AE28" s="140" t="s">
        <v>512</v>
      </c>
      <c r="AF28" s="91" t="s">
        <v>218</v>
      </c>
      <c r="AG28" s="140" t="s">
        <v>439</v>
      </c>
      <c r="AH28" s="119" t="s">
        <v>215</v>
      </c>
      <c r="AI28" s="238" t="s">
        <v>541</v>
      </c>
      <c r="AJ28" s="224">
        <v>42241</v>
      </c>
    </row>
    <row r="29" spans="1:36" ht="44.25" hidden="1" customHeight="1" x14ac:dyDescent="0.2">
      <c r="A29" s="220">
        <v>117</v>
      </c>
      <c r="B29" s="232" t="s">
        <v>137</v>
      </c>
      <c r="C29" s="35" t="s">
        <v>143</v>
      </c>
      <c r="D29" s="30" t="s">
        <v>7</v>
      </c>
      <c r="E29" s="28" t="s">
        <v>18</v>
      </c>
      <c r="F29" s="30" t="s">
        <v>5</v>
      </c>
      <c r="G29" s="52">
        <f t="shared" si="0"/>
        <v>2347737</v>
      </c>
      <c r="H29" s="52">
        <f t="shared" si="1"/>
        <v>1995577</v>
      </c>
      <c r="I29" s="56">
        <v>0</v>
      </c>
      <c r="J29" s="56">
        <v>0</v>
      </c>
      <c r="K29" s="56">
        <v>1995577</v>
      </c>
      <c r="L29" s="79">
        <f t="shared" si="2"/>
        <v>0.85000023426814841</v>
      </c>
      <c r="M29" s="78">
        <f t="shared" si="3"/>
        <v>352160</v>
      </c>
      <c r="N29" s="56">
        <v>352160</v>
      </c>
      <c r="O29" s="79">
        <f t="shared" si="4"/>
        <v>0.14999976573185156</v>
      </c>
      <c r="P29" s="56">
        <v>0</v>
      </c>
      <c r="Q29" s="79">
        <f t="shared" si="5"/>
        <v>0</v>
      </c>
      <c r="R29" s="56">
        <v>0</v>
      </c>
      <c r="S29" s="79">
        <f t="shared" si="6"/>
        <v>0</v>
      </c>
      <c r="T29" s="32" t="s">
        <v>129</v>
      </c>
      <c r="U29" s="169" t="s">
        <v>129</v>
      </c>
      <c r="V29" s="169" t="s">
        <v>129</v>
      </c>
      <c r="W29" s="31" t="s">
        <v>213</v>
      </c>
      <c r="X29" s="140" t="s">
        <v>320</v>
      </c>
      <c r="Y29" s="31" t="s">
        <v>213</v>
      </c>
      <c r="Z29" s="140" t="s">
        <v>320</v>
      </c>
      <c r="AA29" s="269" t="s">
        <v>724</v>
      </c>
      <c r="AB29" s="93" t="s">
        <v>228</v>
      </c>
      <c r="AC29" s="140" t="s">
        <v>382</v>
      </c>
      <c r="AD29" s="93" t="s">
        <v>218</v>
      </c>
      <c r="AE29" s="140" t="s">
        <v>507</v>
      </c>
      <c r="AF29" s="90" t="s">
        <v>229</v>
      </c>
      <c r="AG29" s="140" t="s">
        <v>516</v>
      </c>
      <c r="AH29" s="140" t="s">
        <v>469</v>
      </c>
      <c r="AI29" s="230" t="s">
        <v>542</v>
      </c>
      <c r="AJ29" s="223">
        <v>42283</v>
      </c>
    </row>
    <row r="30" spans="1:36" s="17" customFormat="1" ht="39.75" hidden="1" customHeight="1" x14ac:dyDescent="0.2">
      <c r="A30" s="219">
        <v>42</v>
      </c>
      <c r="B30" s="231" t="s">
        <v>42</v>
      </c>
      <c r="C30" s="37" t="s">
        <v>90</v>
      </c>
      <c r="D30" s="25" t="s">
        <v>7</v>
      </c>
      <c r="E30" s="26" t="s">
        <v>16</v>
      </c>
      <c r="F30" s="25" t="s">
        <v>4</v>
      </c>
      <c r="G30" s="80">
        <f t="shared" si="0"/>
        <v>8344235</v>
      </c>
      <c r="H30" s="80">
        <f t="shared" si="1"/>
        <v>7092599</v>
      </c>
      <c r="I30" s="55">
        <v>0</v>
      </c>
      <c r="J30" s="55">
        <v>7092599</v>
      </c>
      <c r="K30" s="55">
        <v>0</v>
      </c>
      <c r="L30" s="53">
        <f t="shared" si="2"/>
        <v>0.84999991011758413</v>
      </c>
      <c r="M30" s="80">
        <f t="shared" si="3"/>
        <v>1251636</v>
      </c>
      <c r="N30" s="55">
        <v>1251636</v>
      </c>
      <c r="O30" s="53">
        <f t="shared" si="4"/>
        <v>0.15000008988241581</v>
      </c>
      <c r="P30" s="55">
        <v>0</v>
      </c>
      <c r="Q30" s="53">
        <f t="shared" si="5"/>
        <v>0</v>
      </c>
      <c r="R30" s="55">
        <v>0</v>
      </c>
      <c r="S30" s="53">
        <f t="shared" si="6"/>
        <v>0</v>
      </c>
      <c r="T30" s="34" t="s">
        <v>419</v>
      </c>
      <c r="U30" s="39" t="s">
        <v>253</v>
      </c>
      <c r="V30" s="135" t="s">
        <v>614</v>
      </c>
      <c r="W30" s="144" t="s">
        <v>227</v>
      </c>
      <c r="X30" s="140" t="s">
        <v>319</v>
      </c>
      <c r="Y30" s="144" t="s">
        <v>227</v>
      </c>
      <c r="Z30" s="140" t="s">
        <v>319</v>
      </c>
      <c r="AA30" s="153">
        <v>42187</v>
      </c>
      <c r="AB30" s="144" t="s">
        <v>213</v>
      </c>
      <c r="AC30" s="140" t="s">
        <v>378</v>
      </c>
      <c r="AD30" s="144" t="s">
        <v>465</v>
      </c>
      <c r="AE30" s="140" t="s">
        <v>492</v>
      </c>
      <c r="AF30" s="91" t="s">
        <v>229</v>
      </c>
      <c r="AG30" s="140" t="s">
        <v>462</v>
      </c>
      <c r="AH30" s="140" t="s">
        <v>470</v>
      </c>
      <c r="AI30" s="233" t="s">
        <v>541</v>
      </c>
      <c r="AJ30" s="224">
        <v>42311</v>
      </c>
    </row>
    <row r="31" spans="1:36" ht="51" hidden="1" customHeight="1" x14ac:dyDescent="0.2">
      <c r="A31" s="219">
        <v>30</v>
      </c>
      <c r="B31" s="234" t="s">
        <v>190</v>
      </c>
      <c r="C31" s="36" t="s">
        <v>461</v>
      </c>
      <c r="D31" s="24" t="s">
        <v>7</v>
      </c>
      <c r="E31" s="13" t="s">
        <v>11</v>
      </c>
      <c r="F31" s="24" t="s">
        <v>4</v>
      </c>
      <c r="G31" s="80">
        <f t="shared" si="0"/>
        <v>60944589</v>
      </c>
      <c r="H31" s="80">
        <v>51802900</v>
      </c>
      <c r="I31" s="80">
        <v>0</v>
      </c>
      <c r="J31" s="80">
        <v>51802900</v>
      </c>
      <c r="K31" s="80">
        <v>0</v>
      </c>
      <c r="L31" s="53">
        <f t="shared" si="2"/>
        <v>0.8499999893345741</v>
      </c>
      <c r="M31" s="80">
        <f t="shared" si="3"/>
        <v>9141689</v>
      </c>
      <c r="N31" s="80">
        <v>4024041</v>
      </c>
      <c r="O31" s="53">
        <f t="shared" si="4"/>
        <v>6.6027863441658452E-2</v>
      </c>
      <c r="P31" s="80">
        <v>0</v>
      </c>
      <c r="Q31" s="53">
        <f t="shared" si="5"/>
        <v>0</v>
      </c>
      <c r="R31" s="80">
        <v>5117648</v>
      </c>
      <c r="S31" s="53">
        <f t="shared" si="6"/>
        <v>8.3972147223767474E-2</v>
      </c>
      <c r="T31" s="25" t="s">
        <v>129</v>
      </c>
      <c r="U31" s="25" t="s">
        <v>129</v>
      </c>
      <c r="V31" s="25" t="s">
        <v>129</v>
      </c>
      <c r="W31" s="144" t="s">
        <v>227</v>
      </c>
      <c r="X31" s="140" t="s">
        <v>319</v>
      </c>
      <c r="Y31" s="144" t="s">
        <v>227</v>
      </c>
      <c r="Z31" s="140" t="s">
        <v>319</v>
      </c>
      <c r="AA31" s="153">
        <v>42124</v>
      </c>
      <c r="AB31" s="144" t="s">
        <v>227</v>
      </c>
      <c r="AC31" s="140" t="s">
        <v>657</v>
      </c>
      <c r="AD31" s="144" t="s">
        <v>218</v>
      </c>
      <c r="AE31" s="140" t="s">
        <v>460</v>
      </c>
      <c r="AF31" s="144">
        <v>42430</v>
      </c>
      <c r="AG31" s="140" t="s">
        <v>697</v>
      </c>
      <c r="AH31" s="140" t="s">
        <v>470</v>
      </c>
      <c r="AI31" s="233" t="s">
        <v>547</v>
      </c>
      <c r="AJ31" s="224">
        <v>42339</v>
      </c>
    </row>
    <row r="32" spans="1:36" ht="57" hidden="1" customHeight="1" x14ac:dyDescent="0.2">
      <c r="A32" s="220">
        <v>7</v>
      </c>
      <c r="B32" s="231" t="s">
        <v>167</v>
      </c>
      <c r="C32" s="36" t="s">
        <v>702</v>
      </c>
      <c r="D32" s="24" t="s">
        <v>155</v>
      </c>
      <c r="E32" s="13" t="s">
        <v>11</v>
      </c>
      <c r="F32" s="24" t="s">
        <v>4</v>
      </c>
      <c r="G32" s="80">
        <f t="shared" si="0"/>
        <v>1000000</v>
      </c>
      <c r="H32" s="80">
        <f t="shared" ref="H32" si="7">I32+J32+K32</f>
        <v>1000000</v>
      </c>
      <c r="I32" s="80">
        <v>0</v>
      </c>
      <c r="J32" s="80">
        <v>1000000</v>
      </c>
      <c r="K32" s="80">
        <v>0</v>
      </c>
      <c r="L32" s="53">
        <f t="shared" si="2"/>
        <v>1</v>
      </c>
      <c r="M32" s="80">
        <f t="shared" si="3"/>
        <v>0</v>
      </c>
      <c r="N32" s="80">
        <v>0</v>
      </c>
      <c r="O32" s="53">
        <f t="shared" si="4"/>
        <v>0</v>
      </c>
      <c r="P32" s="80">
        <v>0</v>
      </c>
      <c r="Q32" s="53">
        <f t="shared" si="5"/>
        <v>0</v>
      </c>
      <c r="R32" s="80">
        <v>0</v>
      </c>
      <c r="S32" s="53">
        <f t="shared" si="6"/>
        <v>0</v>
      </c>
      <c r="T32" s="63" t="s">
        <v>407</v>
      </c>
      <c r="U32" s="156"/>
      <c r="V32" s="157"/>
      <c r="W32" s="144" t="s">
        <v>283</v>
      </c>
      <c r="X32" s="140" t="s">
        <v>320</v>
      </c>
      <c r="Y32" s="144" t="s">
        <v>213</v>
      </c>
      <c r="Z32" s="140" t="s">
        <v>320</v>
      </c>
      <c r="AA32" s="153">
        <v>42332</v>
      </c>
      <c r="AB32" s="144" t="s">
        <v>213</v>
      </c>
      <c r="AC32" s="140" t="s">
        <v>483</v>
      </c>
      <c r="AD32" s="144" t="s">
        <v>472</v>
      </c>
      <c r="AE32" s="140" t="s">
        <v>474</v>
      </c>
      <c r="AF32" s="144">
        <v>42465</v>
      </c>
      <c r="AG32" s="140" t="s">
        <v>681</v>
      </c>
      <c r="AH32" s="140">
        <v>42480</v>
      </c>
      <c r="AI32" s="233" t="s">
        <v>758</v>
      </c>
      <c r="AJ32" s="224">
        <v>42374</v>
      </c>
    </row>
    <row r="33" spans="1:36" ht="42.75" hidden="1" customHeight="1" x14ac:dyDescent="0.2">
      <c r="A33" s="219">
        <v>112</v>
      </c>
      <c r="B33" s="234" t="s">
        <v>141</v>
      </c>
      <c r="C33" s="36" t="s">
        <v>274</v>
      </c>
      <c r="D33" s="25" t="s">
        <v>7</v>
      </c>
      <c r="E33" s="26" t="s">
        <v>18</v>
      </c>
      <c r="F33" s="25" t="s">
        <v>5</v>
      </c>
      <c r="G33" s="80">
        <f t="shared" si="0"/>
        <v>1323271</v>
      </c>
      <c r="H33" s="80">
        <f t="shared" si="1"/>
        <v>1124780</v>
      </c>
      <c r="I33" s="55">
        <v>0</v>
      </c>
      <c r="J33" s="55">
        <v>0</v>
      </c>
      <c r="K33" s="55">
        <v>1124780</v>
      </c>
      <c r="L33" s="53">
        <f t="shared" si="2"/>
        <v>0.84999973550391417</v>
      </c>
      <c r="M33" s="80">
        <f t="shared" si="3"/>
        <v>198491</v>
      </c>
      <c r="N33" s="55">
        <v>198491</v>
      </c>
      <c r="O33" s="53">
        <f t="shared" si="4"/>
        <v>0.15000026449608583</v>
      </c>
      <c r="P33" s="55">
        <v>0</v>
      </c>
      <c r="Q33" s="53">
        <f t="shared" si="5"/>
        <v>0</v>
      </c>
      <c r="R33" s="55">
        <v>0</v>
      </c>
      <c r="S33" s="53">
        <f t="shared" si="6"/>
        <v>0</v>
      </c>
      <c r="T33" s="23" t="s">
        <v>129</v>
      </c>
      <c r="U33" s="197" t="s">
        <v>129</v>
      </c>
      <c r="V33" s="197" t="s">
        <v>129</v>
      </c>
      <c r="W33" s="144" t="s">
        <v>216</v>
      </c>
      <c r="X33" s="140" t="s">
        <v>358</v>
      </c>
      <c r="Y33" s="144" t="s">
        <v>216</v>
      </c>
      <c r="Z33" s="140" t="s">
        <v>358</v>
      </c>
      <c r="AA33" s="269" t="s">
        <v>713</v>
      </c>
      <c r="AB33" s="144" t="s">
        <v>216</v>
      </c>
      <c r="AC33" s="140" t="s">
        <v>351</v>
      </c>
      <c r="AD33" s="144" t="s">
        <v>218</v>
      </c>
      <c r="AE33" s="140" t="s">
        <v>504</v>
      </c>
      <c r="AF33" s="91" t="s">
        <v>229</v>
      </c>
      <c r="AG33" s="140" t="s">
        <v>463</v>
      </c>
      <c r="AH33" s="144">
        <v>42477</v>
      </c>
      <c r="AI33" s="233" t="s">
        <v>542</v>
      </c>
      <c r="AJ33" s="224">
        <v>42297</v>
      </c>
    </row>
    <row r="34" spans="1:36" s="27" customFormat="1" ht="54.75" hidden="1" customHeight="1" x14ac:dyDescent="0.2">
      <c r="A34" s="219">
        <v>126</v>
      </c>
      <c r="B34" s="232" t="s">
        <v>145</v>
      </c>
      <c r="C34" s="35" t="s">
        <v>275</v>
      </c>
      <c r="D34" s="30" t="s">
        <v>7</v>
      </c>
      <c r="E34" s="28" t="s">
        <v>18</v>
      </c>
      <c r="F34" s="30" t="s">
        <v>4</v>
      </c>
      <c r="G34" s="52">
        <f t="shared" si="0"/>
        <v>4077075</v>
      </c>
      <c r="H34" s="52">
        <f t="shared" si="1"/>
        <v>3465513</v>
      </c>
      <c r="I34" s="56">
        <v>0</v>
      </c>
      <c r="J34" s="56">
        <v>3465513</v>
      </c>
      <c r="K34" s="56">
        <v>0</v>
      </c>
      <c r="L34" s="79">
        <f t="shared" si="2"/>
        <v>0.84999981604459074</v>
      </c>
      <c r="M34" s="78">
        <f t="shared" si="3"/>
        <v>611562</v>
      </c>
      <c r="N34" s="56">
        <v>611562</v>
      </c>
      <c r="O34" s="79">
        <f t="shared" si="4"/>
        <v>0.15000018395540921</v>
      </c>
      <c r="P34" s="56">
        <v>0</v>
      </c>
      <c r="Q34" s="79">
        <f t="shared" si="5"/>
        <v>0</v>
      </c>
      <c r="R34" s="56">
        <v>0</v>
      </c>
      <c r="S34" s="79">
        <f t="shared" si="6"/>
        <v>0</v>
      </c>
      <c r="T34" s="12" t="s">
        <v>129</v>
      </c>
      <c r="U34" s="198" t="s">
        <v>627</v>
      </c>
      <c r="V34" s="169" t="s">
        <v>129</v>
      </c>
      <c r="W34" s="93" t="s">
        <v>216</v>
      </c>
      <c r="X34" s="140" t="s">
        <v>358</v>
      </c>
      <c r="Y34" s="93" t="s">
        <v>216</v>
      </c>
      <c r="Z34" s="140" t="s">
        <v>358</v>
      </c>
      <c r="AA34" s="269" t="s">
        <v>713</v>
      </c>
      <c r="AB34" s="93" t="s">
        <v>216</v>
      </c>
      <c r="AC34" s="140" t="s">
        <v>351</v>
      </c>
      <c r="AD34" s="93" t="s">
        <v>214</v>
      </c>
      <c r="AE34" s="140" t="s">
        <v>511</v>
      </c>
      <c r="AF34" s="90" t="s">
        <v>229</v>
      </c>
      <c r="AG34" s="140" t="s">
        <v>462</v>
      </c>
      <c r="AH34" s="95">
        <v>42481</v>
      </c>
      <c r="AI34" s="230" t="s">
        <v>542</v>
      </c>
      <c r="AJ34" s="223">
        <v>42297</v>
      </c>
    </row>
    <row r="35" spans="1:36" s="27" customFormat="1" ht="35.25" hidden="1" customHeight="1" x14ac:dyDescent="0.2">
      <c r="A35" s="219">
        <v>14</v>
      </c>
      <c r="B35" s="232" t="s">
        <v>173</v>
      </c>
      <c r="C35" s="35" t="s">
        <v>244</v>
      </c>
      <c r="D35" s="94" t="s">
        <v>155</v>
      </c>
      <c r="E35" s="14" t="s">
        <v>11</v>
      </c>
      <c r="F35" s="29" t="s">
        <v>4</v>
      </c>
      <c r="G35" s="52">
        <f t="shared" si="0"/>
        <v>21176471</v>
      </c>
      <c r="H35" s="52">
        <f t="shared" si="1"/>
        <v>18000000</v>
      </c>
      <c r="I35" s="78">
        <v>0</v>
      </c>
      <c r="J35" s="78">
        <v>18000000</v>
      </c>
      <c r="K35" s="78">
        <v>0</v>
      </c>
      <c r="L35" s="79">
        <f t="shared" si="2"/>
        <v>0.8499999834722225</v>
      </c>
      <c r="M35" s="78">
        <f t="shared" si="3"/>
        <v>3176471</v>
      </c>
      <c r="N35" s="78">
        <v>0</v>
      </c>
      <c r="O35" s="79">
        <f t="shared" si="4"/>
        <v>0</v>
      </c>
      <c r="P35" s="78">
        <v>0</v>
      </c>
      <c r="Q35" s="79">
        <f t="shared" si="5"/>
        <v>0</v>
      </c>
      <c r="R35" s="78">
        <v>3176471</v>
      </c>
      <c r="S35" s="79">
        <f t="shared" si="6"/>
        <v>0.15000001652777745</v>
      </c>
      <c r="T35" s="16" t="s">
        <v>407</v>
      </c>
      <c r="U35" s="158"/>
      <c r="V35" s="159"/>
      <c r="W35" s="93" t="s">
        <v>216</v>
      </c>
      <c r="X35" s="140" t="s">
        <v>323</v>
      </c>
      <c r="Y35" s="93" t="s">
        <v>216</v>
      </c>
      <c r="Z35" s="140" t="s">
        <v>323</v>
      </c>
      <c r="AA35" s="153">
        <v>42187</v>
      </c>
      <c r="AB35" s="93" t="s">
        <v>216</v>
      </c>
      <c r="AC35" s="140" t="s">
        <v>327</v>
      </c>
      <c r="AD35" s="95" t="s">
        <v>218</v>
      </c>
      <c r="AE35" s="140" t="s">
        <v>443</v>
      </c>
      <c r="AF35" s="89" t="s">
        <v>532</v>
      </c>
      <c r="AG35" s="140" t="s">
        <v>533</v>
      </c>
      <c r="AH35" s="95">
        <v>42512</v>
      </c>
      <c r="AI35" s="230" t="s">
        <v>760</v>
      </c>
      <c r="AJ35" s="223">
        <v>42304</v>
      </c>
    </row>
    <row r="36" spans="1:36" s="27" customFormat="1" ht="56.25" hidden="1" customHeight="1" x14ac:dyDescent="0.2">
      <c r="A36" s="219">
        <v>18</v>
      </c>
      <c r="B36" s="239" t="s">
        <v>28</v>
      </c>
      <c r="C36" s="38" t="s">
        <v>123</v>
      </c>
      <c r="D36" s="29" t="s">
        <v>7</v>
      </c>
      <c r="E36" s="14" t="s">
        <v>12</v>
      </c>
      <c r="F36" s="29" t="s">
        <v>4</v>
      </c>
      <c r="G36" s="52">
        <f t="shared" si="0"/>
        <v>137540840</v>
      </c>
      <c r="H36" s="52">
        <f t="shared" si="1"/>
        <v>116909714</v>
      </c>
      <c r="I36" s="52">
        <v>0</v>
      </c>
      <c r="J36" s="52">
        <v>116909714</v>
      </c>
      <c r="K36" s="52">
        <v>0</v>
      </c>
      <c r="L36" s="79">
        <f t="shared" si="2"/>
        <v>0.85</v>
      </c>
      <c r="M36" s="78">
        <f t="shared" si="3"/>
        <v>20631126</v>
      </c>
      <c r="N36" s="52">
        <v>20631126</v>
      </c>
      <c r="O36" s="79">
        <f t="shared" si="4"/>
        <v>0.15</v>
      </c>
      <c r="P36" s="52">
        <v>0</v>
      </c>
      <c r="Q36" s="79">
        <f t="shared" si="5"/>
        <v>0</v>
      </c>
      <c r="R36" s="52">
        <v>0</v>
      </c>
      <c r="S36" s="79">
        <f t="shared" si="6"/>
        <v>0</v>
      </c>
      <c r="T36" s="15" t="s">
        <v>409</v>
      </c>
      <c r="U36" s="15" t="s">
        <v>233</v>
      </c>
      <c r="V36" s="140" t="s">
        <v>641</v>
      </c>
      <c r="W36" s="95" t="s">
        <v>216</v>
      </c>
      <c r="X36" s="140" t="s">
        <v>323</v>
      </c>
      <c r="Y36" s="95" t="s">
        <v>216</v>
      </c>
      <c r="Z36" s="140" t="s">
        <v>323</v>
      </c>
      <c r="AA36" s="153">
        <v>42187</v>
      </c>
      <c r="AB36" s="95" t="s">
        <v>216</v>
      </c>
      <c r="AC36" s="140" t="s">
        <v>481</v>
      </c>
      <c r="AD36" s="95" t="s">
        <v>229</v>
      </c>
      <c r="AE36" s="140" t="s">
        <v>485</v>
      </c>
      <c r="AF36" s="95">
        <v>42446</v>
      </c>
      <c r="AG36" s="140" t="s">
        <v>737</v>
      </c>
      <c r="AH36" s="95">
        <v>42587</v>
      </c>
      <c r="AI36" s="236" t="s">
        <v>541</v>
      </c>
      <c r="AJ36" s="226">
        <v>42325</v>
      </c>
    </row>
    <row r="37" spans="1:36" ht="59.25" hidden="1" customHeight="1" x14ac:dyDescent="0.2">
      <c r="A37" s="220">
        <v>17</v>
      </c>
      <c r="B37" s="231" t="s">
        <v>38</v>
      </c>
      <c r="C37" s="37" t="s">
        <v>85</v>
      </c>
      <c r="D37" s="25" t="s">
        <v>7</v>
      </c>
      <c r="E37" s="26" t="s">
        <v>16</v>
      </c>
      <c r="F37" s="25" t="s">
        <v>4</v>
      </c>
      <c r="G37" s="80">
        <f t="shared" si="0"/>
        <v>51734253</v>
      </c>
      <c r="H37" s="80">
        <f t="shared" si="1"/>
        <v>43974115</v>
      </c>
      <c r="I37" s="55">
        <v>0</v>
      </c>
      <c r="J37" s="55">
        <v>43974115</v>
      </c>
      <c r="K37" s="55">
        <v>0</v>
      </c>
      <c r="L37" s="53">
        <f t="shared" si="2"/>
        <v>0.8499999990335223</v>
      </c>
      <c r="M37" s="80">
        <f t="shared" si="3"/>
        <v>7760138</v>
      </c>
      <c r="N37" s="55">
        <v>0</v>
      </c>
      <c r="O37" s="53">
        <f t="shared" si="4"/>
        <v>0</v>
      </c>
      <c r="P37" s="55">
        <v>0</v>
      </c>
      <c r="Q37" s="53">
        <f t="shared" si="5"/>
        <v>0</v>
      </c>
      <c r="R37" s="55">
        <v>7760138</v>
      </c>
      <c r="S37" s="53">
        <f t="shared" si="6"/>
        <v>0.15000000096647767</v>
      </c>
      <c r="T37" s="25" t="s">
        <v>408</v>
      </c>
      <c r="U37" s="43" t="s">
        <v>232</v>
      </c>
      <c r="V37" s="131" t="s">
        <v>365</v>
      </c>
      <c r="W37" s="144" t="s">
        <v>216</v>
      </c>
      <c r="X37" s="140" t="s">
        <v>323</v>
      </c>
      <c r="Y37" s="144" t="s">
        <v>216</v>
      </c>
      <c r="Z37" s="140" t="s">
        <v>323</v>
      </c>
      <c r="AA37" s="153">
        <v>42187</v>
      </c>
      <c r="AB37" s="144" t="s">
        <v>213</v>
      </c>
      <c r="AC37" s="140" t="s">
        <v>480</v>
      </c>
      <c r="AD37" s="144" t="s">
        <v>218</v>
      </c>
      <c r="AE37" s="140" t="s">
        <v>484</v>
      </c>
      <c r="AF37" s="144">
        <v>42401</v>
      </c>
      <c r="AG37" s="140" t="s">
        <v>678</v>
      </c>
      <c r="AH37" s="75" t="s">
        <v>689</v>
      </c>
      <c r="AI37" s="233" t="s">
        <v>566</v>
      </c>
      <c r="AJ37" s="224">
        <v>42332</v>
      </c>
    </row>
    <row r="38" spans="1:36" s="27" customFormat="1" ht="43.5" hidden="1" customHeight="1" x14ac:dyDescent="0.2">
      <c r="A38" s="220">
        <v>91</v>
      </c>
      <c r="B38" s="229" t="s">
        <v>265</v>
      </c>
      <c r="C38" s="35" t="s">
        <v>266</v>
      </c>
      <c r="D38" s="30" t="s">
        <v>7</v>
      </c>
      <c r="E38" s="28" t="s">
        <v>17</v>
      </c>
      <c r="F38" s="30" t="s">
        <v>5</v>
      </c>
      <c r="G38" s="56">
        <v>13960884</v>
      </c>
      <c r="H38" s="52">
        <f t="shared" si="1"/>
        <v>11866751</v>
      </c>
      <c r="I38" s="56">
        <v>0</v>
      </c>
      <c r="J38" s="56">
        <v>0</v>
      </c>
      <c r="K38" s="52">
        <v>11866751</v>
      </c>
      <c r="L38" s="54">
        <f t="shared" si="2"/>
        <v>0.84999997134851923</v>
      </c>
      <c r="M38" s="52">
        <f t="shared" si="3"/>
        <v>2094133</v>
      </c>
      <c r="N38" s="52">
        <v>2094133</v>
      </c>
      <c r="O38" s="54">
        <f t="shared" si="4"/>
        <v>0.15000002865148082</v>
      </c>
      <c r="P38" s="56">
        <v>0</v>
      </c>
      <c r="Q38" s="54">
        <f t="shared" si="5"/>
        <v>0</v>
      </c>
      <c r="R38" s="52">
        <v>0</v>
      </c>
      <c r="S38" s="54">
        <f t="shared" si="6"/>
        <v>0</v>
      </c>
      <c r="T38" s="32" t="s">
        <v>129</v>
      </c>
      <c r="U38" s="32" t="s">
        <v>129</v>
      </c>
      <c r="V38" s="15" t="s">
        <v>129</v>
      </c>
      <c r="W38" s="93" t="s">
        <v>225</v>
      </c>
      <c r="X38" s="140" t="s">
        <v>338</v>
      </c>
      <c r="Y38" s="93" t="s">
        <v>225</v>
      </c>
      <c r="Z38" s="140" t="s">
        <v>338</v>
      </c>
      <c r="AA38" s="269" t="s">
        <v>713</v>
      </c>
      <c r="AB38" s="93" t="s">
        <v>227</v>
      </c>
      <c r="AC38" s="140" t="s">
        <v>340</v>
      </c>
      <c r="AD38" s="93" t="s">
        <v>432</v>
      </c>
      <c r="AE38" s="140" t="s">
        <v>670</v>
      </c>
      <c r="AF38" s="93" t="s">
        <v>592</v>
      </c>
      <c r="AG38" s="140" t="s">
        <v>591</v>
      </c>
      <c r="AH38" s="95">
        <v>42487</v>
      </c>
      <c r="AI38" s="230" t="s">
        <v>542</v>
      </c>
      <c r="AJ38" s="223">
        <v>42332</v>
      </c>
    </row>
    <row r="39" spans="1:36" s="27" customFormat="1" ht="54.75" hidden="1" customHeight="1" x14ac:dyDescent="0.2">
      <c r="A39" s="219">
        <v>34</v>
      </c>
      <c r="B39" s="231" t="s">
        <v>6</v>
      </c>
      <c r="C39" s="37" t="s">
        <v>86</v>
      </c>
      <c r="D39" s="25" t="s">
        <v>7</v>
      </c>
      <c r="E39" s="26" t="s">
        <v>2</v>
      </c>
      <c r="F39" s="25" t="s">
        <v>5</v>
      </c>
      <c r="G39" s="80">
        <f t="shared" ref="G39:G50" si="8">H39+M39</f>
        <v>11759617</v>
      </c>
      <c r="H39" s="80">
        <f t="shared" si="1"/>
        <v>9995674</v>
      </c>
      <c r="I39" s="55">
        <v>0</v>
      </c>
      <c r="J39" s="55">
        <v>0</v>
      </c>
      <c r="K39" s="55">
        <v>9995674</v>
      </c>
      <c r="L39" s="53">
        <f t="shared" si="2"/>
        <v>0.84999996173344761</v>
      </c>
      <c r="M39" s="80">
        <f t="shared" si="3"/>
        <v>1763943</v>
      </c>
      <c r="N39" s="55">
        <v>1763943</v>
      </c>
      <c r="O39" s="53">
        <f t="shared" si="4"/>
        <v>0.15000003826655239</v>
      </c>
      <c r="P39" s="55">
        <v>0</v>
      </c>
      <c r="Q39" s="53">
        <f t="shared" si="5"/>
        <v>0</v>
      </c>
      <c r="R39" s="55">
        <v>0</v>
      </c>
      <c r="S39" s="53">
        <f t="shared" si="6"/>
        <v>0</v>
      </c>
      <c r="T39" s="64" t="s">
        <v>412</v>
      </c>
      <c r="U39" s="48" t="s">
        <v>221</v>
      </c>
      <c r="V39" s="132" t="s">
        <v>612</v>
      </c>
      <c r="W39" s="144" t="s">
        <v>229</v>
      </c>
      <c r="X39" s="140" t="s">
        <v>375</v>
      </c>
      <c r="Y39" s="144" t="s">
        <v>229</v>
      </c>
      <c r="Z39" s="140" t="s">
        <v>375</v>
      </c>
      <c r="AA39" s="269" t="s">
        <v>712</v>
      </c>
      <c r="AB39" s="144" t="s">
        <v>229</v>
      </c>
      <c r="AC39" s="140" t="s">
        <v>380</v>
      </c>
      <c r="AD39" s="144" t="s">
        <v>215</v>
      </c>
      <c r="AE39" s="140" t="s">
        <v>459</v>
      </c>
      <c r="AF39" s="144">
        <v>42437</v>
      </c>
      <c r="AG39" s="140" t="s">
        <v>647</v>
      </c>
      <c r="AH39" s="144">
        <v>42531</v>
      </c>
      <c r="AI39" s="233" t="s">
        <v>565</v>
      </c>
      <c r="AJ39" s="224">
        <v>42346</v>
      </c>
    </row>
    <row r="40" spans="1:36" s="27" customFormat="1" ht="39" customHeight="1" x14ac:dyDescent="0.2">
      <c r="A40" s="220">
        <v>47</v>
      </c>
      <c r="B40" s="229" t="s">
        <v>44</v>
      </c>
      <c r="C40" s="38" t="s">
        <v>92</v>
      </c>
      <c r="D40" s="30" t="s">
        <v>7</v>
      </c>
      <c r="E40" s="28" t="s">
        <v>10</v>
      </c>
      <c r="F40" s="30" t="s">
        <v>4</v>
      </c>
      <c r="G40" s="52">
        <f t="shared" si="8"/>
        <v>43390019</v>
      </c>
      <c r="H40" s="52">
        <f t="shared" si="1"/>
        <v>36881516</v>
      </c>
      <c r="I40" s="56">
        <v>0</v>
      </c>
      <c r="J40" s="57">
        <v>36881516</v>
      </c>
      <c r="K40" s="56">
        <v>0</v>
      </c>
      <c r="L40" s="79">
        <f t="shared" si="2"/>
        <v>0.84999999654298375</v>
      </c>
      <c r="M40" s="78">
        <f t="shared" si="3"/>
        <v>6508503</v>
      </c>
      <c r="N40" s="56">
        <v>6508503</v>
      </c>
      <c r="O40" s="79">
        <f t="shared" si="4"/>
        <v>0.15000000345701622</v>
      </c>
      <c r="P40" s="56">
        <v>0</v>
      </c>
      <c r="Q40" s="79">
        <f t="shared" si="5"/>
        <v>0</v>
      </c>
      <c r="R40" s="56">
        <v>0</v>
      </c>
      <c r="S40" s="79">
        <f t="shared" si="6"/>
        <v>0</v>
      </c>
      <c r="T40" s="12" t="s">
        <v>420</v>
      </c>
      <c r="U40" s="15" t="s">
        <v>223</v>
      </c>
      <c r="V40" s="136" t="s">
        <v>617</v>
      </c>
      <c r="W40" s="31" t="s">
        <v>215</v>
      </c>
      <c r="X40" s="140" t="s">
        <v>325</v>
      </c>
      <c r="Y40" s="93" t="s">
        <v>124</v>
      </c>
      <c r="Z40" s="140" t="s">
        <v>325</v>
      </c>
      <c r="AA40" s="154" t="s">
        <v>715</v>
      </c>
      <c r="AB40" s="93" t="s">
        <v>124</v>
      </c>
      <c r="AC40" s="140" t="s">
        <v>458</v>
      </c>
      <c r="AD40" s="93" t="s">
        <v>150</v>
      </c>
      <c r="AE40" s="140" t="s">
        <v>730</v>
      </c>
      <c r="AF40" s="95">
        <v>42468</v>
      </c>
      <c r="AG40" s="140" t="s">
        <v>686</v>
      </c>
      <c r="AH40" s="73" t="s">
        <v>693</v>
      </c>
      <c r="AI40" s="230" t="s">
        <v>547</v>
      </c>
      <c r="AJ40" s="223">
        <v>42374</v>
      </c>
    </row>
    <row r="41" spans="1:36" ht="57" hidden="1" customHeight="1" x14ac:dyDescent="0.2">
      <c r="A41" s="219">
        <v>8</v>
      </c>
      <c r="B41" s="231" t="s">
        <v>167</v>
      </c>
      <c r="C41" s="36" t="s">
        <v>703</v>
      </c>
      <c r="D41" s="24" t="s">
        <v>155</v>
      </c>
      <c r="E41" s="13" t="s">
        <v>11</v>
      </c>
      <c r="F41" s="24" t="s">
        <v>4</v>
      </c>
      <c r="G41" s="80">
        <f t="shared" si="8"/>
        <v>32062500</v>
      </c>
      <c r="H41" s="80">
        <f t="shared" si="1"/>
        <v>25650000</v>
      </c>
      <c r="I41" s="80">
        <v>0</v>
      </c>
      <c r="J41" s="80">
        <v>25650000</v>
      </c>
      <c r="K41" s="80">
        <v>0</v>
      </c>
      <c r="L41" s="53">
        <f t="shared" si="2"/>
        <v>0.8</v>
      </c>
      <c r="M41" s="80">
        <f t="shared" si="3"/>
        <v>6412500</v>
      </c>
      <c r="N41" s="80">
        <v>0</v>
      </c>
      <c r="O41" s="53">
        <f t="shared" si="4"/>
        <v>0</v>
      </c>
      <c r="P41" s="80">
        <v>0</v>
      </c>
      <c r="Q41" s="53">
        <f t="shared" si="5"/>
        <v>0</v>
      </c>
      <c r="R41" s="80">
        <v>6412500</v>
      </c>
      <c r="S41" s="53">
        <f t="shared" si="6"/>
        <v>0.2</v>
      </c>
      <c r="T41" s="63" t="s">
        <v>407</v>
      </c>
      <c r="U41" s="158"/>
      <c r="V41" s="159"/>
      <c r="W41" s="144" t="s">
        <v>283</v>
      </c>
      <c r="X41" s="140" t="s">
        <v>320</v>
      </c>
      <c r="Y41" s="144" t="s">
        <v>213</v>
      </c>
      <c r="Z41" s="140" t="s">
        <v>320</v>
      </c>
      <c r="AA41" s="95"/>
      <c r="AB41" s="144" t="s">
        <v>213</v>
      </c>
      <c r="AC41" s="140" t="s">
        <v>483</v>
      </c>
      <c r="AD41" s="144" t="s">
        <v>472</v>
      </c>
      <c r="AE41" s="140" t="s">
        <v>474</v>
      </c>
      <c r="AF41" s="144">
        <v>42443</v>
      </c>
      <c r="AG41" s="140" t="s">
        <v>709</v>
      </c>
      <c r="AH41" s="144">
        <v>42567</v>
      </c>
      <c r="AI41" s="233" t="s">
        <v>759</v>
      </c>
      <c r="AJ41" s="224">
        <v>42374</v>
      </c>
    </row>
    <row r="42" spans="1:36" ht="51.75" hidden="1" customHeight="1" x14ac:dyDescent="0.2">
      <c r="A42" s="220">
        <v>1</v>
      </c>
      <c r="B42" s="240" t="s">
        <v>158</v>
      </c>
      <c r="C42" s="96" t="s">
        <v>159</v>
      </c>
      <c r="D42" s="94" t="s">
        <v>155</v>
      </c>
      <c r="E42" s="19" t="s">
        <v>17</v>
      </c>
      <c r="F42" s="94" t="s">
        <v>4</v>
      </c>
      <c r="G42" s="52">
        <f t="shared" si="8"/>
        <v>76512873</v>
      </c>
      <c r="H42" s="52">
        <f t="shared" si="1"/>
        <v>65035942</v>
      </c>
      <c r="I42" s="78">
        <v>0</v>
      </c>
      <c r="J42" s="78">
        <v>65035942</v>
      </c>
      <c r="K42" s="78">
        <v>0</v>
      </c>
      <c r="L42" s="79">
        <f t="shared" si="2"/>
        <v>0.84999999934651516</v>
      </c>
      <c r="M42" s="78">
        <f t="shared" si="3"/>
        <v>11476931</v>
      </c>
      <c r="N42" s="78">
        <v>1851931</v>
      </c>
      <c r="O42" s="79">
        <f t="shared" si="4"/>
        <v>2.420417542025902E-2</v>
      </c>
      <c r="P42" s="78">
        <v>0</v>
      </c>
      <c r="Q42" s="79">
        <f t="shared" si="5"/>
        <v>0</v>
      </c>
      <c r="R42" s="52">
        <v>9625000</v>
      </c>
      <c r="S42" s="79">
        <f t="shared" si="6"/>
        <v>0.1257958252332258</v>
      </c>
      <c r="T42" s="62" t="s">
        <v>407</v>
      </c>
      <c r="U42" s="168" t="s">
        <v>579</v>
      </c>
      <c r="V42" s="181" t="s">
        <v>610</v>
      </c>
      <c r="W42" s="95" t="s">
        <v>312</v>
      </c>
      <c r="X42" s="140" t="s">
        <v>325</v>
      </c>
      <c r="Y42" s="95" t="s">
        <v>312</v>
      </c>
      <c r="Z42" s="140" t="s">
        <v>325</v>
      </c>
      <c r="AA42" s="153">
        <v>42332</v>
      </c>
      <c r="AB42" s="95" t="s">
        <v>228</v>
      </c>
      <c r="AC42" s="140" t="s">
        <v>326</v>
      </c>
      <c r="AD42" s="93" t="s">
        <v>464</v>
      </c>
      <c r="AE42" s="140" t="s">
        <v>489</v>
      </c>
      <c r="AF42" s="95">
        <v>42472</v>
      </c>
      <c r="AG42" s="140" t="s">
        <v>738</v>
      </c>
      <c r="AH42" s="95">
        <v>42589</v>
      </c>
      <c r="AI42" s="230" t="s">
        <v>759</v>
      </c>
      <c r="AJ42" s="223">
        <v>42381</v>
      </c>
    </row>
    <row r="43" spans="1:36" s="27" customFormat="1" ht="38.25" hidden="1" customHeight="1" x14ac:dyDescent="0.2">
      <c r="A43" s="220">
        <v>2</v>
      </c>
      <c r="B43" s="240" t="s">
        <v>161</v>
      </c>
      <c r="C43" s="96" t="s">
        <v>246</v>
      </c>
      <c r="D43" s="94" t="s">
        <v>7</v>
      </c>
      <c r="E43" s="19" t="s">
        <v>17</v>
      </c>
      <c r="F43" s="94" t="s">
        <v>4</v>
      </c>
      <c r="G43" s="52">
        <f t="shared" si="8"/>
        <v>64029231</v>
      </c>
      <c r="H43" s="52">
        <f t="shared" si="1"/>
        <v>54424846</v>
      </c>
      <c r="I43" s="78">
        <v>0</v>
      </c>
      <c r="J43" s="78">
        <v>54424846</v>
      </c>
      <c r="K43" s="78">
        <v>0</v>
      </c>
      <c r="L43" s="79">
        <f t="shared" si="2"/>
        <v>0.84999999453374664</v>
      </c>
      <c r="M43" s="78">
        <f t="shared" si="3"/>
        <v>9604385</v>
      </c>
      <c r="N43" s="78">
        <v>6404385</v>
      </c>
      <c r="O43" s="79">
        <f t="shared" si="4"/>
        <v>0.10002283175945062</v>
      </c>
      <c r="P43" s="78">
        <v>0</v>
      </c>
      <c r="Q43" s="79">
        <f t="shared" si="5"/>
        <v>0</v>
      </c>
      <c r="R43" s="52">
        <v>3200000</v>
      </c>
      <c r="S43" s="79">
        <f t="shared" si="6"/>
        <v>4.9977173706802755E-2</v>
      </c>
      <c r="T43" s="62" t="s">
        <v>407</v>
      </c>
      <c r="U43" s="168"/>
      <c r="V43" s="181"/>
      <c r="W43" s="95" t="s">
        <v>212</v>
      </c>
      <c r="X43" s="140" t="s">
        <v>337</v>
      </c>
      <c r="Y43" s="95" t="s">
        <v>212</v>
      </c>
      <c r="Z43" s="140" t="s">
        <v>337</v>
      </c>
      <c r="AA43" s="153">
        <v>42124</v>
      </c>
      <c r="AB43" s="95" t="s">
        <v>228</v>
      </c>
      <c r="AC43" s="140" t="s">
        <v>345</v>
      </c>
      <c r="AD43" s="93" t="s">
        <v>465</v>
      </c>
      <c r="AE43" s="140" t="s">
        <v>538</v>
      </c>
      <c r="AF43" s="95">
        <v>42479</v>
      </c>
      <c r="AG43" s="140" t="s">
        <v>685</v>
      </c>
      <c r="AH43" s="73" t="s">
        <v>688</v>
      </c>
      <c r="AI43" s="230" t="s">
        <v>760</v>
      </c>
      <c r="AJ43" s="223">
        <v>42388</v>
      </c>
    </row>
    <row r="44" spans="1:36" s="27" customFormat="1" ht="39.75" hidden="1" customHeight="1" x14ac:dyDescent="0.2">
      <c r="A44" s="219">
        <v>100</v>
      </c>
      <c r="B44" s="234" t="s">
        <v>256</v>
      </c>
      <c r="C44" s="205" t="s">
        <v>314</v>
      </c>
      <c r="D44" s="25" t="s">
        <v>7</v>
      </c>
      <c r="E44" s="26" t="s">
        <v>17</v>
      </c>
      <c r="F44" s="25" t="s">
        <v>5</v>
      </c>
      <c r="G44" s="55">
        <f t="shared" si="8"/>
        <v>6190000</v>
      </c>
      <c r="H44" s="80">
        <f t="shared" si="1"/>
        <v>5312500</v>
      </c>
      <c r="I44" s="55">
        <v>0</v>
      </c>
      <c r="J44" s="55">
        <v>0</v>
      </c>
      <c r="K44" s="55">
        <v>5312500</v>
      </c>
      <c r="L44" s="53">
        <f t="shared" si="2"/>
        <v>0.85823909531502418</v>
      </c>
      <c r="M44" s="80">
        <f t="shared" si="3"/>
        <v>877500</v>
      </c>
      <c r="N44" s="80">
        <v>877500</v>
      </c>
      <c r="O44" s="53">
        <f t="shared" si="4"/>
        <v>0.14176090468497576</v>
      </c>
      <c r="P44" s="55">
        <v>0</v>
      </c>
      <c r="Q44" s="53">
        <f t="shared" si="5"/>
        <v>0</v>
      </c>
      <c r="R44" s="55">
        <v>0</v>
      </c>
      <c r="S44" s="53">
        <f t="shared" si="6"/>
        <v>0</v>
      </c>
      <c r="T44" s="23" t="s">
        <v>129</v>
      </c>
      <c r="U44" s="23" t="s">
        <v>129</v>
      </c>
      <c r="V44" s="23" t="s">
        <v>129</v>
      </c>
      <c r="W44" s="141" t="s">
        <v>213</v>
      </c>
      <c r="X44" s="140" t="s">
        <v>342</v>
      </c>
      <c r="Y44" s="141" t="s">
        <v>213</v>
      </c>
      <c r="Z44" s="140" t="s">
        <v>343</v>
      </c>
      <c r="AA44" s="269" t="s">
        <v>712</v>
      </c>
      <c r="AB44" s="141" t="s">
        <v>228</v>
      </c>
      <c r="AC44" s="140" t="s">
        <v>488</v>
      </c>
      <c r="AD44" s="144" t="s">
        <v>471</v>
      </c>
      <c r="AE44" s="140" t="s">
        <v>669</v>
      </c>
      <c r="AF44" s="144">
        <v>42455</v>
      </c>
      <c r="AG44" s="140" t="s">
        <v>685</v>
      </c>
      <c r="AH44" s="144">
        <v>42569</v>
      </c>
      <c r="AI44" s="233">
        <v>42370</v>
      </c>
      <c r="AJ44" s="224">
        <v>42395</v>
      </c>
    </row>
    <row r="45" spans="1:36" ht="35.25" hidden="1" customHeight="1" x14ac:dyDescent="0.2">
      <c r="A45" s="220">
        <v>71</v>
      </c>
      <c r="B45" s="229" t="s">
        <v>52</v>
      </c>
      <c r="C45" s="38" t="s">
        <v>51</v>
      </c>
      <c r="D45" s="30" t="s">
        <v>7</v>
      </c>
      <c r="E45" s="28" t="s">
        <v>16</v>
      </c>
      <c r="F45" s="30" t="s">
        <v>4</v>
      </c>
      <c r="G45" s="52">
        <f t="shared" si="8"/>
        <v>281124633</v>
      </c>
      <c r="H45" s="52">
        <f t="shared" si="1"/>
        <v>239569768</v>
      </c>
      <c r="I45" s="56">
        <v>0</v>
      </c>
      <c r="J45" s="56">
        <v>235477563</v>
      </c>
      <c r="K45" s="55">
        <v>4092205</v>
      </c>
      <c r="L45" s="79">
        <f t="shared" si="2"/>
        <v>0.85218347977354225</v>
      </c>
      <c r="M45" s="78">
        <f t="shared" si="3"/>
        <v>41554865</v>
      </c>
      <c r="N45" s="56">
        <v>41554865</v>
      </c>
      <c r="O45" s="79">
        <f t="shared" si="4"/>
        <v>0.14781652022645772</v>
      </c>
      <c r="P45" s="56">
        <v>0</v>
      </c>
      <c r="Q45" s="79">
        <f t="shared" si="5"/>
        <v>0</v>
      </c>
      <c r="R45" s="56">
        <v>0</v>
      </c>
      <c r="S45" s="79">
        <f t="shared" si="6"/>
        <v>0</v>
      </c>
      <c r="T45" s="22" t="s">
        <v>425</v>
      </c>
      <c r="U45" s="29" t="s">
        <v>385</v>
      </c>
      <c r="V45" s="138" t="s">
        <v>609</v>
      </c>
      <c r="W45" s="93" t="s">
        <v>215</v>
      </c>
      <c r="X45" s="140" t="s">
        <v>458</v>
      </c>
      <c r="Y45" s="93" t="s">
        <v>147</v>
      </c>
      <c r="Z45" s="140" t="s">
        <v>322</v>
      </c>
      <c r="AA45" s="154" t="s">
        <v>714</v>
      </c>
      <c r="AB45" s="93">
        <v>42390</v>
      </c>
      <c r="AC45" s="140" t="s">
        <v>517</v>
      </c>
      <c r="AD45" s="93" t="s">
        <v>468</v>
      </c>
      <c r="AE45" s="140" t="s">
        <v>656</v>
      </c>
      <c r="AF45" s="95">
        <v>42469</v>
      </c>
      <c r="AG45" s="140" t="s">
        <v>679</v>
      </c>
      <c r="AH45" s="95">
        <v>42559</v>
      </c>
      <c r="AI45" s="230" t="s">
        <v>547</v>
      </c>
      <c r="AJ45" s="223">
        <v>42409</v>
      </c>
    </row>
    <row r="46" spans="1:36" ht="54" hidden="1" customHeight="1" x14ac:dyDescent="0.2">
      <c r="A46" s="219">
        <v>114</v>
      </c>
      <c r="B46" s="234" t="s">
        <v>254</v>
      </c>
      <c r="C46" s="36" t="s">
        <v>208</v>
      </c>
      <c r="D46" s="25" t="s">
        <v>7</v>
      </c>
      <c r="E46" s="26" t="s">
        <v>18</v>
      </c>
      <c r="F46" s="25" t="s">
        <v>5</v>
      </c>
      <c r="G46" s="80">
        <f t="shared" si="8"/>
        <v>6813045</v>
      </c>
      <c r="H46" s="80">
        <f t="shared" si="1"/>
        <v>5791088</v>
      </c>
      <c r="I46" s="55">
        <v>0</v>
      </c>
      <c r="J46" s="55">
        <v>0</v>
      </c>
      <c r="K46" s="55">
        <v>5791088</v>
      </c>
      <c r="L46" s="53">
        <f t="shared" si="2"/>
        <v>0.84999996330568783</v>
      </c>
      <c r="M46" s="80">
        <f t="shared" si="3"/>
        <v>1021957</v>
      </c>
      <c r="N46" s="55">
        <v>1021957</v>
      </c>
      <c r="O46" s="53">
        <f t="shared" si="4"/>
        <v>0.15000003669431217</v>
      </c>
      <c r="P46" s="55">
        <v>0</v>
      </c>
      <c r="Q46" s="53">
        <f t="shared" si="5"/>
        <v>0</v>
      </c>
      <c r="R46" s="55">
        <v>0</v>
      </c>
      <c r="S46" s="53">
        <f t="shared" si="6"/>
        <v>0</v>
      </c>
      <c r="T46" s="23" t="s">
        <v>129</v>
      </c>
      <c r="U46" s="23" t="s">
        <v>129</v>
      </c>
      <c r="V46" s="23" t="s">
        <v>129</v>
      </c>
      <c r="W46" s="144" t="s">
        <v>229</v>
      </c>
      <c r="X46" s="140" t="s">
        <v>447</v>
      </c>
      <c r="Y46" s="144" t="s">
        <v>229</v>
      </c>
      <c r="Z46" s="140" t="s">
        <v>447</v>
      </c>
      <c r="AA46" s="269" t="s">
        <v>716</v>
      </c>
      <c r="AB46" s="144" t="s">
        <v>229</v>
      </c>
      <c r="AC46" s="140" t="s">
        <v>457</v>
      </c>
      <c r="AD46" s="144" t="s">
        <v>468</v>
      </c>
      <c r="AE46" s="140" t="s">
        <v>654</v>
      </c>
      <c r="AF46" s="144">
        <v>42469</v>
      </c>
      <c r="AG46" s="140" t="s">
        <v>748</v>
      </c>
      <c r="AH46" s="75">
        <v>4</v>
      </c>
      <c r="AI46" s="233" t="s">
        <v>471</v>
      </c>
      <c r="AJ46" s="224">
        <v>42409</v>
      </c>
    </row>
    <row r="47" spans="1:36" s="27" customFormat="1" ht="42.75" hidden="1" customHeight="1" x14ac:dyDescent="0.2">
      <c r="A47" s="220">
        <v>119</v>
      </c>
      <c r="B47" s="234" t="s">
        <v>135</v>
      </c>
      <c r="C47" s="36" t="s">
        <v>262</v>
      </c>
      <c r="D47" s="25" t="s">
        <v>7</v>
      </c>
      <c r="E47" s="26" t="s">
        <v>18</v>
      </c>
      <c r="F47" s="25" t="s">
        <v>5</v>
      </c>
      <c r="G47" s="80">
        <f t="shared" si="8"/>
        <v>4727073</v>
      </c>
      <c r="H47" s="80">
        <f t="shared" si="1"/>
        <v>4018012</v>
      </c>
      <c r="I47" s="55">
        <v>0</v>
      </c>
      <c r="J47" s="55">
        <v>0</v>
      </c>
      <c r="K47" s="55">
        <v>4018012</v>
      </c>
      <c r="L47" s="53">
        <f t="shared" si="2"/>
        <v>0.84999998942263</v>
      </c>
      <c r="M47" s="80">
        <f t="shared" si="3"/>
        <v>709061</v>
      </c>
      <c r="N47" s="55">
        <v>709061</v>
      </c>
      <c r="O47" s="53">
        <f t="shared" si="4"/>
        <v>0.15000001057736997</v>
      </c>
      <c r="P47" s="55">
        <v>0</v>
      </c>
      <c r="Q47" s="53">
        <f t="shared" si="5"/>
        <v>0</v>
      </c>
      <c r="R47" s="55">
        <v>0</v>
      </c>
      <c r="S47" s="53">
        <f t="shared" si="6"/>
        <v>0</v>
      </c>
      <c r="T47" s="23" t="s">
        <v>129</v>
      </c>
      <c r="U47" s="23" t="s">
        <v>129</v>
      </c>
      <c r="V47" s="23" t="s">
        <v>129</v>
      </c>
      <c r="W47" s="144" t="s">
        <v>218</v>
      </c>
      <c r="X47" s="140" t="s">
        <v>445</v>
      </c>
      <c r="Y47" s="141" t="s">
        <v>218</v>
      </c>
      <c r="Z47" s="140" t="s">
        <v>445</v>
      </c>
      <c r="AA47" s="269" t="s">
        <v>717</v>
      </c>
      <c r="AB47" s="141" t="s">
        <v>218</v>
      </c>
      <c r="AC47" s="140" t="s">
        <v>446</v>
      </c>
      <c r="AD47" s="144" t="s">
        <v>468</v>
      </c>
      <c r="AE47" s="140" t="s">
        <v>655</v>
      </c>
      <c r="AF47" s="144">
        <v>42469</v>
      </c>
      <c r="AG47" s="140" t="s">
        <v>736</v>
      </c>
      <c r="AH47" s="144">
        <v>42586</v>
      </c>
      <c r="AI47" s="233" t="s">
        <v>537</v>
      </c>
      <c r="AJ47" s="224">
        <v>42409</v>
      </c>
    </row>
    <row r="48" spans="1:36" ht="32.25" hidden="1" customHeight="1" x14ac:dyDescent="0.2">
      <c r="A48" s="219">
        <v>74</v>
      </c>
      <c r="B48" s="232" t="s">
        <v>134</v>
      </c>
      <c r="C48" s="35" t="s">
        <v>1</v>
      </c>
      <c r="D48" s="30" t="s">
        <v>7</v>
      </c>
      <c r="E48" s="28" t="s">
        <v>18</v>
      </c>
      <c r="F48" s="30" t="s">
        <v>5</v>
      </c>
      <c r="G48" s="52">
        <f t="shared" si="8"/>
        <v>1487720</v>
      </c>
      <c r="H48" s="52">
        <f t="shared" si="1"/>
        <v>1264562</v>
      </c>
      <c r="I48" s="56">
        <v>0</v>
      </c>
      <c r="J48" s="56">
        <v>0</v>
      </c>
      <c r="K48" s="56">
        <v>1264562</v>
      </c>
      <c r="L48" s="79">
        <f t="shared" si="2"/>
        <v>0.85</v>
      </c>
      <c r="M48" s="78">
        <f t="shared" si="3"/>
        <v>223158</v>
      </c>
      <c r="N48" s="56">
        <v>223158</v>
      </c>
      <c r="O48" s="79">
        <f t="shared" si="4"/>
        <v>0.15</v>
      </c>
      <c r="P48" s="56">
        <v>0</v>
      </c>
      <c r="Q48" s="79">
        <f t="shared" si="5"/>
        <v>0</v>
      </c>
      <c r="R48" s="56">
        <v>0</v>
      </c>
      <c r="S48" s="79">
        <f t="shared" si="6"/>
        <v>0</v>
      </c>
      <c r="T48" s="15" t="s">
        <v>129</v>
      </c>
      <c r="U48" s="191" t="s">
        <v>129</v>
      </c>
      <c r="V48" s="191" t="s">
        <v>129</v>
      </c>
      <c r="W48" s="93" t="s">
        <v>218</v>
      </c>
      <c r="X48" s="140" t="s">
        <v>445</v>
      </c>
      <c r="Y48" s="93" t="s">
        <v>218</v>
      </c>
      <c r="Z48" s="140" t="s">
        <v>445</v>
      </c>
      <c r="AA48" s="269" t="s">
        <v>717</v>
      </c>
      <c r="AB48" s="93" t="s">
        <v>229</v>
      </c>
      <c r="AC48" s="140" t="s">
        <v>446</v>
      </c>
      <c r="AD48" s="93" t="s">
        <v>468</v>
      </c>
      <c r="AE48" s="140" t="s">
        <v>673</v>
      </c>
      <c r="AF48" s="95">
        <v>42491</v>
      </c>
      <c r="AG48" s="140" t="s">
        <v>749</v>
      </c>
      <c r="AH48" s="73">
        <v>4</v>
      </c>
      <c r="AI48" s="230" t="s">
        <v>537</v>
      </c>
      <c r="AJ48" s="223">
        <v>42426</v>
      </c>
    </row>
    <row r="49" spans="1:36" s="27" customFormat="1" ht="43.5" hidden="1" customHeight="1" x14ac:dyDescent="0.2">
      <c r="A49" s="219">
        <v>64</v>
      </c>
      <c r="B49" s="232" t="s">
        <v>151</v>
      </c>
      <c r="C49" s="40" t="s">
        <v>454</v>
      </c>
      <c r="D49" s="30" t="s">
        <v>7</v>
      </c>
      <c r="E49" s="28" t="s">
        <v>16</v>
      </c>
      <c r="F49" s="30" t="s">
        <v>3</v>
      </c>
      <c r="G49" s="52">
        <f t="shared" si="8"/>
        <v>88364076</v>
      </c>
      <c r="H49" s="52">
        <f t="shared" si="1"/>
        <v>75109464</v>
      </c>
      <c r="I49" s="56">
        <v>75109464</v>
      </c>
      <c r="J49" s="56">
        <v>0</v>
      </c>
      <c r="K49" s="56">
        <v>0</v>
      </c>
      <c r="L49" s="79">
        <f t="shared" si="2"/>
        <v>0.84999999320991038</v>
      </c>
      <c r="M49" s="78">
        <f t="shared" si="3"/>
        <v>13254612</v>
      </c>
      <c r="N49" s="56">
        <v>0</v>
      </c>
      <c r="O49" s="79">
        <f t="shared" si="4"/>
        <v>0</v>
      </c>
      <c r="P49" s="56">
        <v>13254612</v>
      </c>
      <c r="Q49" s="79">
        <f t="shared" si="5"/>
        <v>0.15000000679008968</v>
      </c>
      <c r="R49" s="56">
        <v>0</v>
      </c>
      <c r="S49" s="79">
        <f t="shared" si="6"/>
        <v>0</v>
      </c>
      <c r="T49" s="12" t="s">
        <v>423</v>
      </c>
      <c r="U49" s="177"/>
      <c r="V49" s="182"/>
      <c r="W49" s="93" t="s">
        <v>129</v>
      </c>
      <c r="X49" s="93" t="s">
        <v>129</v>
      </c>
      <c r="Y49" s="93" t="s">
        <v>147</v>
      </c>
      <c r="Z49" s="140" t="s">
        <v>322</v>
      </c>
      <c r="AA49" s="154" t="s">
        <v>714</v>
      </c>
      <c r="AB49" s="93" t="s">
        <v>214</v>
      </c>
      <c r="AC49" s="140" t="s">
        <v>453</v>
      </c>
      <c r="AD49" s="93" t="s">
        <v>573</v>
      </c>
      <c r="AE49" s="140" t="s">
        <v>682</v>
      </c>
      <c r="AF49" s="73" t="s">
        <v>691</v>
      </c>
      <c r="AG49" s="140" t="s">
        <v>755</v>
      </c>
      <c r="AH49" s="73">
        <v>4</v>
      </c>
      <c r="AI49" s="230" t="s">
        <v>547</v>
      </c>
      <c r="AJ49" s="223">
        <v>42426</v>
      </c>
    </row>
    <row r="50" spans="1:36" s="27" customFormat="1" ht="42.75" hidden="1" customHeight="1" x14ac:dyDescent="0.2">
      <c r="A50" s="219">
        <v>78</v>
      </c>
      <c r="B50" s="229" t="s">
        <v>37</v>
      </c>
      <c r="C50" s="38" t="s">
        <v>83</v>
      </c>
      <c r="D50" s="30" t="s">
        <v>7</v>
      </c>
      <c r="E50" s="28" t="s">
        <v>18</v>
      </c>
      <c r="F50" s="30" t="s">
        <v>5</v>
      </c>
      <c r="G50" s="52">
        <f t="shared" si="8"/>
        <v>12643472</v>
      </c>
      <c r="H50" s="52">
        <f t="shared" si="1"/>
        <v>10746951</v>
      </c>
      <c r="I50" s="56">
        <v>0</v>
      </c>
      <c r="J50" s="56">
        <v>0</v>
      </c>
      <c r="K50" s="56">
        <v>10746951</v>
      </c>
      <c r="L50" s="79">
        <f t="shared" si="2"/>
        <v>0.84999998418156031</v>
      </c>
      <c r="M50" s="78">
        <f t="shared" si="3"/>
        <v>1896521</v>
      </c>
      <c r="N50" s="56">
        <v>1896521</v>
      </c>
      <c r="O50" s="79">
        <f t="shared" si="4"/>
        <v>0.15000001581843975</v>
      </c>
      <c r="P50" s="56">
        <v>0</v>
      </c>
      <c r="Q50" s="79">
        <f t="shared" si="5"/>
        <v>0</v>
      </c>
      <c r="R50" s="56">
        <v>0</v>
      </c>
      <c r="S50" s="79">
        <f t="shared" si="6"/>
        <v>0</v>
      </c>
      <c r="T50" s="15" t="s">
        <v>129</v>
      </c>
      <c r="U50" s="15" t="s">
        <v>129</v>
      </c>
      <c r="V50" s="15" t="s">
        <v>129</v>
      </c>
      <c r="W50" s="31" t="s">
        <v>228</v>
      </c>
      <c r="X50" s="140" t="s">
        <v>326</v>
      </c>
      <c r="Y50" s="31" t="s">
        <v>228</v>
      </c>
      <c r="Z50" s="140" t="s">
        <v>377</v>
      </c>
      <c r="AA50" s="269" t="s">
        <v>712</v>
      </c>
      <c r="AB50" s="93" t="s">
        <v>217</v>
      </c>
      <c r="AC50" s="140" t="s">
        <v>367</v>
      </c>
      <c r="AD50" s="95" t="s">
        <v>468</v>
      </c>
      <c r="AE50" s="140" t="s">
        <v>673</v>
      </c>
      <c r="AF50" s="95">
        <v>42491</v>
      </c>
      <c r="AG50" s="140" t="s">
        <v>748</v>
      </c>
      <c r="AH50" s="73">
        <v>4</v>
      </c>
      <c r="AI50" s="230" t="s">
        <v>537</v>
      </c>
      <c r="AJ50" s="223">
        <v>42426</v>
      </c>
    </row>
    <row r="51" spans="1:36" ht="99.75" hidden="1" customHeight="1" x14ac:dyDescent="0.2">
      <c r="A51" s="220">
        <v>31</v>
      </c>
      <c r="B51" s="241" t="s">
        <v>9</v>
      </c>
      <c r="C51" s="96" t="s">
        <v>545</v>
      </c>
      <c r="D51" s="94" t="s">
        <v>7</v>
      </c>
      <c r="E51" s="19" t="s">
        <v>12</v>
      </c>
      <c r="F51" s="94" t="s">
        <v>4</v>
      </c>
      <c r="G51" s="78">
        <f t="shared" si="0"/>
        <v>12837216</v>
      </c>
      <c r="H51" s="78">
        <f t="shared" si="1"/>
        <v>10911633</v>
      </c>
      <c r="I51" s="78">
        <v>0</v>
      </c>
      <c r="J51" s="78">
        <v>10911633</v>
      </c>
      <c r="K51" s="78">
        <v>0</v>
      </c>
      <c r="L51" s="79">
        <f t="shared" si="2"/>
        <v>0.84999995326089395</v>
      </c>
      <c r="M51" s="78">
        <f t="shared" si="3"/>
        <v>1925583</v>
      </c>
      <c r="N51" s="78">
        <v>0</v>
      </c>
      <c r="O51" s="79">
        <f t="shared" si="4"/>
        <v>0</v>
      </c>
      <c r="P51" s="78">
        <v>1925583</v>
      </c>
      <c r="Q51" s="79">
        <f t="shared" si="5"/>
        <v>0.15000004673910605</v>
      </c>
      <c r="R51" s="78">
        <v>0</v>
      </c>
      <c r="S51" s="79">
        <f t="shared" si="6"/>
        <v>0</v>
      </c>
      <c r="T51" s="16" t="s">
        <v>129</v>
      </c>
      <c r="U51" s="196" t="s">
        <v>129</v>
      </c>
      <c r="V51" s="196" t="s">
        <v>129</v>
      </c>
      <c r="W51" s="95" t="s">
        <v>226</v>
      </c>
      <c r="X51" s="140" t="s">
        <v>357</v>
      </c>
      <c r="Y51" s="95" t="s">
        <v>226</v>
      </c>
      <c r="Z51" s="140" t="s">
        <v>357</v>
      </c>
      <c r="AA51" s="153">
        <v>42124</v>
      </c>
      <c r="AB51" s="93" t="s">
        <v>216</v>
      </c>
      <c r="AC51" s="140" t="s">
        <v>329</v>
      </c>
      <c r="AD51" s="93" t="s">
        <v>218</v>
      </c>
      <c r="AE51" s="140" t="s">
        <v>442</v>
      </c>
      <c r="AF51" s="143">
        <v>42473</v>
      </c>
      <c r="AG51" s="46" t="s">
        <v>317</v>
      </c>
      <c r="AH51" s="118">
        <v>4</v>
      </c>
      <c r="AI51" s="242" t="s">
        <v>547</v>
      </c>
      <c r="AJ51" s="227">
        <v>42290</v>
      </c>
    </row>
    <row r="52" spans="1:36" ht="91.5" hidden="1" customHeight="1" x14ac:dyDescent="0.2">
      <c r="A52" s="219">
        <v>32</v>
      </c>
      <c r="B52" s="241" t="s">
        <v>9</v>
      </c>
      <c r="C52" s="96" t="s">
        <v>546</v>
      </c>
      <c r="D52" s="94" t="s">
        <v>7</v>
      </c>
      <c r="E52" s="19" t="s">
        <v>12</v>
      </c>
      <c r="F52" s="94" t="s">
        <v>4</v>
      </c>
      <c r="G52" s="78">
        <f t="shared" si="0"/>
        <v>12837215</v>
      </c>
      <c r="H52" s="78">
        <f t="shared" si="1"/>
        <v>10911633</v>
      </c>
      <c r="I52" s="78">
        <v>0</v>
      </c>
      <c r="J52" s="78">
        <v>10911633</v>
      </c>
      <c r="K52" s="78">
        <v>0</v>
      </c>
      <c r="L52" s="79">
        <f t="shared" si="2"/>
        <v>0.850000019474629</v>
      </c>
      <c r="M52" s="78">
        <f t="shared" si="3"/>
        <v>1925582</v>
      </c>
      <c r="N52" s="78">
        <v>0</v>
      </c>
      <c r="O52" s="79">
        <f t="shared" si="4"/>
        <v>0</v>
      </c>
      <c r="P52" s="78">
        <v>1925582</v>
      </c>
      <c r="Q52" s="79">
        <f t="shared" si="5"/>
        <v>0.14999998052537097</v>
      </c>
      <c r="R52" s="78">
        <v>0</v>
      </c>
      <c r="S52" s="79">
        <f t="shared" si="6"/>
        <v>0</v>
      </c>
      <c r="T52" s="16" t="s">
        <v>129</v>
      </c>
      <c r="U52" s="16" t="s">
        <v>129</v>
      </c>
      <c r="V52" s="16" t="s">
        <v>129</v>
      </c>
      <c r="W52" s="95" t="s">
        <v>226</v>
      </c>
      <c r="X52" s="140" t="s">
        <v>357</v>
      </c>
      <c r="Y52" s="95" t="s">
        <v>226</v>
      </c>
      <c r="Z52" s="140" t="s">
        <v>357</v>
      </c>
      <c r="AA52" s="153">
        <v>42124</v>
      </c>
      <c r="AB52" s="93" t="s">
        <v>216</v>
      </c>
      <c r="AC52" s="140" t="s">
        <v>329</v>
      </c>
      <c r="AD52" s="93" t="s">
        <v>218</v>
      </c>
      <c r="AE52" s="140" t="s">
        <v>442</v>
      </c>
      <c r="AF52" s="143">
        <v>42503</v>
      </c>
      <c r="AG52" s="190" t="s">
        <v>316</v>
      </c>
      <c r="AH52" s="118">
        <v>4</v>
      </c>
      <c r="AI52" s="242" t="s">
        <v>547</v>
      </c>
      <c r="AJ52" s="227">
        <v>42290</v>
      </c>
    </row>
    <row r="53" spans="1:36" ht="90.75" hidden="1" customHeight="1" x14ac:dyDescent="0.2">
      <c r="A53" s="220">
        <v>33</v>
      </c>
      <c r="B53" s="229" t="s">
        <v>9</v>
      </c>
      <c r="C53" s="38" t="s">
        <v>594</v>
      </c>
      <c r="D53" s="29" t="s">
        <v>7</v>
      </c>
      <c r="E53" s="14" t="s">
        <v>12</v>
      </c>
      <c r="F53" s="29" t="s">
        <v>4</v>
      </c>
      <c r="G53" s="78">
        <f t="shared" si="0"/>
        <v>43757031</v>
      </c>
      <c r="H53" s="78">
        <f t="shared" si="1"/>
        <v>37193476</v>
      </c>
      <c r="I53" s="52">
        <v>0</v>
      </c>
      <c r="J53" s="52">
        <v>37193476</v>
      </c>
      <c r="K53" s="52">
        <v>0</v>
      </c>
      <c r="L53" s="79">
        <f t="shared" si="2"/>
        <v>0.84999999200128551</v>
      </c>
      <c r="M53" s="78">
        <f t="shared" si="3"/>
        <v>6563555</v>
      </c>
      <c r="N53" s="78">
        <v>0</v>
      </c>
      <c r="O53" s="79">
        <f t="shared" si="4"/>
        <v>0</v>
      </c>
      <c r="P53" s="78">
        <v>6563555</v>
      </c>
      <c r="Q53" s="79">
        <f t="shared" si="5"/>
        <v>0.15000000799871455</v>
      </c>
      <c r="R53" s="78">
        <v>0</v>
      </c>
      <c r="S53" s="79">
        <f t="shared" si="6"/>
        <v>0</v>
      </c>
      <c r="T53" s="16" t="s">
        <v>129</v>
      </c>
      <c r="U53" s="16" t="s">
        <v>129</v>
      </c>
      <c r="V53" s="16" t="s">
        <v>129</v>
      </c>
      <c r="W53" s="95" t="s">
        <v>226</v>
      </c>
      <c r="X53" s="140" t="s">
        <v>357</v>
      </c>
      <c r="Y53" s="95" t="s">
        <v>226</v>
      </c>
      <c r="Z53" s="140" t="s">
        <v>357</v>
      </c>
      <c r="AA53" s="153">
        <v>42124</v>
      </c>
      <c r="AB53" s="93" t="s">
        <v>216</v>
      </c>
      <c r="AC53" s="140" t="s">
        <v>329</v>
      </c>
      <c r="AD53" s="93" t="s">
        <v>218</v>
      </c>
      <c r="AE53" s="140" t="s">
        <v>442</v>
      </c>
      <c r="AF53" s="143">
        <v>42503</v>
      </c>
      <c r="AG53" s="190" t="s">
        <v>316</v>
      </c>
      <c r="AH53" s="118">
        <v>4</v>
      </c>
      <c r="AI53" s="242" t="s">
        <v>547</v>
      </c>
      <c r="AJ53" s="227">
        <v>42290</v>
      </c>
    </row>
    <row r="54" spans="1:36" s="17" customFormat="1" ht="52.5" hidden="1" customHeight="1" x14ac:dyDescent="0.2">
      <c r="A54" s="220">
        <v>59</v>
      </c>
      <c r="B54" s="231" t="s">
        <v>70</v>
      </c>
      <c r="C54" s="37" t="s">
        <v>292</v>
      </c>
      <c r="D54" s="25" t="s">
        <v>7</v>
      </c>
      <c r="E54" s="26" t="s">
        <v>12</v>
      </c>
      <c r="F54" s="25" t="s">
        <v>4</v>
      </c>
      <c r="G54" s="80">
        <f t="shared" si="0"/>
        <v>108398439</v>
      </c>
      <c r="H54" s="80">
        <f t="shared" si="1"/>
        <v>92138673</v>
      </c>
      <c r="I54" s="55">
        <v>0</v>
      </c>
      <c r="J54" s="55">
        <v>92138673</v>
      </c>
      <c r="K54" s="55">
        <v>0</v>
      </c>
      <c r="L54" s="53">
        <f t="shared" si="2"/>
        <v>0.84999999861621622</v>
      </c>
      <c r="M54" s="80">
        <f t="shared" si="3"/>
        <v>16259766</v>
      </c>
      <c r="N54" s="55">
        <v>0</v>
      </c>
      <c r="O54" s="53">
        <f t="shared" si="4"/>
        <v>0</v>
      </c>
      <c r="P54" s="55">
        <v>16259766</v>
      </c>
      <c r="Q54" s="53">
        <f t="shared" si="5"/>
        <v>0.15000000138378378</v>
      </c>
      <c r="R54" s="55">
        <v>0</v>
      </c>
      <c r="S54" s="53">
        <f t="shared" si="6"/>
        <v>0</v>
      </c>
      <c r="T54" s="23" t="s">
        <v>129</v>
      </c>
      <c r="U54" s="23" t="s">
        <v>129</v>
      </c>
      <c r="V54" s="23"/>
      <c r="W54" s="141" t="s">
        <v>226</v>
      </c>
      <c r="X54" s="140" t="s">
        <v>653</v>
      </c>
      <c r="Y54" s="141" t="s">
        <v>226</v>
      </c>
      <c r="Z54" s="140" t="s">
        <v>653</v>
      </c>
      <c r="AA54" s="153">
        <v>42124</v>
      </c>
      <c r="AB54" s="141" t="s">
        <v>216</v>
      </c>
      <c r="AC54" s="140" t="s">
        <v>324</v>
      </c>
      <c r="AD54" s="144" t="s">
        <v>368</v>
      </c>
      <c r="AE54" s="140" t="s">
        <v>448</v>
      </c>
      <c r="AF54" s="144">
        <v>42470</v>
      </c>
      <c r="AG54" s="46" t="s">
        <v>317</v>
      </c>
      <c r="AH54" s="75">
        <v>4</v>
      </c>
      <c r="AI54" s="233" t="s">
        <v>547</v>
      </c>
      <c r="AJ54" s="224">
        <v>42318</v>
      </c>
    </row>
    <row r="55" spans="1:36" s="17" customFormat="1" ht="46.5" hidden="1" customHeight="1" x14ac:dyDescent="0.2">
      <c r="A55" s="219">
        <v>60</v>
      </c>
      <c r="B55" s="231" t="s">
        <v>70</v>
      </c>
      <c r="C55" s="37" t="s">
        <v>293</v>
      </c>
      <c r="D55" s="25" t="s">
        <v>7</v>
      </c>
      <c r="E55" s="26" t="s">
        <v>12</v>
      </c>
      <c r="F55" s="25" t="s">
        <v>4</v>
      </c>
      <c r="G55" s="80">
        <f t="shared" si="0"/>
        <v>108398439</v>
      </c>
      <c r="H55" s="80">
        <f t="shared" si="1"/>
        <v>92138673</v>
      </c>
      <c r="I55" s="55">
        <v>0</v>
      </c>
      <c r="J55" s="55">
        <v>92138673</v>
      </c>
      <c r="K55" s="55">
        <v>0</v>
      </c>
      <c r="L55" s="53">
        <f t="shared" si="2"/>
        <v>0.84999999861621622</v>
      </c>
      <c r="M55" s="80">
        <f t="shared" si="3"/>
        <v>16259766</v>
      </c>
      <c r="N55" s="55">
        <v>0</v>
      </c>
      <c r="O55" s="53">
        <f t="shared" si="4"/>
        <v>0</v>
      </c>
      <c r="P55" s="55">
        <v>16259766</v>
      </c>
      <c r="Q55" s="53">
        <f t="shared" si="5"/>
        <v>0.15000000138378378</v>
      </c>
      <c r="R55" s="55">
        <v>0</v>
      </c>
      <c r="S55" s="53">
        <f t="shared" si="6"/>
        <v>0</v>
      </c>
      <c r="T55" s="55" t="s">
        <v>129</v>
      </c>
      <c r="U55" s="23" t="s">
        <v>129</v>
      </c>
      <c r="V55" s="23" t="s">
        <v>129</v>
      </c>
      <c r="W55" s="141" t="s">
        <v>226</v>
      </c>
      <c r="X55" s="140" t="s">
        <v>653</v>
      </c>
      <c r="Y55" s="141" t="s">
        <v>226</v>
      </c>
      <c r="Z55" s="140" t="s">
        <v>653</v>
      </c>
      <c r="AA55" s="153">
        <v>42124</v>
      </c>
      <c r="AB55" s="141" t="s">
        <v>216</v>
      </c>
      <c r="AC55" s="140" t="s">
        <v>324</v>
      </c>
      <c r="AD55" s="144" t="s">
        <v>368</v>
      </c>
      <c r="AE55" s="140" t="s">
        <v>448</v>
      </c>
      <c r="AF55" s="144">
        <v>42500</v>
      </c>
      <c r="AG55" s="97" t="s">
        <v>316</v>
      </c>
      <c r="AH55" s="75">
        <v>4</v>
      </c>
      <c r="AI55" s="235" t="s">
        <v>547</v>
      </c>
      <c r="AJ55" s="228">
        <v>42318</v>
      </c>
    </row>
    <row r="56" spans="1:36" s="17" customFormat="1" ht="39.75" hidden="1" customHeight="1" x14ac:dyDescent="0.2">
      <c r="A56" s="220">
        <v>61</v>
      </c>
      <c r="B56" s="231" t="s">
        <v>70</v>
      </c>
      <c r="C56" s="37" t="s">
        <v>294</v>
      </c>
      <c r="D56" s="25" t="s">
        <v>7</v>
      </c>
      <c r="E56" s="26" t="s">
        <v>12</v>
      </c>
      <c r="F56" s="25" t="s">
        <v>4</v>
      </c>
      <c r="G56" s="80">
        <f t="shared" si="0"/>
        <v>61467090</v>
      </c>
      <c r="H56" s="80">
        <f t="shared" si="1"/>
        <v>52247026</v>
      </c>
      <c r="I56" s="55">
        <v>0</v>
      </c>
      <c r="J56" s="55">
        <v>52247026</v>
      </c>
      <c r="K56" s="55">
        <v>0</v>
      </c>
      <c r="L56" s="53">
        <f t="shared" si="2"/>
        <v>0.84999999186556574</v>
      </c>
      <c r="M56" s="80">
        <f t="shared" si="3"/>
        <v>9220064</v>
      </c>
      <c r="N56" s="55">
        <v>0</v>
      </c>
      <c r="O56" s="53">
        <f t="shared" si="4"/>
        <v>0</v>
      </c>
      <c r="P56" s="55">
        <v>9220064</v>
      </c>
      <c r="Q56" s="53">
        <f t="shared" si="5"/>
        <v>0.1500000081344342</v>
      </c>
      <c r="R56" s="55">
        <v>0</v>
      </c>
      <c r="S56" s="53">
        <f t="shared" si="6"/>
        <v>0</v>
      </c>
      <c r="T56" s="55" t="s">
        <v>129</v>
      </c>
      <c r="U56" s="23" t="s">
        <v>129</v>
      </c>
      <c r="V56" s="23" t="s">
        <v>129</v>
      </c>
      <c r="W56" s="141" t="s">
        <v>226</v>
      </c>
      <c r="X56" s="140" t="s">
        <v>653</v>
      </c>
      <c r="Y56" s="141" t="s">
        <v>226</v>
      </c>
      <c r="Z56" s="140" t="s">
        <v>653</v>
      </c>
      <c r="AA56" s="153">
        <v>42124</v>
      </c>
      <c r="AB56" s="141" t="s">
        <v>216</v>
      </c>
      <c r="AC56" s="140" t="s">
        <v>324</v>
      </c>
      <c r="AD56" s="144" t="s">
        <v>368</v>
      </c>
      <c r="AE56" s="140" t="s">
        <v>448</v>
      </c>
      <c r="AF56" s="144">
        <v>42500</v>
      </c>
      <c r="AG56" s="97" t="s">
        <v>316</v>
      </c>
      <c r="AH56" s="75">
        <v>4</v>
      </c>
      <c r="AI56" s="243" t="s">
        <v>547</v>
      </c>
      <c r="AJ56" s="228">
        <v>42318</v>
      </c>
    </row>
    <row r="57" spans="1:36" s="27" customFormat="1" ht="57" hidden="1" customHeight="1" x14ac:dyDescent="0.2">
      <c r="A57" s="219">
        <v>10</v>
      </c>
      <c r="B57" s="231" t="s">
        <v>167</v>
      </c>
      <c r="C57" s="36" t="s">
        <v>704</v>
      </c>
      <c r="D57" s="24" t="s">
        <v>155</v>
      </c>
      <c r="E57" s="13" t="s">
        <v>11</v>
      </c>
      <c r="F57" s="24" t="s">
        <v>4</v>
      </c>
      <c r="G57" s="80">
        <f t="shared" si="0"/>
        <v>32062500</v>
      </c>
      <c r="H57" s="80">
        <f t="shared" si="1"/>
        <v>25650000</v>
      </c>
      <c r="I57" s="80">
        <v>0</v>
      </c>
      <c r="J57" s="80">
        <v>25650000</v>
      </c>
      <c r="K57" s="80">
        <v>0</v>
      </c>
      <c r="L57" s="53">
        <f t="shared" si="2"/>
        <v>0.8</v>
      </c>
      <c r="M57" s="80">
        <f t="shared" si="3"/>
        <v>6412500</v>
      </c>
      <c r="N57" s="80">
        <v>0</v>
      </c>
      <c r="O57" s="53">
        <f t="shared" si="4"/>
        <v>0</v>
      </c>
      <c r="P57" s="80">
        <v>0</v>
      </c>
      <c r="Q57" s="53">
        <f t="shared" si="5"/>
        <v>0</v>
      </c>
      <c r="R57" s="80">
        <v>6412500</v>
      </c>
      <c r="S57" s="53">
        <f t="shared" si="6"/>
        <v>0.2</v>
      </c>
      <c r="T57" s="63" t="s">
        <v>407</v>
      </c>
      <c r="U57" s="168"/>
      <c r="V57" s="181"/>
      <c r="W57" s="144" t="s">
        <v>283</v>
      </c>
      <c r="X57" s="140" t="s">
        <v>320</v>
      </c>
      <c r="Y57" s="144" t="s">
        <v>213</v>
      </c>
      <c r="Z57" s="140" t="s">
        <v>320</v>
      </c>
      <c r="AA57" s="95"/>
      <c r="AB57" s="144" t="s">
        <v>213</v>
      </c>
      <c r="AC57" s="140" t="s">
        <v>483</v>
      </c>
      <c r="AD57" s="144" t="s">
        <v>472</v>
      </c>
      <c r="AE57" s="140" t="s">
        <v>474</v>
      </c>
      <c r="AF57" s="144" t="s">
        <v>710</v>
      </c>
      <c r="AG57" s="97" t="s">
        <v>316</v>
      </c>
      <c r="AH57" s="75">
        <v>4</v>
      </c>
      <c r="AI57" s="233" t="s">
        <v>706</v>
      </c>
      <c r="AJ57" s="224">
        <v>42374</v>
      </c>
    </row>
    <row r="58" spans="1:36" ht="41.25" hidden="1" customHeight="1" x14ac:dyDescent="0.2">
      <c r="A58" s="220">
        <v>19</v>
      </c>
      <c r="B58" s="239" t="s">
        <v>29</v>
      </c>
      <c r="C58" s="38" t="s">
        <v>263</v>
      </c>
      <c r="D58" s="29" t="s">
        <v>7</v>
      </c>
      <c r="E58" s="14" t="s">
        <v>12</v>
      </c>
      <c r="F58" s="29" t="s">
        <v>4</v>
      </c>
      <c r="G58" s="52">
        <f t="shared" si="0"/>
        <v>14000000</v>
      </c>
      <c r="H58" s="52">
        <f t="shared" si="1"/>
        <v>11900000</v>
      </c>
      <c r="I58" s="52">
        <v>0</v>
      </c>
      <c r="J58" s="52">
        <v>11900000</v>
      </c>
      <c r="K58" s="52">
        <v>0</v>
      </c>
      <c r="L58" s="79">
        <f t="shared" si="2"/>
        <v>0.85</v>
      </c>
      <c r="M58" s="78">
        <f t="shared" si="3"/>
        <v>2100000</v>
      </c>
      <c r="N58" s="52">
        <v>2100000</v>
      </c>
      <c r="O58" s="79">
        <f t="shared" si="4"/>
        <v>0.15</v>
      </c>
      <c r="P58" s="52">
        <v>0</v>
      </c>
      <c r="Q58" s="79">
        <f t="shared" si="5"/>
        <v>0</v>
      </c>
      <c r="R58" s="52">
        <v>0</v>
      </c>
      <c r="S58" s="79">
        <f t="shared" si="6"/>
        <v>0</v>
      </c>
      <c r="T58" s="15" t="s">
        <v>409</v>
      </c>
      <c r="U58" s="172" t="s">
        <v>233</v>
      </c>
      <c r="V58" s="194" t="s">
        <v>641</v>
      </c>
      <c r="W58" s="95" t="s">
        <v>229</v>
      </c>
      <c r="X58" s="140" t="s">
        <v>452</v>
      </c>
      <c r="Y58" s="95" t="s">
        <v>229</v>
      </c>
      <c r="Z58" s="140" t="s">
        <v>452</v>
      </c>
      <c r="AA58" s="153">
        <v>42396</v>
      </c>
      <c r="AB58" s="95" t="s">
        <v>215</v>
      </c>
      <c r="AC58" s="140" t="s">
        <v>482</v>
      </c>
      <c r="AD58" s="95" t="s">
        <v>470</v>
      </c>
      <c r="AE58" s="140" t="s">
        <v>674</v>
      </c>
      <c r="AF58" s="95">
        <v>42498</v>
      </c>
      <c r="AG58" s="97" t="s">
        <v>316</v>
      </c>
      <c r="AH58" s="73">
        <v>4</v>
      </c>
      <c r="AI58" s="230" t="s">
        <v>541</v>
      </c>
      <c r="AJ58" s="223">
        <v>42426</v>
      </c>
    </row>
    <row r="59" spans="1:36" ht="51" hidden="1" customHeight="1" x14ac:dyDescent="0.2">
      <c r="A59" s="220">
        <v>39</v>
      </c>
      <c r="B59" s="231" t="s">
        <v>39</v>
      </c>
      <c r="C59" s="37" t="s">
        <v>286</v>
      </c>
      <c r="D59" s="25" t="s">
        <v>7</v>
      </c>
      <c r="E59" s="26" t="s">
        <v>12</v>
      </c>
      <c r="F59" s="25" t="s">
        <v>4</v>
      </c>
      <c r="G59" s="80">
        <f t="shared" si="0"/>
        <v>18466858</v>
      </c>
      <c r="H59" s="80">
        <f t="shared" si="1"/>
        <v>15696829</v>
      </c>
      <c r="I59" s="55">
        <v>0</v>
      </c>
      <c r="J59" s="55">
        <v>15696829</v>
      </c>
      <c r="K59" s="55">
        <v>0</v>
      </c>
      <c r="L59" s="53">
        <f t="shared" si="2"/>
        <v>0.849999983754681</v>
      </c>
      <c r="M59" s="80">
        <f t="shared" si="3"/>
        <v>2770029</v>
      </c>
      <c r="N59" s="55">
        <v>0</v>
      </c>
      <c r="O59" s="53">
        <f t="shared" si="4"/>
        <v>0</v>
      </c>
      <c r="P59" s="55">
        <v>2770029</v>
      </c>
      <c r="Q59" s="53">
        <f t="shared" si="5"/>
        <v>0.15000001624531906</v>
      </c>
      <c r="R59" s="55">
        <v>0</v>
      </c>
      <c r="S59" s="53">
        <f t="shared" si="6"/>
        <v>0</v>
      </c>
      <c r="T59" s="34" t="s">
        <v>417</v>
      </c>
      <c r="U59" s="163" t="s">
        <v>578</v>
      </c>
      <c r="V59" s="164" t="s">
        <v>680</v>
      </c>
      <c r="W59" s="144" t="s">
        <v>215</v>
      </c>
      <c r="X59" s="140" t="s">
        <v>473</v>
      </c>
      <c r="Y59" s="144" t="s">
        <v>215</v>
      </c>
      <c r="Z59" s="140" t="s">
        <v>473</v>
      </c>
      <c r="AA59" s="140" t="s">
        <v>725</v>
      </c>
      <c r="AB59" s="144" t="s">
        <v>215</v>
      </c>
      <c r="AC59" s="140" t="s">
        <v>491</v>
      </c>
      <c r="AD59" s="144" t="s">
        <v>468</v>
      </c>
      <c r="AE59" s="140" t="s">
        <v>676</v>
      </c>
      <c r="AF59" s="75" t="s">
        <v>690</v>
      </c>
      <c r="AG59" s="97" t="s">
        <v>316</v>
      </c>
      <c r="AH59" s="75">
        <v>4</v>
      </c>
      <c r="AI59" s="233" t="s">
        <v>547</v>
      </c>
      <c r="AJ59" s="224">
        <v>42426</v>
      </c>
    </row>
    <row r="60" spans="1:36" ht="63" hidden="1" customHeight="1" x14ac:dyDescent="0.2">
      <c r="A60" s="219">
        <v>40</v>
      </c>
      <c r="B60" s="231" t="s">
        <v>39</v>
      </c>
      <c r="C60" s="37" t="s">
        <v>287</v>
      </c>
      <c r="D60" s="25" t="s">
        <v>7</v>
      </c>
      <c r="E60" s="26" t="s">
        <v>12</v>
      </c>
      <c r="F60" s="25" t="s">
        <v>4</v>
      </c>
      <c r="G60" s="80">
        <f t="shared" si="0"/>
        <v>18466858</v>
      </c>
      <c r="H60" s="80">
        <f t="shared" si="1"/>
        <v>15696829</v>
      </c>
      <c r="I60" s="55">
        <v>0</v>
      </c>
      <c r="J60" s="55">
        <v>15696829</v>
      </c>
      <c r="K60" s="55">
        <v>0</v>
      </c>
      <c r="L60" s="53">
        <f t="shared" si="2"/>
        <v>0.849999983754681</v>
      </c>
      <c r="M60" s="80">
        <f t="shared" si="3"/>
        <v>2770029</v>
      </c>
      <c r="N60" s="55">
        <v>0</v>
      </c>
      <c r="O60" s="53">
        <f t="shared" si="4"/>
        <v>0</v>
      </c>
      <c r="P60" s="55">
        <v>2770029</v>
      </c>
      <c r="Q60" s="53">
        <f t="shared" si="5"/>
        <v>0.15000001624531906</v>
      </c>
      <c r="R60" s="55">
        <v>0</v>
      </c>
      <c r="S60" s="53">
        <f t="shared" si="6"/>
        <v>0</v>
      </c>
      <c r="T60" s="34" t="s">
        <v>417</v>
      </c>
      <c r="U60" s="161"/>
      <c r="V60" s="162"/>
      <c r="W60" s="144" t="s">
        <v>215</v>
      </c>
      <c r="X60" s="140" t="s">
        <v>473</v>
      </c>
      <c r="Y60" s="144" t="s">
        <v>215</v>
      </c>
      <c r="Z60" s="140" t="s">
        <v>473</v>
      </c>
      <c r="AA60" s="140" t="s">
        <v>725</v>
      </c>
      <c r="AB60" s="144" t="s">
        <v>215</v>
      </c>
      <c r="AC60" s="140" t="s">
        <v>491</v>
      </c>
      <c r="AD60" s="144" t="s">
        <v>468</v>
      </c>
      <c r="AE60" s="140" t="s">
        <v>676</v>
      </c>
      <c r="AF60" s="144">
        <v>42682</v>
      </c>
      <c r="AG60" s="97" t="s">
        <v>316</v>
      </c>
      <c r="AH60" s="75">
        <v>4</v>
      </c>
      <c r="AI60" s="233" t="s">
        <v>547</v>
      </c>
      <c r="AJ60" s="224">
        <v>42426</v>
      </c>
    </row>
    <row r="61" spans="1:36" ht="47.25" hidden="1" customHeight="1" x14ac:dyDescent="0.2">
      <c r="A61" s="219">
        <v>54</v>
      </c>
      <c r="B61" s="232" t="s">
        <v>187</v>
      </c>
      <c r="C61" s="35" t="s">
        <v>188</v>
      </c>
      <c r="D61" s="30" t="s">
        <v>7</v>
      </c>
      <c r="E61" s="28" t="s">
        <v>12</v>
      </c>
      <c r="F61" s="30" t="s">
        <v>3</v>
      </c>
      <c r="G61" s="52">
        <f t="shared" si="0"/>
        <v>9500000</v>
      </c>
      <c r="H61" s="52">
        <f t="shared" si="1"/>
        <v>8075000</v>
      </c>
      <c r="I61" s="56">
        <v>8075000</v>
      </c>
      <c r="J61" s="56">
        <v>0</v>
      </c>
      <c r="K61" s="56">
        <v>0</v>
      </c>
      <c r="L61" s="79">
        <f t="shared" si="2"/>
        <v>0.85</v>
      </c>
      <c r="M61" s="78">
        <f t="shared" si="3"/>
        <v>1425000</v>
      </c>
      <c r="N61" s="56">
        <v>1425000</v>
      </c>
      <c r="O61" s="79">
        <f t="shared" si="4"/>
        <v>0.15</v>
      </c>
      <c r="P61" s="56">
        <v>0</v>
      </c>
      <c r="Q61" s="79">
        <f t="shared" si="5"/>
        <v>0</v>
      </c>
      <c r="R61" s="56">
        <v>0</v>
      </c>
      <c r="S61" s="79">
        <f t="shared" si="6"/>
        <v>0</v>
      </c>
      <c r="T61" s="15" t="s">
        <v>129</v>
      </c>
      <c r="U61" s="15" t="s">
        <v>129</v>
      </c>
      <c r="V61" s="15" t="s">
        <v>129</v>
      </c>
      <c r="W61" s="93" t="s">
        <v>226</v>
      </c>
      <c r="X61" s="140" t="s">
        <v>335</v>
      </c>
      <c r="Y61" s="93" t="s">
        <v>226</v>
      </c>
      <c r="Z61" s="140" t="s">
        <v>335</v>
      </c>
      <c r="AA61" s="154" t="s">
        <v>715</v>
      </c>
      <c r="AB61" s="31" t="s">
        <v>212</v>
      </c>
      <c r="AC61" s="140" t="s">
        <v>331</v>
      </c>
      <c r="AD61" s="95" t="s">
        <v>470</v>
      </c>
      <c r="AE61" s="140" t="s">
        <v>675</v>
      </c>
      <c r="AF61" s="95">
        <v>42498</v>
      </c>
      <c r="AG61" s="97" t="s">
        <v>316</v>
      </c>
      <c r="AH61" s="73">
        <v>4</v>
      </c>
      <c r="AI61" s="230" t="s">
        <v>537</v>
      </c>
      <c r="AJ61" s="223">
        <v>42426</v>
      </c>
    </row>
    <row r="62" spans="1:36" ht="43.5" hidden="1" customHeight="1" x14ac:dyDescent="0.2">
      <c r="A62" s="220">
        <v>37</v>
      </c>
      <c r="B62" s="232" t="s">
        <v>192</v>
      </c>
      <c r="C62" s="35" t="s">
        <v>193</v>
      </c>
      <c r="D62" s="30" t="s">
        <v>7</v>
      </c>
      <c r="E62" s="28" t="s">
        <v>11</v>
      </c>
      <c r="F62" s="30" t="s">
        <v>4</v>
      </c>
      <c r="G62" s="52">
        <f t="shared" si="0"/>
        <v>176470588</v>
      </c>
      <c r="H62" s="52">
        <f t="shared" si="1"/>
        <v>150000000</v>
      </c>
      <c r="I62" s="56">
        <v>0</v>
      </c>
      <c r="J62" s="56">
        <v>150000000</v>
      </c>
      <c r="K62" s="56">
        <v>0</v>
      </c>
      <c r="L62" s="79">
        <f t="shared" si="2"/>
        <v>0.85000000113333329</v>
      </c>
      <c r="M62" s="78">
        <f t="shared" si="3"/>
        <v>26470588</v>
      </c>
      <c r="N62" s="56">
        <v>26470588</v>
      </c>
      <c r="O62" s="79">
        <f t="shared" si="4"/>
        <v>0.14999999886666668</v>
      </c>
      <c r="P62" s="56">
        <v>0</v>
      </c>
      <c r="Q62" s="79">
        <f t="shared" si="5"/>
        <v>0</v>
      </c>
      <c r="R62" s="56">
        <v>0</v>
      </c>
      <c r="S62" s="79">
        <f t="shared" si="6"/>
        <v>0</v>
      </c>
      <c r="T62" s="12" t="s">
        <v>415</v>
      </c>
      <c r="U62" s="16" t="s">
        <v>250</v>
      </c>
      <c r="V62" s="133" t="s">
        <v>611</v>
      </c>
      <c r="W62" s="93" t="s">
        <v>226</v>
      </c>
      <c r="X62" s="140" t="s">
        <v>330</v>
      </c>
      <c r="Y62" s="93" t="s">
        <v>226</v>
      </c>
      <c r="Z62" s="140" t="s">
        <v>330</v>
      </c>
      <c r="AA62" s="153">
        <v>42124</v>
      </c>
      <c r="AB62" s="93" t="s">
        <v>212</v>
      </c>
      <c r="AC62" s="140" t="s">
        <v>331</v>
      </c>
      <c r="AD62" s="93" t="s">
        <v>468</v>
      </c>
      <c r="AE62" s="140" t="s">
        <v>687</v>
      </c>
      <c r="AF62" s="95">
        <v>42505</v>
      </c>
      <c r="AG62" s="97" t="s">
        <v>316</v>
      </c>
      <c r="AH62" s="73">
        <v>4</v>
      </c>
      <c r="AI62" s="230" t="s">
        <v>544</v>
      </c>
      <c r="AJ62" s="223">
        <v>42426</v>
      </c>
    </row>
    <row r="63" spans="1:36" s="27" customFormat="1" ht="36" hidden="1" customHeight="1" x14ac:dyDescent="0.2">
      <c r="A63" s="219">
        <v>66</v>
      </c>
      <c r="B63" s="234" t="s">
        <v>199</v>
      </c>
      <c r="C63" s="36" t="s">
        <v>200</v>
      </c>
      <c r="D63" s="25" t="s">
        <v>7</v>
      </c>
      <c r="E63" s="26" t="s">
        <v>16</v>
      </c>
      <c r="F63" s="25" t="s">
        <v>3</v>
      </c>
      <c r="G63" s="80">
        <f t="shared" si="0"/>
        <v>54603887</v>
      </c>
      <c r="H63" s="80">
        <f t="shared" si="1"/>
        <v>46413304</v>
      </c>
      <c r="I63" s="55">
        <v>46413304</v>
      </c>
      <c r="J63" s="55">
        <v>0</v>
      </c>
      <c r="K63" s="55">
        <v>0</v>
      </c>
      <c r="L63" s="53">
        <f t="shared" si="2"/>
        <v>0.85000000091568573</v>
      </c>
      <c r="M63" s="80">
        <f t="shared" si="3"/>
        <v>8190583</v>
      </c>
      <c r="N63" s="55">
        <v>0</v>
      </c>
      <c r="O63" s="53">
        <f t="shared" si="4"/>
        <v>0</v>
      </c>
      <c r="P63" s="55">
        <v>8190583</v>
      </c>
      <c r="Q63" s="53">
        <f t="shared" si="5"/>
        <v>0.14999999908431427</v>
      </c>
      <c r="R63" s="55">
        <v>0</v>
      </c>
      <c r="S63" s="53">
        <f t="shared" si="6"/>
        <v>0</v>
      </c>
      <c r="T63" s="20" t="s">
        <v>423</v>
      </c>
      <c r="U63" s="177"/>
      <c r="V63" s="182"/>
      <c r="W63" s="144" t="s">
        <v>218</v>
      </c>
      <c r="X63" s="140" t="s">
        <v>376</v>
      </c>
      <c r="Y63" s="144" t="s">
        <v>218</v>
      </c>
      <c r="Z63" s="140" t="s">
        <v>376</v>
      </c>
      <c r="AA63" s="154" t="s">
        <v>712</v>
      </c>
      <c r="AB63" s="144" t="s">
        <v>272</v>
      </c>
      <c r="AC63" s="140" t="s">
        <v>570</v>
      </c>
      <c r="AD63" s="144" t="s">
        <v>573</v>
      </c>
      <c r="AE63" s="140" t="s">
        <v>683</v>
      </c>
      <c r="AF63" s="75" t="s">
        <v>692</v>
      </c>
      <c r="AG63" s="97" t="s">
        <v>316</v>
      </c>
      <c r="AH63" s="75">
        <v>4</v>
      </c>
      <c r="AI63" s="233" t="s">
        <v>547</v>
      </c>
      <c r="AJ63" s="224">
        <v>42426</v>
      </c>
    </row>
    <row r="64" spans="1:36" ht="43.5" hidden="1" customHeight="1" x14ac:dyDescent="0.2">
      <c r="A64" s="219">
        <v>58</v>
      </c>
      <c r="B64" s="229" t="s">
        <v>47</v>
      </c>
      <c r="C64" s="38" t="s">
        <v>112</v>
      </c>
      <c r="D64" s="30" t="s">
        <v>7</v>
      </c>
      <c r="E64" s="28" t="s">
        <v>14</v>
      </c>
      <c r="F64" s="30" t="s">
        <v>4</v>
      </c>
      <c r="G64" s="52">
        <f t="shared" si="0"/>
        <v>94567990</v>
      </c>
      <c r="H64" s="52">
        <f t="shared" si="1"/>
        <v>80382791</v>
      </c>
      <c r="I64" s="56">
        <v>0</v>
      </c>
      <c r="J64" s="52">
        <v>80382791</v>
      </c>
      <c r="K64" s="56">
        <v>0</v>
      </c>
      <c r="L64" s="79">
        <f t="shared" si="2"/>
        <v>0.84999999471279875</v>
      </c>
      <c r="M64" s="78">
        <f t="shared" si="3"/>
        <v>14185199</v>
      </c>
      <c r="N64" s="56">
        <v>14185199</v>
      </c>
      <c r="O64" s="79">
        <f t="shared" si="4"/>
        <v>0.15000000528720131</v>
      </c>
      <c r="P64" s="56">
        <v>0</v>
      </c>
      <c r="Q64" s="79">
        <f t="shared" si="5"/>
        <v>0</v>
      </c>
      <c r="R64" s="56">
        <v>0</v>
      </c>
      <c r="S64" s="79">
        <f t="shared" si="6"/>
        <v>0</v>
      </c>
      <c r="T64" s="15" t="s">
        <v>422</v>
      </c>
      <c r="U64" s="191" t="s">
        <v>234</v>
      </c>
      <c r="V64" s="184" t="s">
        <v>633</v>
      </c>
      <c r="W64" s="93" t="s">
        <v>218</v>
      </c>
      <c r="X64" s="140" t="s">
        <v>448</v>
      </c>
      <c r="Y64" s="93" t="s">
        <v>229</v>
      </c>
      <c r="Z64" s="140" t="s">
        <v>448</v>
      </c>
      <c r="AA64" s="77"/>
      <c r="AB64" s="93" t="s">
        <v>215</v>
      </c>
      <c r="AC64" s="140" t="s">
        <v>449</v>
      </c>
      <c r="AD64" s="93" t="s">
        <v>468</v>
      </c>
      <c r="AE64" s="140" t="s">
        <v>684</v>
      </c>
      <c r="AF64" s="95">
        <v>42519</v>
      </c>
      <c r="AG64" s="97" t="s">
        <v>316</v>
      </c>
      <c r="AH64" s="73">
        <v>4</v>
      </c>
      <c r="AI64" s="230" t="s">
        <v>547</v>
      </c>
      <c r="AJ64" s="223">
        <v>42426</v>
      </c>
    </row>
    <row r="65" spans="1:36" ht="46.5" hidden="1" customHeight="1" x14ac:dyDescent="0.2">
      <c r="A65" s="220">
        <v>29</v>
      </c>
      <c r="B65" s="234" t="s">
        <v>590</v>
      </c>
      <c r="C65" s="36" t="s">
        <v>191</v>
      </c>
      <c r="D65" s="24" t="s">
        <v>7</v>
      </c>
      <c r="E65" s="13" t="s">
        <v>11</v>
      </c>
      <c r="F65" s="24" t="s">
        <v>4</v>
      </c>
      <c r="G65" s="80">
        <f t="shared" si="0"/>
        <v>7294119</v>
      </c>
      <c r="H65" s="80">
        <f t="shared" si="1"/>
        <v>6200001</v>
      </c>
      <c r="I65" s="80">
        <v>0</v>
      </c>
      <c r="J65" s="80">
        <v>6200001</v>
      </c>
      <c r="K65" s="80">
        <v>0</v>
      </c>
      <c r="L65" s="53">
        <f t="shared" si="2"/>
        <v>0.84999997943548766</v>
      </c>
      <c r="M65" s="80">
        <f t="shared" si="3"/>
        <v>1094118</v>
      </c>
      <c r="N65" s="80">
        <v>0</v>
      </c>
      <c r="O65" s="53">
        <f t="shared" si="4"/>
        <v>0</v>
      </c>
      <c r="P65" s="80">
        <v>0</v>
      </c>
      <c r="Q65" s="53">
        <f t="shared" si="5"/>
        <v>0</v>
      </c>
      <c r="R65" s="80">
        <v>1094118</v>
      </c>
      <c r="S65" s="53">
        <f t="shared" si="6"/>
        <v>0.15000002056451231</v>
      </c>
      <c r="T65" s="25" t="s">
        <v>129</v>
      </c>
      <c r="U65" s="192" t="s">
        <v>129</v>
      </c>
      <c r="V65" s="192" t="s">
        <v>129</v>
      </c>
      <c r="W65" s="144" t="s">
        <v>228</v>
      </c>
      <c r="X65" s="140" t="s">
        <v>375</v>
      </c>
      <c r="Y65" s="144" t="s">
        <v>228</v>
      </c>
      <c r="Z65" s="140" t="s">
        <v>375</v>
      </c>
      <c r="AA65" s="140">
        <v>42298</v>
      </c>
      <c r="AB65" s="144" t="s">
        <v>228</v>
      </c>
      <c r="AC65" s="140" t="s">
        <v>441</v>
      </c>
      <c r="AD65" s="144" t="s">
        <v>468</v>
      </c>
      <c r="AE65" s="140" t="s">
        <v>708</v>
      </c>
      <c r="AF65" s="91" t="s">
        <v>740</v>
      </c>
      <c r="AG65" s="97" t="s">
        <v>316</v>
      </c>
      <c r="AH65" s="75">
        <v>4</v>
      </c>
      <c r="AI65" s="233">
        <v>42370</v>
      </c>
      <c r="AJ65" s="224">
        <v>42426</v>
      </c>
    </row>
    <row r="66" spans="1:36" ht="45.75" hidden="1" customHeight="1" x14ac:dyDescent="0.2">
      <c r="A66" s="219">
        <v>102</v>
      </c>
      <c r="B66" s="234" t="s">
        <v>238</v>
      </c>
      <c r="C66" s="36" t="s">
        <v>239</v>
      </c>
      <c r="D66" s="24" t="s">
        <v>155</v>
      </c>
      <c r="E66" s="13" t="s">
        <v>11</v>
      </c>
      <c r="F66" s="24" t="s">
        <v>4</v>
      </c>
      <c r="G66" s="80">
        <f t="shared" si="0"/>
        <v>29241343</v>
      </c>
      <c r="H66" s="80">
        <f t="shared" si="1"/>
        <v>24855142</v>
      </c>
      <c r="I66" s="80">
        <v>0</v>
      </c>
      <c r="J66" s="80">
        <v>24855142</v>
      </c>
      <c r="K66" s="80">
        <v>0</v>
      </c>
      <c r="L66" s="53">
        <f t="shared" si="2"/>
        <v>0.85000001538917003</v>
      </c>
      <c r="M66" s="80">
        <f t="shared" si="3"/>
        <v>4386201</v>
      </c>
      <c r="N66" s="80">
        <v>0</v>
      </c>
      <c r="O66" s="53">
        <f t="shared" si="4"/>
        <v>0</v>
      </c>
      <c r="P66" s="80">
        <v>0</v>
      </c>
      <c r="Q66" s="53">
        <f t="shared" si="5"/>
        <v>0</v>
      </c>
      <c r="R66" s="80">
        <v>4386201</v>
      </c>
      <c r="S66" s="53">
        <f t="shared" si="6"/>
        <v>0.14999998461082995</v>
      </c>
      <c r="T66" s="25" t="s">
        <v>129</v>
      </c>
      <c r="U66" s="25" t="s">
        <v>129</v>
      </c>
      <c r="V66" s="25" t="s">
        <v>129</v>
      </c>
      <c r="W66" s="144" t="s">
        <v>217</v>
      </c>
      <c r="X66" s="140" t="s">
        <v>393</v>
      </c>
      <c r="Y66" s="144" t="s">
        <v>214</v>
      </c>
      <c r="Z66" s="140" t="s">
        <v>393</v>
      </c>
      <c r="AA66" s="153">
        <v>42396</v>
      </c>
      <c r="AB66" s="144" t="s">
        <v>214</v>
      </c>
      <c r="AC66" s="140" t="s">
        <v>394</v>
      </c>
      <c r="AD66" s="144" t="s">
        <v>583</v>
      </c>
      <c r="AE66" s="140" t="s">
        <v>739</v>
      </c>
      <c r="AF66" s="144">
        <v>42521</v>
      </c>
      <c r="AG66" s="97" t="s">
        <v>316</v>
      </c>
      <c r="AH66" s="75">
        <v>4</v>
      </c>
      <c r="AI66" s="233" t="s">
        <v>542</v>
      </c>
      <c r="AJ66" s="224">
        <v>42426</v>
      </c>
    </row>
    <row r="67" spans="1:36" ht="58.5" hidden="1" customHeight="1" x14ac:dyDescent="0.2">
      <c r="A67" s="220">
        <v>49</v>
      </c>
      <c r="B67" s="241" t="s">
        <v>241</v>
      </c>
      <c r="C67" s="96" t="s">
        <v>242</v>
      </c>
      <c r="D67" s="94" t="s">
        <v>7</v>
      </c>
      <c r="E67" s="19" t="s">
        <v>11</v>
      </c>
      <c r="F67" s="94" t="s">
        <v>4</v>
      </c>
      <c r="G67" s="78">
        <f t="shared" si="0"/>
        <v>17647059</v>
      </c>
      <c r="H67" s="78">
        <v>15000000</v>
      </c>
      <c r="I67" s="78">
        <v>0</v>
      </c>
      <c r="J67" s="78">
        <v>15000000</v>
      </c>
      <c r="K67" s="52">
        <v>0</v>
      </c>
      <c r="L67" s="54">
        <f t="shared" si="2"/>
        <v>0.84999999150000005</v>
      </c>
      <c r="M67" s="52">
        <f t="shared" si="3"/>
        <v>2647059</v>
      </c>
      <c r="N67" s="52">
        <v>0</v>
      </c>
      <c r="O67" s="54">
        <f t="shared" si="4"/>
        <v>0</v>
      </c>
      <c r="P67" s="52">
        <v>0</v>
      </c>
      <c r="Q67" s="54">
        <f t="shared" si="5"/>
        <v>0</v>
      </c>
      <c r="R67" s="52">
        <v>2647059</v>
      </c>
      <c r="S67" s="54">
        <f t="shared" si="6"/>
        <v>0.15000000849999992</v>
      </c>
      <c r="T67" s="196" t="s">
        <v>411</v>
      </c>
      <c r="U67" s="168"/>
      <c r="V67" s="181"/>
      <c r="W67" s="95" t="s">
        <v>216</v>
      </c>
      <c r="X67" s="140" t="s">
        <v>328</v>
      </c>
      <c r="Y67" s="95" t="s">
        <v>65</v>
      </c>
      <c r="Z67" s="95" t="s">
        <v>65</v>
      </c>
      <c r="AA67" s="95" t="s">
        <v>65</v>
      </c>
      <c r="AB67" s="95" t="s">
        <v>213</v>
      </c>
      <c r="AC67" s="140" t="s">
        <v>478</v>
      </c>
      <c r="AD67" s="93" t="s">
        <v>470</v>
      </c>
      <c r="AE67" s="140" t="s">
        <v>750</v>
      </c>
      <c r="AF67" s="73">
        <v>2</v>
      </c>
      <c r="AG67" s="97" t="s">
        <v>316</v>
      </c>
      <c r="AH67" s="73">
        <v>10</v>
      </c>
      <c r="AI67" s="230" t="s">
        <v>668</v>
      </c>
      <c r="AJ67" s="223">
        <v>42427</v>
      </c>
    </row>
    <row r="68" spans="1:36" ht="41.25" hidden="1" customHeight="1" x14ac:dyDescent="0.2">
      <c r="A68" s="219">
        <v>94</v>
      </c>
      <c r="B68" s="229" t="s">
        <v>35</v>
      </c>
      <c r="C68" s="38" t="s">
        <v>519</v>
      </c>
      <c r="D68" s="30" t="s">
        <v>7</v>
      </c>
      <c r="E68" s="28" t="s">
        <v>17</v>
      </c>
      <c r="F68" s="30" t="s">
        <v>4</v>
      </c>
      <c r="G68" s="52">
        <f t="shared" si="0"/>
        <v>104786645</v>
      </c>
      <c r="H68" s="52">
        <f t="shared" ref="H68:H70" si="9">I68+J68+K68</f>
        <v>89068648</v>
      </c>
      <c r="I68" s="56">
        <v>0</v>
      </c>
      <c r="J68" s="56">
        <v>89068648</v>
      </c>
      <c r="K68" s="56">
        <v>0</v>
      </c>
      <c r="L68" s="79">
        <f t="shared" si="2"/>
        <v>0.84999999761419975</v>
      </c>
      <c r="M68" s="78">
        <f t="shared" si="3"/>
        <v>15717997</v>
      </c>
      <c r="N68" s="52">
        <v>15717997</v>
      </c>
      <c r="O68" s="79">
        <f t="shared" si="4"/>
        <v>0.15000000238580022</v>
      </c>
      <c r="P68" s="56">
        <v>0</v>
      </c>
      <c r="Q68" s="79">
        <f t="shared" si="5"/>
        <v>0</v>
      </c>
      <c r="R68" s="56">
        <v>0</v>
      </c>
      <c r="S68" s="79">
        <f t="shared" si="6"/>
        <v>0</v>
      </c>
      <c r="T68" s="67" t="s">
        <v>428</v>
      </c>
      <c r="U68" s="15" t="s">
        <v>270</v>
      </c>
      <c r="V68" s="136" t="s">
        <v>623</v>
      </c>
      <c r="W68" s="11" t="s">
        <v>214</v>
      </c>
      <c r="X68" s="51" t="s">
        <v>624</v>
      </c>
      <c r="Y68" s="93" t="s">
        <v>214</v>
      </c>
      <c r="Z68" s="51" t="s">
        <v>624</v>
      </c>
      <c r="AA68" s="270">
        <v>42331</v>
      </c>
      <c r="AB68" s="11" t="s">
        <v>218</v>
      </c>
      <c r="AC68" s="51" t="s">
        <v>444</v>
      </c>
      <c r="AD68" s="95" t="s">
        <v>543</v>
      </c>
      <c r="AE68" s="51" t="s">
        <v>751</v>
      </c>
      <c r="AF68" s="73">
        <v>2</v>
      </c>
      <c r="AG68" s="98" t="s">
        <v>316</v>
      </c>
      <c r="AH68" s="73">
        <v>4</v>
      </c>
      <c r="AI68" s="230" t="s">
        <v>537</v>
      </c>
      <c r="AJ68" s="223">
        <v>42427</v>
      </c>
    </row>
    <row r="69" spans="1:36" s="27" customFormat="1" ht="51" hidden="1" customHeight="1" x14ac:dyDescent="0.2">
      <c r="A69" s="220">
        <v>83</v>
      </c>
      <c r="B69" s="229" t="s">
        <v>69</v>
      </c>
      <c r="C69" s="38" t="s">
        <v>109</v>
      </c>
      <c r="D69" s="30" t="s">
        <v>7</v>
      </c>
      <c r="E69" s="28" t="s">
        <v>17</v>
      </c>
      <c r="F69" s="30" t="s">
        <v>5</v>
      </c>
      <c r="G69" s="52">
        <f t="shared" si="0"/>
        <v>12936510</v>
      </c>
      <c r="H69" s="52">
        <f t="shared" si="9"/>
        <v>10996033</v>
      </c>
      <c r="I69" s="56">
        <v>0</v>
      </c>
      <c r="J69" s="56">
        <v>0</v>
      </c>
      <c r="K69" s="56">
        <v>10996033</v>
      </c>
      <c r="L69" s="79">
        <f t="shared" si="2"/>
        <v>0.84999996134969946</v>
      </c>
      <c r="M69" s="78">
        <f t="shared" si="3"/>
        <v>1940477</v>
      </c>
      <c r="N69" s="56">
        <v>1940477</v>
      </c>
      <c r="O69" s="79">
        <f t="shared" si="4"/>
        <v>0.15000003865030059</v>
      </c>
      <c r="P69" s="56">
        <v>0</v>
      </c>
      <c r="Q69" s="79">
        <f t="shared" si="5"/>
        <v>0</v>
      </c>
      <c r="R69" s="56">
        <v>0</v>
      </c>
      <c r="S69" s="79">
        <f t="shared" si="6"/>
        <v>0</v>
      </c>
      <c r="T69" s="32" t="s">
        <v>129</v>
      </c>
      <c r="U69" s="169" t="s">
        <v>129</v>
      </c>
      <c r="V69" s="169" t="s">
        <v>129</v>
      </c>
      <c r="W69" s="93" t="s">
        <v>227</v>
      </c>
      <c r="X69" s="140" t="s">
        <v>323</v>
      </c>
      <c r="Y69" s="93" t="s">
        <v>227</v>
      </c>
      <c r="Z69" s="140" t="s">
        <v>323</v>
      </c>
      <c r="AA69" s="187"/>
      <c r="AB69" s="93" t="s">
        <v>228</v>
      </c>
      <c r="AC69" s="140" t="s">
        <v>344</v>
      </c>
      <c r="AD69" s="95" t="s">
        <v>470</v>
      </c>
      <c r="AE69" s="140" t="s">
        <v>754</v>
      </c>
      <c r="AF69" s="73">
        <v>2</v>
      </c>
      <c r="AG69" s="98" t="s">
        <v>316</v>
      </c>
      <c r="AH69" s="73">
        <v>4</v>
      </c>
      <c r="AI69" s="230" t="s">
        <v>537</v>
      </c>
      <c r="AJ69" s="223">
        <v>42427</v>
      </c>
    </row>
    <row r="70" spans="1:36" s="27" customFormat="1" ht="40.5" hidden="1" customHeight="1" x14ac:dyDescent="0.2">
      <c r="A70" s="220">
        <v>95</v>
      </c>
      <c r="B70" s="229" t="s">
        <v>98</v>
      </c>
      <c r="C70" s="38" t="s">
        <v>110</v>
      </c>
      <c r="D70" s="30" t="s">
        <v>7</v>
      </c>
      <c r="E70" s="28" t="s">
        <v>2</v>
      </c>
      <c r="F70" s="30" t="s">
        <v>5</v>
      </c>
      <c r="G70" s="52">
        <f t="shared" si="0"/>
        <v>4232693</v>
      </c>
      <c r="H70" s="52">
        <f t="shared" si="9"/>
        <v>3597789</v>
      </c>
      <c r="I70" s="56">
        <v>0</v>
      </c>
      <c r="J70" s="56">
        <v>0</v>
      </c>
      <c r="K70" s="56">
        <v>3597789</v>
      </c>
      <c r="L70" s="79">
        <f t="shared" si="2"/>
        <v>0.84999998818718958</v>
      </c>
      <c r="M70" s="78">
        <f t="shared" si="3"/>
        <v>634904</v>
      </c>
      <c r="N70" s="56">
        <v>634904</v>
      </c>
      <c r="O70" s="79">
        <f t="shared" si="4"/>
        <v>0.15000001181281042</v>
      </c>
      <c r="P70" s="56">
        <v>0</v>
      </c>
      <c r="Q70" s="79">
        <f t="shared" si="5"/>
        <v>0</v>
      </c>
      <c r="R70" s="56">
        <v>0</v>
      </c>
      <c r="S70" s="79">
        <f t="shared" si="6"/>
        <v>0</v>
      </c>
      <c r="T70" s="12" t="s">
        <v>429</v>
      </c>
      <c r="U70" s="170"/>
      <c r="V70" s="182"/>
      <c r="W70" s="31" t="s">
        <v>589</v>
      </c>
      <c r="X70" s="140" t="s">
        <v>642</v>
      </c>
      <c r="Y70" s="31" t="s">
        <v>468</v>
      </c>
      <c r="Z70" s="140" t="s">
        <v>642</v>
      </c>
      <c r="AA70" s="187"/>
      <c r="AB70" s="31" t="s">
        <v>468</v>
      </c>
      <c r="AC70" s="140" t="s">
        <v>643</v>
      </c>
      <c r="AD70" s="93" t="s">
        <v>469</v>
      </c>
      <c r="AE70" s="140" t="s">
        <v>754</v>
      </c>
      <c r="AF70" s="120">
        <v>2</v>
      </c>
      <c r="AG70" s="97" t="s">
        <v>316</v>
      </c>
      <c r="AH70" s="73">
        <v>4</v>
      </c>
      <c r="AI70" s="230" t="s">
        <v>542</v>
      </c>
      <c r="AJ70" s="223">
        <v>42427</v>
      </c>
    </row>
    <row r="71" spans="1:36" ht="54" hidden="1" customHeight="1" x14ac:dyDescent="0.2">
      <c r="A71" s="219">
        <v>48</v>
      </c>
      <c r="B71" s="234" t="s">
        <v>240</v>
      </c>
      <c r="C71" s="36" t="s">
        <v>658</v>
      </c>
      <c r="D71" s="24" t="s">
        <v>7</v>
      </c>
      <c r="E71" s="13" t="s">
        <v>11</v>
      </c>
      <c r="F71" s="24" t="s">
        <v>4</v>
      </c>
      <c r="G71" s="80">
        <f t="shared" si="0"/>
        <v>32823530</v>
      </c>
      <c r="H71" s="80">
        <f t="shared" si="1"/>
        <v>27900000</v>
      </c>
      <c r="I71" s="80">
        <v>0</v>
      </c>
      <c r="J71" s="80">
        <v>27900000</v>
      </c>
      <c r="K71" s="80">
        <v>0</v>
      </c>
      <c r="L71" s="53">
        <f t="shared" si="2"/>
        <v>0.84999998476702532</v>
      </c>
      <c r="M71" s="80">
        <f t="shared" si="3"/>
        <v>4923530</v>
      </c>
      <c r="N71" s="80">
        <v>4923530</v>
      </c>
      <c r="O71" s="53">
        <f t="shared" si="4"/>
        <v>0.15000001523297463</v>
      </c>
      <c r="P71" s="80">
        <v>0</v>
      </c>
      <c r="Q71" s="53">
        <f t="shared" si="5"/>
        <v>0</v>
      </c>
      <c r="R71" s="80">
        <v>0</v>
      </c>
      <c r="S71" s="53">
        <f t="shared" si="6"/>
        <v>0</v>
      </c>
      <c r="T71" s="192" t="s">
        <v>129</v>
      </c>
      <c r="U71" s="25" t="s">
        <v>129</v>
      </c>
      <c r="V71" s="25" t="s">
        <v>129</v>
      </c>
      <c r="W71" s="144" t="s">
        <v>213</v>
      </c>
      <c r="X71" s="140" t="s">
        <v>393</v>
      </c>
      <c r="Y71" s="144" t="s">
        <v>217</v>
      </c>
      <c r="Z71" s="140" t="s">
        <v>393</v>
      </c>
      <c r="AA71" s="153">
        <v>42382</v>
      </c>
      <c r="AB71" s="144" t="s">
        <v>217</v>
      </c>
      <c r="AC71" s="140" t="s">
        <v>455</v>
      </c>
      <c r="AD71" s="144" t="s">
        <v>470</v>
      </c>
      <c r="AE71" s="137" t="s">
        <v>317</v>
      </c>
      <c r="AF71" s="75">
        <v>2</v>
      </c>
      <c r="AG71" s="97" t="s">
        <v>316</v>
      </c>
      <c r="AH71" s="75">
        <v>4</v>
      </c>
      <c r="AI71" s="233" t="s">
        <v>536</v>
      </c>
      <c r="AJ71" s="224">
        <v>42427</v>
      </c>
    </row>
    <row r="72" spans="1:36" s="27" customFormat="1" ht="53.25" hidden="1" customHeight="1" x14ac:dyDescent="0.2">
      <c r="A72" s="220">
        <v>103</v>
      </c>
      <c r="B72" s="232" t="s">
        <v>203</v>
      </c>
      <c r="C72" s="35" t="s">
        <v>204</v>
      </c>
      <c r="D72" s="30" t="s">
        <v>7</v>
      </c>
      <c r="E72" s="28" t="s">
        <v>16</v>
      </c>
      <c r="F72" s="30" t="s">
        <v>3</v>
      </c>
      <c r="G72" s="52">
        <f t="shared" ref="G72:G85" si="10">H72+M72</f>
        <v>112941177</v>
      </c>
      <c r="H72" s="52">
        <f t="shared" ref="H72:H85" si="11">I72+J72+K72</f>
        <v>96000000</v>
      </c>
      <c r="I72" s="56">
        <v>96000000</v>
      </c>
      <c r="J72" s="56">
        <v>0</v>
      </c>
      <c r="K72" s="56">
        <v>0</v>
      </c>
      <c r="L72" s="79">
        <f t="shared" ref="L72:L129" si="12">H72/G72</f>
        <v>0.84999999601562504</v>
      </c>
      <c r="M72" s="78">
        <f t="shared" ref="M72:M85" si="13">N72+P72+R72</f>
        <v>16941177</v>
      </c>
      <c r="N72" s="56">
        <v>0</v>
      </c>
      <c r="O72" s="79">
        <f t="shared" ref="O72:O80" si="14">N72/G72</f>
        <v>0</v>
      </c>
      <c r="P72" s="56">
        <v>16941177</v>
      </c>
      <c r="Q72" s="79">
        <f t="shared" ref="Q72:Q129" si="15">P72/G72</f>
        <v>0.15000000398437499</v>
      </c>
      <c r="R72" s="56">
        <v>0</v>
      </c>
      <c r="S72" s="79">
        <f t="shared" ref="S72:S129" si="16">R72/G72</f>
        <v>0</v>
      </c>
      <c r="T72" s="15" t="s">
        <v>129</v>
      </c>
      <c r="U72" s="191" t="s">
        <v>129</v>
      </c>
      <c r="V72" s="191" t="s">
        <v>129</v>
      </c>
      <c r="W72" s="93" t="s">
        <v>213</v>
      </c>
      <c r="X72" s="140" t="s">
        <v>320</v>
      </c>
      <c r="Y72" s="93" t="s">
        <v>213</v>
      </c>
      <c r="Z72" s="140" t="s">
        <v>320</v>
      </c>
      <c r="AA72" s="154" t="s">
        <v>712</v>
      </c>
      <c r="AB72" s="93" t="s">
        <v>573</v>
      </c>
      <c r="AC72" s="140" t="s">
        <v>640</v>
      </c>
      <c r="AD72" s="93" t="s">
        <v>571</v>
      </c>
      <c r="AE72" s="137" t="s">
        <v>317</v>
      </c>
      <c r="AF72" s="73">
        <v>2</v>
      </c>
      <c r="AG72" s="97" t="s">
        <v>316</v>
      </c>
      <c r="AH72" s="73" t="s">
        <v>630</v>
      </c>
      <c r="AI72" s="230" t="s">
        <v>547</v>
      </c>
      <c r="AJ72" s="223">
        <v>42427</v>
      </c>
    </row>
    <row r="73" spans="1:36" s="27" customFormat="1" ht="48.75" hidden="1" customHeight="1" x14ac:dyDescent="0.2">
      <c r="A73" s="220">
        <v>4</v>
      </c>
      <c r="B73" s="231" t="s">
        <v>108</v>
      </c>
      <c r="C73" s="37" t="s">
        <v>118</v>
      </c>
      <c r="D73" s="25" t="s">
        <v>7</v>
      </c>
      <c r="E73" s="26" t="s">
        <v>17</v>
      </c>
      <c r="F73" s="25" t="s">
        <v>5</v>
      </c>
      <c r="G73" s="80">
        <f t="shared" si="10"/>
        <v>6490095</v>
      </c>
      <c r="H73" s="80">
        <f t="shared" si="11"/>
        <v>5516580</v>
      </c>
      <c r="I73" s="55">
        <v>0</v>
      </c>
      <c r="J73" s="55">
        <v>0</v>
      </c>
      <c r="K73" s="55">
        <v>5516580</v>
      </c>
      <c r="L73" s="53">
        <f t="shared" si="12"/>
        <v>0.84999988443928787</v>
      </c>
      <c r="M73" s="80">
        <f t="shared" si="13"/>
        <v>973515</v>
      </c>
      <c r="N73" s="55">
        <v>973515</v>
      </c>
      <c r="O73" s="53">
        <f t="shared" si="14"/>
        <v>0.15000011556071213</v>
      </c>
      <c r="P73" s="55">
        <v>0</v>
      </c>
      <c r="Q73" s="53">
        <f t="shared" si="15"/>
        <v>0</v>
      </c>
      <c r="R73" s="55">
        <v>0</v>
      </c>
      <c r="S73" s="53">
        <f t="shared" si="16"/>
        <v>0</v>
      </c>
      <c r="T73" s="23" t="s">
        <v>129</v>
      </c>
      <c r="U73" s="176" t="s">
        <v>129</v>
      </c>
      <c r="V73" s="176" t="s">
        <v>129</v>
      </c>
      <c r="W73" s="144" t="s">
        <v>228</v>
      </c>
      <c r="X73" s="140" t="s">
        <v>320</v>
      </c>
      <c r="Y73" s="144" t="s">
        <v>228</v>
      </c>
      <c r="Z73" s="140" t="s">
        <v>320</v>
      </c>
      <c r="AA73" s="269" t="s">
        <v>716</v>
      </c>
      <c r="AB73" s="141" t="s">
        <v>217</v>
      </c>
      <c r="AC73" s="140" t="s">
        <v>379</v>
      </c>
      <c r="AD73" s="144" t="s">
        <v>470</v>
      </c>
      <c r="AE73" s="137" t="s">
        <v>317</v>
      </c>
      <c r="AF73" s="75">
        <v>2</v>
      </c>
      <c r="AG73" s="98" t="s">
        <v>316</v>
      </c>
      <c r="AH73" s="75">
        <v>4</v>
      </c>
      <c r="AI73" s="233" t="s">
        <v>537</v>
      </c>
      <c r="AJ73" s="224">
        <v>42427</v>
      </c>
    </row>
    <row r="74" spans="1:36" ht="38.25" hidden="1" customHeight="1" x14ac:dyDescent="0.2">
      <c r="A74" s="219">
        <v>80</v>
      </c>
      <c r="B74" s="232" t="s">
        <v>174</v>
      </c>
      <c r="C74" s="35" t="s">
        <v>175</v>
      </c>
      <c r="D74" s="29" t="s">
        <v>7</v>
      </c>
      <c r="E74" s="19" t="s">
        <v>11</v>
      </c>
      <c r="F74" s="29" t="s">
        <v>4</v>
      </c>
      <c r="G74" s="52">
        <f t="shared" si="10"/>
        <v>5648462</v>
      </c>
      <c r="H74" s="52">
        <f t="shared" si="11"/>
        <v>4801192</v>
      </c>
      <c r="I74" s="52">
        <v>0</v>
      </c>
      <c r="J74" s="78">
        <v>4801192</v>
      </c>
      <c r="K74" s="78">
        <v>0</v>
      </c>
      <c r="L74" s="79">
        <f t="shared" si="12"/>
        <v>0.84999987607246008</v>
      </c>
      <c r="M74" s="78">
        <f t="shared" si="13"/>
        <v>847270</v>
      </c>
      <c r="N74" s="78">
        <v>847270</v>
      </c>
      <c r="O74" s="79">
        <f t="shared" si="14"/>
        <v>0.15000012392753992</v>
      </c>
      <c r="P74" s="78">
        <v>0</v>
      </c>
      <c r="Q74" s="79">
        <f t="shared" si="15"/>
        <v>0</v>
      </c>
      <c r="R74" s="78">
        <v>0</v>
      </c>
      <c r="S74" s="79">
        <f t="shared" si="16"/>
        <v>0</v>
      </c>
      <c r="T74" s="16" t="s">
        <v>407</v>
      </c>
      <c r="U74" s="158"/>
      <c r="V74" s="159"/>
      <c r="W74" s="93" t="s">
        <v>213</v>
      </c>
      <c r="X74" s="140" t="s">
        <v>445</v>
      </c>
      <c r="Y74" s="93" t="s">
        <v>213</v>
      </c>
      <c r="Z74" s="140" t="s">
        <v>445</v>
      </c>
      <c r="AA74" s="187"/>
      <c r="AB74" s="93" t="s">
        <v>214</v>
      </c>
      <c r="AC74" s="140" t="s">
        <v>515</v>
      </c>
      <c r="AD74" s="95" t="s">
        <v>469</v>
      </c>
      <c r="AE74" s="137" t="s">
        <v>317</v>
      </c>
      <c r="AF74" s="73">
        <v>2</v>
      </c>
      <c r="AG74" s="97" t="s">
        <v>316</v>
      </c>
      <c r="AH74" s="73">
        <v>4</v>
      </c>
      <c r="AI74" s="230">
        <v>42461</v>
      </c>
      <c r="AJ74" s="223">
        <v>42427</v>
      </c>
    </row>
    <row r="75" spans="1:36" s="27" customFormat="1" ht="43.5" hidden="1" customHeight="1" x14ac:dyDescent="0.2">
      <c r="A75" s="220">
        <v>105</v>
      </c>
      <c r="B75" s="241" t="s">
        <v>648</v>
      </c>
      <c r="C75" s="35" t="s">
        <v>116</v>
      </c>
      <c r="D75" s="30" t="s">
        <v>7</v>
      </c>
      <c r="E75" s="28" t="s">
        <v>17</v>
      </c>
      <c r="F75" s="30" t="s">
        <v>5</v>
      </c>
      <c r="G75" s="78">
        <f t="shared" si="10"/>
        <v>27034565</v>
      </c>
      <c r="H75" s="78">
        <f t="shared" si="11"/>
        <v>22979380</v>
      </c>
      <c r="I75" s="81">
        <v>0</v>
      </c>
      <c r="J75" s="81">
        <v>0</v>
      </c>
      <c r="K75" s="81">
        <v>22979380</v>
      </c>
      <c r="L75" s="79">
        <f t="shared" si="12"/>
        <v>0.84999999075257915</v>
      </c>
      <c r="M75" s="78">
        <f>N75+P75+R75</f>
        <v>4055185</v>
      </c>
      <c r="N75" s="81">
        <v>4055185</v>
      </c>
      <c r="O75" s="79">
        <f t="shared" si="14"/>
        <v>0.15000000924742085</v>
      </c>
      <c r="P75" s="81">
        <v>0</v>
      </c>
      <c r="Q75" s="79">
        <f t="shared" si="15"/>
        <v>0</v>
      </c>
      <c r="R75" s="81">
        <v>0</v>
      </c>
      <c r="S75" s="79">
        <f t="shared" si="16"/>
        <v>0</v>
      </c>
      <c r="T75" s="273" t="s">
        <v>468</v>
      </c>
      <c r="U75" s="193" t="s">
        <v>651</v>
      </c>
      <c r="V75" s="22" t="s">
        <v>650</v>
      </c>
      <c r="W75" s="95" t="s">
        <v>468</v>
      </c>
      <c r="X75" s="46" t="s">
        <v>317</v>
      </c>
      <c r="Y75" s="95" t="s">
        <v>468</v>
      </c>
      <c r="Z75" s="140" t="s">
        <v>731</v>
      </c>
      <c r="AA75" s="187"/>
      <c r="AB75" s="95" t="s">
        <v>468</v>
      </c>
      <c r="AC75" s="140" t="s">
        <v>747</v>
      </c>
      <c r="AD75" s="95" t="s">
        <v>469</v>
      </c>
      <c r="AE75" s="137" t="s">
        <v>317</v>
      </c>
      <c r="AF75" s="73">
        <v>2</v>
      </c>
      <c r="AG75" s="98" t="s">
        <v>316</v>
      </c>
      <c r="AH75" s="73">
        <v>4</v>
      </c>
      <c r="AI75" s="230" t="s">
        <v>543</v>
      </c>
      <c r="AJ75" s="223">
        <v>42428</v>
      </c>
    </row>
    <row r="76" spans="1:36" ht="36" hidden="1" customHeight="1" x14ac:dyDescent="0.2">
      <c r="A76" s="220">
        <v>5</v>
      </c>
      <c r="B76" s="234" t="s">
        <v>267</v>
      </c>
      <c r="C76" s="36" t="s">
        <v>268</v>
      </c>
      <c r="D76" s="25" t="s">
        <v>7</v>
      </c>
      <c r="E76" s="26" t="s">
        <v>17</v>
      </c>
      <c r="F76" s="25" t="s">
        <v>5</v>
      </c>
      <c r="G76" s="80">
        <f t="shared" si="10"/>
        <v>3287350</v>
      </c>
      <c r="H76" s="80">
        <f t="shared" si="11"/>
        <v>2794247</v>
      </c>
      <c r="I76" s="55">
        <v>0</v>
      </c>
      <c r="J76" s="55">
        <v>0</v>
      </c>
      <c r="K76" s="55">
        <v>2794247</v>
      </c>
      <c r="L76" s="53">
        <f t="shared" si="12"/>
        <v>0.84999984790180538</v>
      </c>
      <c r="M76" s="80">
        <f t="shared" si="13"/>
        <v>493103</v>
      </c>
      <c r="N76" s="55">
        <v>493103</v>
      </c>
      <c r="O76" s="53">
        <f t="shared" si="14"/>
        <v>0.15000015209819459</v>
      </c>
      <c r="P76" s="55">
        <v>0</v>
      </c>
      <c r="Q76" s="53">
        <f t="shared" si="15"/>
        <v>0</v>
      </c>
      <c r="R76" s="55">
        <v>0</v>
      </c>
      <c r="S76" s="53">
        <f t="shared" si="16"/>
        <v>0</v>
      </c>
      <c r="T76" s="23" t="s">
        <v>129</v>
      </c>
      <c r="U76" s="176" t="s">
        <v>129</v>
      </c>
      <c r="V76" s="176" t="s">
        <v>129</v>
      </c>
      <c r="W76" s="141" t="s">
        <v>218</v>
      </c>
      <c r="X76" s="140" t="s">
        <v>486</v>
      </c>
      <c r="Y76" s="141" t="s">
        <v>218</v>
      </c>
      <c r="Z76" s="140" t="s">
        <v>486</v>
      </c>
      <c r="AA76" s="140" t="s">
        <v>727</v>
      </c>
      <c r="AB76" s="141" t="s">
        <v>229</v>
      </c>
      <c r="AC76" s="140" t="s">
        <v>487</v>
      </c>
      <c r="AD76" s="144" t="s">
        <v>470</v>
      </c>
      <c r="AE76" s="137" t="s">
        <v>745</v>
      </c>
      <c r="AF76" s="75">
        <v>2</v>
      </c>
      <c r="AG76" s="98" t="s">
        <v>316</v>
      </c>
      <c r="AH76" s="75">
        <v>4</v>
      </c>
      <c r="AI76" s="233" t="s">
        <v>542</v>
      </c>
      <c r="AJ76" s="224">
        <v>42427</v>
      </c>
    </row>
    <row r="77" spans="1:36" ht="51" hidden="1" customHeight="1" x14ac:dyDescent="0.2">
      <c r="A77" s="219">
        <v>36</v>
      </c>
      <c r="B77" s="244" t="s">
        <v>257</v>
      </c>
      <c r="C77" s="37" t="s">
        <v>258</v>
      </c>
      <c r="D77" s="25" t="s">
        <v>7</v>
      </c>
      <c r="E77" s="26" t="s">
        <v>19</v>
      </c>
      <c r="F77" s="25" t="s">
        <v>5</v>
      </c>
      <c r="G77" s="80">
        <f t="shared" si="10"/>
        <v>16692798</v>
      </c>
      <c r="H77" s="80">
        <f t="shared" si="11"/>
        <v>14188878</v>
      </c>
      <c r="I77" s="55">
        <v>0</v>
      </c>
      <c r="J77" s="55">
        <v>0</v>
      </c>
      <c r="K77" s="55">
        <v>14188878</v>
      </c>
      <c r="L77" s="53">
        <f t="shared" si="12"/>
        <v>0.84999998202817761</v>
      </c>
      <c r="M77" s="80">
        <f t="shared" si="13"/>
        <v>2503920</v>
      </c>
      <c r="N77" s="55">
        <v>2503920</v>
      </c>
      <c r="O77" s="53">
        <f t="shared" si="14"/>
        <v>0.15000001797182233</v>
      </c>
      <c r="P77" s="55">
        <v>0</v>
      </c>
      <c r="Q77" s="53">
        <f t="shared" si="15"/>
        <v>0</v>
      </c>
      <c r="R77" s="55">
        <v>0</v>
      </c>
      <c r="S77" s="53">
        <f t="shared" si="16"/>
        <v>0</v>
      </c>
      <c r="T77" s="20" t="s">
        <v>129</v>
      </c>
      <c r="U77" s="203" t="s">
        <v>129</v>
      </c>
      <c r="V77" s="203" t="s">
        <v>129</v>
      </c>
      <c r="W77" s="144" t="s">
        <v>218</v>
      </c>
      <c r="X77" s="140" t="s">
        <v>447</v>
      </c>
      <c r="Y77" s="144" t="s">
        <v>218</v>
      </c>
      <c r="Z77" s="140" t="s">
        <v>447</v>
      </c>
      <c r="AA77" s="30"/>
      <c r="AB77" s="144" t="s">
        <v>229</v>
      </c>
      <c r="AC77" s="140" t="s">
        <v>451</v>
      </c>
      <c r="AD77" s="144" t="s">
        <v>470</v>
      </c>
      <c r="AE77" s="137" t="s">
        <v>745</v>
      </c>
      <c r="AF77" s="75">
        <v>2</v>
      </c>
      <c r="AG77" s="97" t="s">
        <v>316</v>
      </c>
      <c r="AH77" s="75">
        <v>4</v>
      </c>
      <c r="AI77" s="233" t="s">
        <v>542</v>
      </c>
      <c r="AJ77" s="224">
        <v>42427</v>
      </c>
    </row>
    <row r="78" spans="1:36" ht="42.75" hidden="1" customHeight="1" x14ac:dyDescent="0.2">
      <c r="A78" s="219">
        <v>46</v>
      </c>
      <c r="B78" s="244" t="s">
        <v>259</v>
      </c>
      <c r="C78" s="37" t="s">
        <v>260</v>
      </c>
      <c r="D78" s="25" t="s">
        <v>7</v>
      </c>
      <c r="E78" s="26" t="s">
        <v>19</v>
      </c>
      <c r="F78" s="25" t="s">
        <v>5</v>
      </c>
      <c r="G78" s="80">
        <f t="shared" si="10"/>
        <v>38692398</v>
      </c>
      <c r="H78" s="80">
        <v>32888538</v>
      </c>
      <c r="I78" s="55">
        <v>0</v>
      </c>
      <c r="J78" s="55">
        <v>0</v>
      </c>
      <c r="K78" s="55">
        <v>33107381</v>
      </c>
      <c r="L78" s="53">
        <f t="shared" si="12"/>
        <v>0.84999999224653899</v>
      </c>
      <c r="M78" s="80">
        <f t="shared" si="13"/>
        <v>5803860</v>
      </c>
      <c r="N78" s="55">
        <v>5803860</v>
      </c>
      <c r="O78" s="53">
        <f t="shared" si="14"/>
        <v>0.15000000775346103</v>
      </c>
      <c r="P78" s="55">
        <v>0</v>
      </c>
      <c r="Q78" s="53">
        <f t="shared" si="15"/>
        <v>0</v>
      </c>
      <c r="R78" s="55">
        <v>0</v>
      </c>
      <c r="S78" s="53">
        <f t="shared" si="16"/>
        <v>0</v>
      </c>
      <c r="T78" s="20" t="s">
        <v>129</v>
      </c>
      <c r="U78" s="20" t="s">
        <v>129</v>
      </c>
      <c r="V78" s="20" t="s">
        <v>129</v>
      </c>
      <c r="W78" s="144" t="s">
        <v>218</v>
      </c>
      <c r="X78" s="140" t="s">
        <v>447</v>
      </c>
      <c r="Y78" s="144" t="s">
        <v>218</v>
      </c>
      <c r="Z78" s="140" t="s">
        <v>447</v>
      </c>
      <c r="AA78" s="30"/>
      <c r="AB78" s="144" t="s">
        <v>229</v>
      </c>
      <c r="AC78" s="140" t="s">
        <v>451</v>
      </c>
      <c r="AD78" s="144" t="s">
        <v>470</v>
      </c>
      <c r="AE78" s="137" t="s">
        <v>745</v>
      </c>
      <c r="AF78" s="75">
        <v>3</v>
      </c>
      <c r="AG78" s="97" t="s">
        <v>316</v>
      </c>
      <c r="AH78" s="75">
        <v>4</v>
      </c>
      <c r="AI78" s="233" t="s">
        <v>542</v>
      </c>
      <c r="AJ78" s="224">
        <v>42427</v>
      </c>
    </row>
    <row r="79" spans="1:36" s="27" customFormat="1" ht="42" hidden="1" customHeight="1" x14ac:dyDescent="0.2">
      <c r="A79" s="219">
        <v>52</v>
      </c>
      <c r="B79" s="231" t="s">
        <v>46</v>
      </c>
      <c r="C79" s="37" t="s">
        <v>290</v>
      </c>
      <c r="D79" s="25" t="s">
        <v>7</v>
      </c>
      <c r="E79" s="26" t="s">
        <v>14</v>
      </c>
      <c r="F79" s="25" t="s">
        <v>4</v>
      </c>
      <c r="G79" s="80">
        <f t="shared" si="10"/>
        <v>23753594</v>
      </c>
      <c r="H79" s="80">
        <f t="shared" si="11"/>
        <v>20190555</v>
      </c>
      <c r="I79" s="55">
        <v>0</v>
      </c>
      <c r="J79" s="55">
        <v>20190555</v>
      </c>
      <c r="K79" s="55">
        <v>0</v>
      </c>
      <c r="L79" s="53">
        <f t="shared" si="12"/>
        <v>0.8500000042098893</v>
      </c>
      <c r="M79" s="80">
        <f t="shared" si="13"/>
        <v>3563039</v>
      </c>
      <c r="N79" s="55">
        <v>3563039</v>
      </c>
      <c r="O79" s="53">
        <f t="shared" si="14"/>
        <v>0.14999999579011075</v>
      </c>
      <c r="P79" s="55">
        <v>0</v>
      </c>
      <c r="Q79" s="53">
        <f t="shared" si="15"/>
        <v>0</v>
      </c>
      <c r="R79" s="55">
        <v>0</v>
      </c>
      <c r="S79" s="53">
        <f t="shared" si="16"/>
        <v>0</v>
      </c>
      <c r="T79" s="141">
        <v>42173</v>
      </c>
      <c r="U79" s="161" t="s">
        <v>620</v>
      </c>
      <c r="V79" s="212" t="s">
        <v>621</v>
      </c>
      <c r="W79" s="144" t="s">
        <v>229</v>
      </c>
      <c r="X79" s="142" t="s">
        <v>445</v>
      </c>
      <c r="Y79" s="144" t="s">
        <v>229</v>
      </c>
      <c r="Z79" s="140" t="s">
        <v>445</v>
      </c>
      <c r="AA79" s="77"/>
      <c r="AB79" s="144" t="s">
        <v>215</v>
      </c>
      <c r="AC79" s="140" t="s">
        <v>453</v>
      </c>
      <c r="AD79" s="144" t="s">
        <v>468</v>
      </c>
      <c r="AE79" s="137" t="s">
        <v>745</v>
      </c>
      <c r="AF79" s="75">
        <v>3</v>
      </c>
      <c r="AG79" s="97" t="s">
        <v>316</v>
      </c>
      <c r="AH79" s="75">
        <v>4</v>
      </c>
      <c r="AI79" s="233" t="s">
        <v>547</v>
      </c>
      <c r="AJ79" s="224">
        <v>42427</v>
      </c>
    </row>
    <row r="80" spans="1:36" ht="43.5" hidden="1" customHeight="1" x14ac:dyDescent="0.2">
      <c r="A80" s="220">
        <v>65</v>
      </c>
      <c r="B80" s="231" t="s">
        <v>46</v>
      </c>
      <c r="C80" s="37" t="s">
        <v>291</v>
      </c>
      <c r="D80" s="25" t="s">
        <v>7</v>
      </c>
      <c r="E80" s="26" t="s">
        <v>14</v>
      </c>
      <c r="F80" s="25" t="s">
        <v>4</v>
      </c>
      <c r="G80" s="80">
        <f t="shared" si="10"/>
        <v>17647059</v>
      </c>
      <c r="H80" s="80">
        <f t="shared" si="11"/>
        <v>15000000</v>
      </c>
      <c r="I80" s="55">
        <v>0</v>
      </c>
      <c r="J80" s="55">
        <v>15000000</v>
      </c>
      <c r="K80" s="55">
        <v>0</v>
      </c>
      <c r="L80" s="53">
        <f t="shared" si="12"/>
        <v>0.84999999150000005</v>
      </c>
      <c r="M80" s="80">
        <f t="shared" si="13"/>
        <v>2647059</v>
      </c>
      <c r="N80" s="55">
        <v>2647059</v>
      </c>
      <c r="O80" s="53">
        <f t="shared" si="14"/>
        <v>0.15000000849999992</v>
      </c>
      <c r="P80" s="55">
        <v>0</v>
      </c>
      <c r="Q80" s="53">
        <f t="shared" si="15"/>
        <v>0</v>
      </c>
      <c r="R80" s="55">
        <v>0</v>
      </c>
      <c r="S80" s="53">
        <f t="shared" si="16"/>
        <v>0</v>
      </c>
      <c r="T80" s="141">
        <v>42173</v>
      </c>
      <c r="U80" s="211"/>
      <c r="V80" s="213"/>
      <c r="W80" s="144" t="s">
        <v>229</v>
      </c>
      <c r="X80" s="142" t="s">
        <v>445</v>
      </c>
      <c r="Y80" s="144" t="s">
        <v>229</v>
      </c>
      <c r="Z80" s="140" t="s">
        <v>445</v>
      </c>
      <c r="AA80" s="77"/>
      <c r="AB80" s="144" t="s">
        <v>215</v>
      </c>
      <c r="AC80" s="140" t="s">
        <v>453</v>
      </c>
      <c r="AD80" s="144" t="s">
        <v>468</v>
      </c>
      <c r="AE80" s="137" t="s">
        <v>745</v>
      </c>
      <c r="AF80" s="75">
        <v>3</v>
      </c>
      <c r="AG80" s="97" t="s">
        <v>316</v>
      </c>
      <c r="AH80" s="75">
        <v>4</v>
      </c>
      <c r="AI80" s="233" t="s">
        <v>547</v>
      </c>
      <c r="AJ80" s="224">
        <v>42427</v>
      </c>
    </row>
    <row r="81" spans="1:36" ht="38.25" hidden="1" customHeight="1" x14ac:dyDescent="0.2">
      <c r="A81" s="219">
        <v>98</v>
      </c>
      <c r="B81" s="231" t="s">
        <v>170</v>
      </c>
      <c r="C81" s="36" t="s">
        <v>172</v>
      </c>
      <c r="D81" s="24" t="s">
        <v>155</v>
      </c>
      <c r="E81" s="13" t="s">
        <v>11</v>
      </c>
      <c r="F81" s="24" t="s">
        <v>4</v>
      </c>
      <c r="G81" s="80">
        <f t="shared" si="10"/>
        <v>171428571</v>
      </c>
      <c r="H81" s="80">
        <f t="shared" si="11"/>
        <v>60000000</v>
      </c>
      <c r="I81" s="80">
        <v>0</v>
      </c>
      <c r="J81" s="80">
        <v>60000000</v>
      </c>
      <c r="K81" s="80">
        <v>0</v>
      </c>
      <c r="L81" s="53">
        <f t="shared" si="12"/>
        <v>0.35000000087499999</v>
      </c>
      <c r="M81" s="80">
        <f t="shared" si="13"/>
        <v>111428571</v>
      </c>
      <c r="N81" s="80">
        <v>0</v>
      </c>
      <c r="O81" s="53">
        <v>0</v>
      </c>
      <c r="P81" s="80">
        <v>0</v>
      </c>
      <c r="Q81" s="53">
        <f t="shared" si="15"/>
        <v>0</v>
      </c>
      <c r="R81" s="80">
        <v>111428571</v>
      </c>
      <c r="S81" s="53">
        <f t="shared" si="16"/>
        <v>0.64999999912499995</v>
      </c>
      <c r="T81" s="63" t="s">
        <v>407</v>
      </c>
      <c r="U81" s="168"/>
      <c r="V81" s="181"/>
      <c r="W81" s="144" t="s">
        <v>216</v>
      </c>
      <c r="X81" s="140" t="s">
        <v>323</v>
      </c>
      <c r="Y81" s="144" t="s">
        <v>216</v>
      </c>
      <c r="Z81" s="140" t="s">
        <v>327</v>
      </c>
      <c r="AA81" s="153">
        <v>42356</v>
      </c>
      <c r="AB81" s="144" t="s">
        <v>468</v>
      </c>
      <c r="AC81" s="140" t="s">
        <v>671</v>
      </c>
      <c r="AD81" s="144" t="s">
        <v>543</v>
      </c>
      <c r="AE81" s="137" t="s">
        <v>744</v>
      </c>
      <c r="AF81" s="75">
        <v>2</v>
      </c>
      <c r="AG81" s="97" t="s">
        <v>316</v>
      </c>
      <c r="AH81" s="75">
        <v>4</v>
      </c>
      <c r="AI81" s="233" t="s">
        <v>758</v>
      </c>
      <c r="AJ81" s="224">
        <v>42427</v>
      </c>
    </row>
    <row r="82" spans="1:36" s="27" customFormat="1" ht="48" hidden="1" customHeight="1" x14ac:dyDescent="0.2">
      <c r="A82" s="220">
        <v>51</v>
      </c>
      <c r="B82" s="234" t="s">
        <v>177</v>
      </c>
      <c r="C82" s="36" t="s">
        <v>248</v>
      </c>
      <c r="D82" s="24" t="s">
        <v>7</v>
      </c>
      <c r="E82" s="13" t="s">
        <v>11</v>
      </c>
      <c r="F82" s="24" t="s">
        <v>4</v>
      </c>
      <c r="G82" s="80">
        <f t="shared" si="10"/>
        <v>30000000</v>
      </c>
      <c r="H82" s="80">
        <f t="shared" si="11"/>
        <v>5000000</v>
      </c>
      <c r="I82" s="80">
        <v>0</v>
      </c>
      <c r="J82" s="80">
        <v>5000000</v>
      </c>
      <c r="K82" s="80">
        <v>0</v>
      </c>
      <c r="L82" s="53">
        <f t="shared" si="12"/>
        <v>0.16666666666666666</v>
      </c>
      <c r="M82" s="80">
        <f t="shared" si="13"/>
        <v>25000000</v>
      </c>
      <c r="N82" s="80">
        <v>3000000</v>
      </c>
      <c r="O82" s="53">
        <f t="shared" ref="O82:O129" si="17">N82/G82</f>
        <v>0.1</v>
      </c>
      <c r="P82" s="80">
        <v>0</v>
      </c>
      <c r="Q82" s="53">
        <f t="shared" si="15"/>
        <v>0</v>
      </c>
      <c r="R82" s="80">
        <v>22000000</v>
      </c>
      <c r="S82" s="53">
        <f t="shared" si="16"/>
        <v>0.73333333333333328</v>
      </c>
      <c r="T82" s="25" t="s">
        <v>410</v>
      </c>
      <c r="U82" s="174"/>
      <c r="V82" s="183"/>
      <c r="W82" s="144" t="s">
        <v>216</v>
      </c>
      <c r="X82" s="140" t="s">
        <v>328</v>
      </c>
      <c r="Y82" s="144" t="s">
        <v>65</v>
      </c>
      <c r="Z82" s="144" t="s">
        <v>65</v>
      </c>
      <c r="AA82" s="144" t="s">
        <v>65</v>
      </c>
      <c r="AB82" s="144" t="s">
        <v>569</v>
      </c>
      <c r="AC82" s="140" t="s">
        <v>568</v>
      </c>
      <c r="AD82" s="144" t="s">
        <v>543</v>
      </c>
      <c r="AE82" s="137" t="s">
        <v>744</v>
      </c>
      <c r="AF82" s="75">
        <v>0</v>
      </c>
      <c r="AG82" s="97" t="s">
        <v>316</v>
      </c>
      <c r="AH82" s="75">
        <v>1</v>
      </c>
      <c r="AI82" s="233" t="s">
        <v>544</v>
      </c>
      <c r="AJ82" s="224">
        <v>42427</v>
      </c>
    </row>
    <row r="83" spans="1:36" s="27" customFormat="1" ht="35.25" hidden="1" customHeight="1" x14ac:dyDescent="0.2">
      <c r="A83" s="220">
        <v>25</v>
      </c>
      <c r="B83" s="234" t="s">
        <v>236</v>
      </c>
      <c r="C83" s="36" t="s">
        <v>237</v>
      </c>
      <c r="D83" s="24" t="s">
        <v>7</v>
      </c>
      <c r="E83" s="13" t="s">
        <v>11</v>
      </c>
      <c r="F83" s="24" t="s">
        <v>4</v>
      </c>
      <c r="G83" s="80">
        <f t="shared" si="10"/>
        <v>30000000</v>
      </c>
      <c r="H83" s="80">
        <f t="shared" si="11"/>
        <v>13000000</v>
      </c>
      <c r="I83" s="80">
        <v>0</v>
      </c>
      <c r="J83" s="80">
        <v>13000000</v>
      </c>
      <c r="K83" s="80">
        <v>0</v>
      </c>
      <c r="L83" s="53">
        <f t="shared" si="12"/>
        <v>0.43333333333333335</v>
      </c>
      <c r="M83" s="80">
        <f t="shared" si="13"/>
        <v>17000000</v>
      </c>
      <c r="N83" s="80">
        <v>0</v>
      </c>
      <c r="O83" s="53">
        <f t="shared" si="17"/>
        <v>0</v>
      </c>
      <c r="P83" s="80">
        <v>0</v>
      </c>
      <c r="Q83" s="53">
        <f t="shared" si="15"/>
        <v>0</v>
      </c>
      <c r="R83" s="80">
        <v>17000000</v>
      </c>
      <c r="S83" s="53">
        <f t="shared" si="16"/>
        <v>0.56666666666666665</v>
      </c>
      <c r="T83" s="25" t="s">
        <v>410</v>
      </c>
      <c r="U83" s="174"/>
      <c r="V83" s="183"/>
      <c r="W83" s="144" t="s">
        <v>216</v>
      </c>
      <c r="X83" s="140" t="s">
        <v>328</v>
      </c>
      <c r="Y83" s="144" t="s">
        <v>65</v>
      </c>
      <c r="Z83" s="144" t="s">
        <v>65</v>
      </c>
      <c r="AA83" s="144" t="s">
        <v>65</v>
      </c>
      <c r="AB83" s="144" t="s">
        <v>217</v>
      </c>
      <c r="AC83" s="140" t="s">
        <v>479</v>
      </c>
      <c r="AD83" s="144" t="s">
        <v>543</v>
      </c>
      <c r="AE83" s="137" t="s">
        <v>744</v>
      </c>
      <c r="AF83" s="75">
        <v>0</v>
      </c>
      <c r="AG83" s="97" t="s">
        <v>316</v>
      </c>
      <c r="AH83" s="75">
        <v>1</v>
      </c>
      <c r="AI83" s="233" t="s">
        <v>544</v>
      </c>
      <c r="AJ83" s="224">
        <v>42427</v>
      </c>
    </row>
    <row r="84" spans="1:36" ht="46.5" hidden="1" customHeight="1" x14ac:dyDescent="0.2">
      <c r="A84" s="219">
        <v>28</v>
      </c>
      <c r="B84" s="241" t="s">
        <v>189</v>
      </c>
      <c r="C84" s="96" t="s">
        <v>699</v>
      </c>
      <c r="D84" s="94" t="s">
        <v>7</v>
      </c>
      <c r="E84" s="19" t="s">
        <v>11</v>
      </c>
      <c r="F84" s="94" t="s">
        <v>4</v>
      </c>
      <c r="G84" s="78">
        <f t="shared" si="10"/>
        <v>35294118</v>
      </c>
      <c r="H84" s="78">
        <f t="shared" si="11"/>
        <v>30000000</v>
      </c>
      <c r="I84" s="78">
        <v>0</v>
      </c>
      <c r="J84" s="78">
        <v>30000000</v>
      </c>
      <c r="K84" s="52">
        <v>0</v>
      </c>
      <c r="L84" s="54">
        <f t="shared" si="12"/>
        <v>0.84999999150000005</v>
      </c>
      <c r="M84" s="52">
        <f t="shared" si="13"/>
        <v>5294118</v>
      </c>
      <c r="N84" s="52">
        <v>0</v>
      </c>
      <c r="O84" s="54">
        <f t="shared" si="17"/>
        <v>0</v>
      </c>
      <c r="P84" s="52">
        <v>0</v>
      </c>
      <c r="Q84" s="54">
        <f t="shared" si="15"/>
        <v>0</v>
      </c>
      <c r="R84" s="52">
        <v>5294118</v>
      </c>
      <c r="S84" s="54">
        <f t="shared" si="16"/>
        <v>0.15000000849999992</v>
      </c>
      <c r="T84" s="16" t="s">
        <v>411</v>
      </c>
      <c r="U84" s="168" t="s">
        <v>224</v>
      </c>
      <c r="V84" s="181" t="s">
        <v>611</v>
      </c>
      <c r="W84" s="95" t="s">
        <v>701</v>
      </c>
      <c r="X84" s="140" t="s">
        <v>328</v>
      </c>
      <c r="Y84" s="95" t="s">
        <v>65</v>
      </c>
      <c r="Z84" s="95" t="s">
        <v>65</v>
      </c>
      <c r="AA84" s="95" t="s">
        <v>65</v>
      </c>
      <c r="AB84" s="95" t="s">
        <v>468</v>
      </c>
      <c r="AC84" s="140" t="s">
        <v>477</v>
      </c>
      <c r="AD84" s="93" t="s">
        <v>543</v>
      </c>
      <c r="AE84" s="137" t="s">
        <v>744</v>
      </c>
      <c r="AF84" s="73">
        <v>2</v>
      </c>
      <c r="AG84" s="97" t="s">
        <v>316</v>
      </c>
      <c r="AH84" s="73">
        <v>10</v>
      </c>
      <c r="AI84" s="230" t="s">
        <v>666</v>
      </c>
      <c r="AJ84" s="223">
        <v>42427</v>
      </c>
    </row>
    <row r="85" spans="1:36" ht="54.75" hidden="1" customHeight="1" x14ac:dyDescent="0.2">
      <c r="A85" s="220">
        <v>43</v>
      </c>
      <c r="B85" s="241" t="s">
        <v>189</v>
      </c>
      <c r="C85" s="96" t="s">
        <v>700</v>
      </c>
      <c r="D85" s="94" t="s">
        <v>7</v>
      </c>
      <c r="E85" s="19" t="s">
        <v>11</v>
      </c>
      <c r="F85" s="94" t="s">
        <v>4</v>
      </c>
      <c r="G85" s="78">
        <f t="shared" si="10"/>
        <v>35294118</v>
      </c>
      <c r="H85" s="78">
        <f t="shared" si="11"/>
        <v>30000000</v>
      </c>
      <c r="I85" s="78">
        <v>0</v>
      </c>
      <c r="J85" s="78">
        <v>30000000</v>
      </c>
      <c r="K85" s="52">
        <v>0</v>
      </c>
      <c r="L85" s="54">
        <f t="shared" si="12"/>
        <v>0.84999999150000005</v>
      </c>
      <c r="M85" s="52">
        <f t="shared" si="13"/>
        <v>5294118</v>
      </c>
      <c r="N85" s="52">
        <v>0</v>
      </c>
      <c r="O85" s="54">
        <f t="shared" si="17"/>
        <v>0</v>
      </c>
      <c r="P85" s="52">
        <v>0</v>
      </c>
      <c r="Q85" s="54">
        <f t="shared" si="15"/>
        <v>0</v>
      </c>
      <c r="R85" s="52">
        <v>5294118</v>
      </c>
      <c r="S85" s="54">
        <f t="shared" si="16"/>
        <v>0.15000000849999992</v>
      </c>
      <c r="T85" s="16" t="s">
        <v>411</v>
      </c>
      <c r="U85" s="168"/>
      <c r="V85" s="181"/>
      <c r="W85" s="95" t="s">
        <v>216</v>
      </c>
      <c r="X85" s="140" t="s">
        <v>328</v>
      </c>
      <c r="Y85" s="95" t="s">
        <v>65</v>
      </c>
      <c r="Z85" s="95" t="s">
        <v>65</v>
      </c>
      <c r="AA85" s="95" t="s">
        <v>65</v>
      </c>
      <c r="AB85" s="95" t="s">
        <v>468</v>
      </c>
      <c r="AC85" s="140" t="s">
        <v>477</v>
      </c>
      <c r="AD85" s="93" t="s">
        <v>543</v>
      </c>
      <c r="AE85" s="137" t="s">
        <v>744</v>
      </c>
      <c r="AF85" s="73">
        <v>2</v>
      </c>
      <c r="AG85" s="97" t="s">
        <v>316</v>
      </c>
      <c r="AH85" s="73">
        <v>10</v>
      </c>
      <c r="AI85" s="230" t="s">
        <v>666</v>
      </c>
      <c r="AJ85" s="223">
        <v>42427</v>
      </c>
    </row>
    <row r="86" spans="1:36" ht="35.25" hidden="1" customHeight="1" x14ac:dyDescent="0.2">
      <c r="A86" s="219">
        <v>104</v>
      </c>
      <c r="B86" s="229" t="s">
        <v>735</v>
      </c>
      <c r="C86" s="38" t="s">
        <v>534</v>
      </c>
      <c r="D86" s="30" t="s">
        <v>7</v>
      </c>
      <c r="E86" s="28" t="s">
        <v>17</v>
      </c>
      <c r="F86" s="30" t="s">
        <v>4</v>
      </c>
      <c r="G86" s="52">
        <v>162810957</v>
      </c>
      <c r="H86" s="52">
        <v>138389313</v>
      </c>
      <c r="I86" s="52">
        <v>0</v>
      </c>
      <c r="J86" s="52">
        <v>138389313</v>
      </c>
      <c r="K86" s="52">
        <v>0</v>
      </c>
      <c r="L86" s="79">
        <f t="shared" si="12"/>
        <v>0.84999999723605824</v>
      </c>
      <c r="M86" s="52">
        <v>24421644</v>
      </c>
      <c r="N86" s="52">
        <v>0</v>
      </c>
      <c r="O86" s="79">
        <f t="shared" si="17"/>
        <v>0</v>
      </c>
      <c r="P86" s="52">
        <v>24421644</v>
      </c>
      <c r="Q86" s="79">
        <f t="shared" si="15"/>
        <v>0.15000000276394174</v>
      </c>
      <c r="R86" s="52">
        <v>0</v>
      </c>
      <c r="S86" s="79">
        <f t="shared" si="16"/>
        <v>0</v>
      </c>
      <c r="T86" s="101" t="s">
        <v>427</v>
      </c>
      <c r="U86" s="206" t="s">
        <v>277</v>
      </c>
      <c r="V86" s="136" t="s">
        <v>622</v>
      </c>
      <c r="W86" s="102" t="s">
        <v>229</v>
      </c>
      <c r="X86" s="140" t="s">
        <v>456</v>
      </c>
      <c r="Y86" s="102" t="s">
        <v>215</v>
      </c>
      <c r="Z86" s="140" t="s">
        <v>743</v>
      </c>
      <c r="AA86" s="187"/>
      <c r="AB86" s="102" t="s">
        <v>470</v>
      </c>
      <c r="AC86" s="51" t="s">
        <v>742</v>
      </c>
      <c r="AD86" s="95" t="s">
        <v>544</v>
      </c>
      <c r="AE86" s="137" t="s">
        <v>744</v>
      </c>
      <c r="AF86" s="74">
        <v>2</v>
      </c>
      <c r="AG86" s="98" t="s">
        <v>316</v>
      </c>
      <c r="AH86" s="73">
        <v>4</v>
      </c>
      <c r="AI86" s="230" t="s">
        <v>646</v>
      </c>
      <c r="AJ86" s="223">
        <v>42427</v>
      </c>
    </row>
    <row r="87" spans="1:36" s="27" customFormat="1" ht="36.75" hidden="1" customHeight="1" x14ac:dyDescent="0.2">
      <c r="A87" s="220">
        <v>13</v>
      </c>
      <c r="B87" s="229" t="s">
        <v>48</v>
      </c>
      <c r="C87" s="38" t="s">
        <v>93</v>
      </c>
      <c r="D87" s="30" t="s">
        <v>7</v>
      </c>
      <c r="E87" s="28" t="s">
        <v>16</v>
      </c>
      <c r="F87" s="30" t="s">
        <v>3</v>
      </c>
      <c r="G87" s="52">
        <f t="shared" ref="G87:G121" si="18">H87+M87</f>
        <v>87191324</v>
      </c>
      <c r="H87" s="52">
        <f t="shared" ref="H87:H112" si="19">I87+J87+K87</f>
        <v>74112625</v>
      </c>
      <c r="I87" s="56">
        <v>74112625</v>
      </c>
      <c r="J87" s="56">
        <v>0</v>
      </c>
      <c r="K87" s="56">
        <v>0</v>
      </c>
      <c r="L87" s="79">
        <f t="shared" si="12"/>
        <v>0.84999999541238758</v>
      </c>
      <c r="M87" s="78">
        <f t="shared" ref="M87:M95" si="20">N87+P87+R87</f>
        <v>13078699</v>
      </c>
      <c r="N87" s="56">
        <v>0</v>
      </c>
      <c r="O87" s="79">
        <f t="shared" si="17"/>
        <v>0</v>
      </c>
      <c r="P87" s="56">
        <v>0</v>
      </c>
      <c r="Q87" s="79">
        <f t="shared" si="15"/>
        <v>0</v>
      </c>
      <c r="R87" s="56">
        <v>13078699</v>
      </c>
      <c r="S87" s="79">
        <f t="shared" si="16"/>
        <v>0.15000000458761242</v>
      </c>
      <c r="T87" s="12" t="s">
        <v>423</v>
      </c>
      <c r="U87" s="177" t="s">
        <v>219</v>
      </c>
      <c r="V87" s="182" t="s">
        <v>386</v>
      </c>
      <c r="W87" s="93" t="s">
        <v>218</v>
      </c>
      <c r="X87" s="140" t="s">
        <v>326</v>
      </c>
      <c r="Y87" s="31" t="s">
        <v>218</v>
      </c>
      <c r="Z87" s="140" t="s">
        <v>326</v>
      </c>
      <c r="AA87" s="154" t="s">
        <v>726</v>
      </c>
      <c r="AB87" s="93" t="s">
        <v>470</v>
      </c>
      <c r="AC87" s="140" t="s">
        <v>671</v>
      </c>
      <c r="AD87" s="93" t="s">
        <v>543</v>
      </c>
      <c r="AE87" s="137" t="s">
        <v>744</v>
      </c>
      <c r="AF87" s="73">
        <v>2</v>
      </c>
      <c r="AG87" s="97" t="s">
        <v>316</v>
      </c>
      <c r="AH87" s="73">
        <v>4</v>
      </c>
      <c r="AI87" s="230" t="s">
        <v>547</v>
      </c>
      <c r="AJ87" s="223">
        <v>42521</v>
      </c>
    </row>
    <row r="88" spans="1:36" s="27" customFormat="1" ht="36.75" hidden="1" customHeight="1" x14ac:dyDescent="0.2">
      <c r="A88" s="220">
        <v>21</v>
      </c>
      <c r="B88" s="234" t="s">
        <v>198</v>
      </c>
      <c r="C88" s="36" t="s">
        <v>247</v>
      </c>
      <c r="D88" s="25" t="s">
        <v>7</v>
      </c>
      <c r="E88" s="26" t="s">
        <v>16</v>
      </c>
      <c r="F88" s="25" t="s">
        <v>3</v>
      </c>
      <c r="G88" s="80">
        <f t="shared" si="18"/>
        <v>126221197</v>
      </c>
      <c r="H88" s="80">
        <f t="shared" si="19"/>
        <v>107288018</v>
      </c>
      <c r="I88" s="55">
        <v>107288018</v>
      </c>
      <c r="J88" s="55">
        <v>0</v>
      </c>
      <c r="K88" s="55">
        <v>0</v>
      </c>
      <c r="L88" s="53">
        <f t="shared" si="12"/>
        <v>0.85000000435742973</v>
      </c>
      <c r="M88" s="80">
        <f t="shared" si="20"/>
        <v>18933179</v>
      </c>
      <c r="N88" s="55">
        <v>0</v>
      </c>
      <c r="O88" s="53">
        <f t="shared" si="17"/>
        <v>0</v>
      </c>
      <c r="P88" s="55">
        <v>0</v>
      </c>
      <c r="Q88" s="53">
        <f t="shared" si="15"/>
        <v>0</v>
      </c>
      <c r="R88" s="55">
        <v>18933179</v>
      </c>
      <c r="S88" s="53">
        <f t="shared" si="16"/>
        <v>0.14999999564257024</v>
      </c>
      <c r="T88" s="20" t="s">
        <v>423</v>
      </c>
      <c r="U88" s="177"/>
      <c r="V88" s="183"/>
      <c r="W88" s="144" t="s">
        <v>217</v>
      </c>
      <c r="X88" s="140" t="s">
        <v>326</v>
      </c>
      <c r="Y88" s="144" t="s">
        <v>217</v>
      </c>
      <c r="Z88" s="140" t="s">
        <v>326</v>
      </c>
      <c r="AA88" s="140" t="s">
        <v>754</v>
      </c>
      <c r="AB88" s="144" t="s">
        <v>470</v>
      </c>
      <c r="AC88" s="140" t="s">
        <v>672</v>
      </c>
      <c r="AD88" s="144" t="s">
        <v>543</v>
      </c>
      <c r="AE88" s="137" t="s">
        <v>744</v>
      </c>
      <c r="AF88" s="75">
        <v>2</v>
      </c>
      <c r="AG88" s="97" t="s">
        <v>317</v>
      </c>
      <c r="AH88" s="75">
        <v>4</v>
      </c>
      <c r="AI88" s="233" t="s">
        <v>547</v>
      </c>
      <c r="AJ88" s="224">
        <v>42521</v>
      </c>
    </row>
    <row r="89" spans="1:36" ht="33.75" hidden="1" customHeight="1" x14ac:dyDescent="0.2">
      <c r="A89" s="220">
        <v>23</v>
      </c>
      <c r="B89" s="231" t="s">
        <v>97</v>
      </c>
      <c r="C89" s="37" t="s">
        <v>119</v>
      </c>
      <c r="D89" s="25" t="s">
        <v>7</v>
      </c>
      <c r="E89" s="26" t="s">
        <v>2</v>
      </c>
      <c r="F89" s="25" t="s">
        <v>5</v>
      </c>
      <c r="G89" s="80">
        <f t="shared" si="18"/>
        <v>5175000</v>
      </c>
      <c r="H89" s="80">
        <f t="shared" si="19"/>
        <v>4398750</v>
      </c>
      <c r="I89" s="55">
        <v>0</v>
      </c>
      <c r="J89" s="55">
        <v>0</v>
      </c>
      <c r="K89" s="55">
        <v>4398750</v>
      </c>
      <c r="L89" s="53">
        <f t="shared" si="12"/>
        <v>0.85</v>
      </c>
      <c r="M89" s="80">
        <f t="shared" si="20"/>
        <v>776250</v>
      </c>
      <c r="N89" s="55">
        <v>776250</v>
      </c>
      <c r="O89" s="53">
        <f t="shared" si="17"/>
        <v>0.15</v>
      </c>
      <c r="P89" s="55">
        <v>0</v>
      </c>
      <c r="Q89" s="53">
        <f t="shared" si="15"/>
        <v>0</v>
      </c>
      <c r="R89" s="55">
        <v>0</v>
      </c>
      <c r="S89" s="53">
        <f t="shared" si="16"/>
        <v>0</v>
      </c>
      <c r="T89" s="20" t="s">
        <v>429</v>
      </c>
      <c r="U89" s="170" t="s">
        <v>230</v>
      </c>
      <c r="V89" s="182" t="s">
        <v>634</v>
      </c>
      <c r="W89" s="144" t="s">
        <v>556</v>
      </c>
      <c r="X89" s="140" t="s">
        <v>677</v>
      </c>
      <c r="Y89" s="144" t="s">
        <v>470</v>
      </c>
      <c r="Z89" s="140" t="s">
        <v>677</v>
      </c>
      <c r="AA89" s="30"/>
      <c r="AB89" s="144" t="s">
        <v>556</v>
      </c>
      <c r="AC89" s="140" t="s">
        <v>672</v>
      </c>
      <c r="AD89" s="144" t="s">
        <v>588</v>
      </c>
      <c r="AE89" s="137" t="s">
        <v>744</v>
      </c>
      <c r="AF89" s="75">
        <v>2</v>
      </c>
      <c r="AG89" s="97" t="s">
        <v>316</v>
      </c>
      <c r="AH89" s="75">
        <v>4</v>
      </c>
      <c r="AI89" s="233" t="s">
        <v>542</v>
      </c>
      <c r="AJ89" s="224">
        <v>42521</v>
      </c>
    </row>
    <row r="90" spans="1:36" s="27" customFormat="1" ht="44.25" hidden="1" customHeight="1" x14ac:dyDescent="0.2">
      <c r="A90" s="221">
        <v>26</v>
      </c>
      <c r="B90" s="234" t="s">
        <v>142</v>
      </c>
      <c r="C90" s="36" t="s">
        <v>261</v>
      </c>
      <c r="D90" s="25" t="s">
        <v>7</v>
      </c>
      <c r="E90" s="26" t="s">
        <v>18</v>
      </c>
      <c r="F90" s="25" t="s">
        <v>5</v>
      </c>
      <c r="G90" s="80">
        <f t="shared" si="18"/>
        <v>318054</v>
      </c>
      <c r="H90" s="80">
        <f t="shared" si="19"/>
        <v>270346</v>
      </c>
      <c r="I90" s="55">
        <v>0</v>
      </c>
      <c r="J90" s="55">
        <v>0</v>
      </c>
      <c r="K90" s="55">
        <v>270346</v>
      </c>
      <c r="L90" s="53">
        <f t="shared" si="12"/>
        <v>0.85000031441201807</v>
      </c>
      <c r="M90" s="80">
        <f t="shared" si="20"/>
        <v>47708</v>
      </c>
      <c r="N90" s="55">
        <v>47708</v>
      </c>
      <c r="O90" s="53">
        <f t="shared" si="17"/>
        <v>0.14999968558798191</v>
      </c>
      <c r="P90" s="55">
        <v>0</v>
      </c>
      <c r="Q90" s="53">
        <f t="shared" si="15"/>
        <v>0</v>
      </c>
      <c r="R90" s="55">
        <v>0</v>
      </c>
      <c r="S90" s="53">
        <f t="shared" si="16"/>
        <v>0</v>
      </c>
      <c r="T90" s="23" t="s">
        <v>129</v>
      </c>
      <c r="U90" s="23" t="s">
        <v>129</v>
      </c>
      <c r="V90" s="23" t="s">
        <v>129</v>
      </c>
      <c r="W90" s="144" t="s">
        <v>468</v>
      </c>
      <c r="X90" s="140" t="s">
        <v>677</v>
      </c>
      <c r="Y90" s="144" t="s">
        <v>468</v>
      </c>
      <c r="Z90" s="140" t="s">
        <v>677</v>
      </c>
      <c r="AA90" s="30"/>
      <c r="AB90" s="144" t="s">
        <v>470</v>
      </c>
      <c r="AC90" s="140" t="s">
        <v>672</v>
      </c>
      <c r="AD90" s="144" t="s">
        <v>543</v>
      </c>
      <c r="AE90" s="137" t="s">
        <v>744</v>
      </c>
      <c r="AF90" s="75">
        <v>2</v>
      </c>
      <c r="AG90" s="97" t="s">
        <v>316</v>
      </c>
      <c r="AH90" s="75">
        <v>4</v>
      </c>
      <c r="AI90" s="233" t="s">
        <v>543</v>
      </c>
      <c r="AJ90" s="224">
        <v>42521</v>
      </c>
    </row>
    <row r="91" spans="1:36" ht="64.5" hidden="1" customHeight="1" x14ac:dyDescent="0.2">
      <c r="A91" s="220">
        <v>127</v>
      </c>
      <c r="B91" s="231" t="s">
        <v>56</v>
      </c>
      <c r="C91" s="37" t="s">
        <v>117</v>
      </c>
      <c r="D91" s="25" t="s">
        <v>7</v>
      </c>
      <c r="E91" s="26" t="s">
        <v>17</v>
      </c>
      <c r="F91" s="25" t="s">
        <v>5</v>
      </c>
      <c r="G91" s="80">
        <f t="shared" si="18"/>
        <v>21937153</v>
      </c>
      <c r="H91" s="80">
        <f t="shared" si="19"/>
        <v>18646580</v>
      </c>
      <c r="I91" s="55">
        <v>0</v>
      </c>
      <c r="J91" s="55">
        <v>0</v>
      </c>
      <c r="K91" s="55">
        <v>18646580</v>
      </c>
      <c r="L91" s="53">
        <f t="shared" si="12"/>
        <v>0.84999999772076162</v>
      </c>
      <c r="M91" s="80">
        <f t="shared" si="20"/>
        <v>3290573</v>
      </c>
      <c r="N91" s="55">
        <v>3290573</v>
      </c>
      <c r="O91" s="53">
        <f t="shared" si="17"/>
        <v>0.15000000227923832</v>
      </c>
      <c r="P91" s="55">
        <v>0</v>
      </c>
      <c r="Q91" s="53">
        <f t="shared" si="15"/>
        <v>0</v>
      </c>
      <c r="R91" s="55">
        <v>0</v>
      </c>
      <c r="S91" s="53">
        <f t="shared" si="16"/>
        <v>0</v>
      </c>
      <c r="T91" s="23" t="s">
        <v>129</v>
      </c>
      <c r="U91" s="23" t="s">
        <v>649</v>
      </c>
      <c r="V91" s="23" t="s">
        <v>129</v>
      </c>
      <c r="W91" s="144" t="s">
        <v>468</v>
      </c>
      <c r="X91" s="46" t="s">
        <v>317</v>
      </c>
      <c r="Y91" s="144" t="s">
        <v>468</v>
      </c>
      <c r="Z91" s="140" t="s">
        <v>757</v>
      </c>
      <c r="AA91" s="30"/>
      <c r="AB91" s="144" t="s">
        <v>470</v>
      </c>
      <c r="AC91" s="140" t="s">
        <v>671</v>
      </c>
      <c r="AD91" s="144" t="s">
        <v>543</v>
      </c>
      <c r="AE91" s="137" t="s">
        <v>744</v>
      </c>
      <c r="AF91" s="75">
        <v>2</v>
      </c>
      <c r="AG91" s="98" t="s">
        <v>316</v>
      </c>
      <c r="AH91" s="75">
        <v>4</v>
      </c>
      <c r="AI91" s="233" t="s">
        <v>544</v>
      </c>
      <c r="AJ91" s="224">
        <v>42429</v>
      </c>
    </row>
    <row r="92" spans="1:36" s="27" customFormat="1" ht="51" hidden="1" customHeight="1" x14ac:dyDescent="0.2">
      <c r="A92" s="219">
        <v>82</v>
      </c>
      <c r="B92" s="229" t="s">
        <v>107</v>
      </c>
      <c r="C92" s="38" t="s">
        <v>586</v>
      </c>
      <c r="D92" s="30" t="s">
        <v>7</v>
      </c>
      <c r="E92" s="28" t="s">
        <v>17</v>
      </c>
      <c r="F92" s="30" t="s">
        <v>5</v>
      </c>
      <c r="G92" s="52">
        <f t="shared" si="18"/>
        <v>23080688</v>
      </c>
      <c r="H92" s="52">
        <f t="shared" si="19"/>
        <v>19618584</v>
      </c>
      <c r="I92" s="56">
        <v>0</v>
      </c>
      <c r="J92" s="56">
        <v>0</v>
      </c>
      <c r="K92" s="56">
        <v>19618584</v>
      </c>
      <c r="L92" s="79">
        <f t="shared" si="12"/>
        <v>0.84999996533898814</v>
      </c>
      <c r="M92" s="78">
        <f t="shared" si="20"/>
        <v>3462104</v>
      </c>
      <c r="N92" s="56">
        <v>3462104</v>
      </c>
      <c r="O92" s="79">
        <f t="shared" si="17"/>
        <v>0.15000003466101183</v>
      </c>
      <c r="P92" s="56">
        <v>0</v>
      </c>
      <c r="Q92" s="79">
        <f t="shared" si="15"/>
        <v>0</v>
      </c>
      <c r="R92" s="56">
        <v>0</v>
      </c>
      <c r="S92" s="79">
        <f t="shared" si="16"/>
        <v>0</v>
      </c>
      <c r="T92" s="33" t="s">
        <v>418</v>
      </c>
      <c r="U92" s="33" t="s">
        <v>625</v>
      </c>
      <c r="V92" s="135" t="s">
        <v>660</v>
      </c>
      <c r="W92" s="95" t="s">
        <v>587</v>
      </c>
      <c r="X92" s="140" t="s">
        <v>677</v>
      </c>
      <c r="Y92" s="95" t="s">
        <v>587</v>
      </c>
      <c r="Z92" s="140" t="s">
        <v>677</v>
      </c>
      <c r="AA92" s="187"/>
      <c r="AB92" s="95" t="s">
        <v>587</v>
      </c>
      <c r="AC92" s="140" t="s">
        <v>672</v>
      </c>
      <c r="AD92" s="95" t="s">
        <v>544</v>
      </c>
      <c r="AE92" s="137" t="s">
        <v>744</v>
      </c>
      <c r="AF92" s="73">
        <v>2</v>
      </c>
      <c r="AG92" s="98" t="s">
        <v>316</v>
      </c>
      <c r="AH92" s="73">
        <v>4</v>
      </c>
      <c r="AI92" s="230" t="s">
        <v>537</v>
      </c>
      <c r="AJ92" s="223">
        <v>42551</v>
      </c>
    </row>
    <row r="93" spans="1:36" ht="57.75" hidden="1" customHeight="1" x14ac:dyDescent="0.2">
      <c r="A93" s="220">
        <v>113</v>
      </c>
      <c r="B93" s="245" t="s">
        <v>529</v>
      </c>
      <c r="C93" s="96" t="s">
        <v>530</v>
      </c>
      <c r="D93" s="94" t="s">
        <v>7</v>
      </c>
      <c r="E93" s="19" t="s">
        <v>11</v>
      </c>
      <c r="F93" s="94" t="s">
        <v>4</v>
      </c>
      <c r="G93" s="52">
        <f t="shared" si="18"/>
        <v>8127343</v>
      </c>
      <c r="H93" s="52">
        <f t="shared" si="19"/>
        <v>6908242</v>
      </c>
      <c r="I93" s="149">
        <v>0</v>
      </c>
      <c r="J93" s="149">
        <v>6908242</v>
      </c>
      <c r="K93" s="149">
        <v>0</v>
      </c>
      <c r="L93" s="150">
        <v>0.85</v>
      </c>
      <c r="M93" s="78">
        <f t="shared" si="20"/>
        <v>1219101</v>
      </c>
      <c r="N93" s="149">
        <v>0</v>
      </c>
      <c r="O93" s="79">
        <f t="shared" si="17"/>
        <v>0</v>
      </c>
      <c r="P93" s="149">
        <v>0</v>
      </c>
      <c r="Q93" s="79">
        <f t="shared" si="15"/>
        <v>0</v>
      </c>
      <c r="R93" s="149">
        <v>1219101</v>
      </c>
      <c r="S93" s="79">
        <f t="shared" si="16"/>
        <v>0.14999994463135122</v>
      </c>
      <c r="T93" s="16" t="s">
        <v>540</v>
      </c>
      <c r="U93" s="168"/>
      <c r="V93" s="181"/>
      <c r="W93" s="95" t="s">
        <v>471</v>
      </c>
      <c r="X93" s="140" t="s">
        <v>531</v>
      </c>
      <c r="Y93" s="95" t="s">
        <v>471</v>
      </c>
      <c r="Z93" s="140" t="s">
        <v>531</v>
      </c>
      <c r="AA93" s="153">
        <v>42459</v>
      </c>
      <c r="AB93" s="95" t="s">
        <v>468</v>
      </c>
      <c r="AC93" s="140" t="s">
        <v>672</v>
      </c>
      <c r="AD93" s="95" t="s">
        <v>528</v>
      </c>
      <c r="AE93" s="137" t="s">
        <v>744</v>
      </c>
      <c r="AF93" s="73">
        <v>3</v>
      </c>
      <c r="AG93" s="97" t="s">
        <v>316</v>
      </c>
      <c r="AH93" s="73">
        <v>4</v>
      </c>
      <c r="AI93" s="230" t="s">
        <v>537</v>
      </c>
      <c r="AJ93" s="223">
        <v>42582</v>
      </c>
    </row>
    <row r="94" spans="1:36" s="27" customFormat="1" ht="45.75" hidden="1" customHeight="1" x14ac:dyDescent="0.2">
      <c r="A94" s="219">
        <v>110</v>
      </c>
      <c r="B94" s="232" t="s">
        <v>194</v>
      </c>
      <c r="C94" s="35" t="s">
        <v>195</v>
      </c>
      <c r="D94" s="30" t="s">
        <v>7</v>
      </c>
      <c r="E94" s="28" t="s">
        <v>11</v>
      </c>
      <c r="F94" s="30" t="s">
        <v>4</v>
      </c>
      <c r="G94" s="52">
        <f t="shared" si="18"/>
        <v>115127027</v>
      </c>
      <c r="H94" s="52">
        <f t="shared" si="19"/>
        <v>97857972</v>
      </c>
      <c r="I94" s="56">
        <v>0</v>
      </c>
      <c r="J94" s="56">
        <v>97857972</v>
      </c>
      <c r="K94" s="56">
        <v>0</v>
      </c>
      <c r="L94" s="79">
        <f t="shared" ref="L94:L98" si="21">H94/G94</f>
        <v>0.84999999174824514</v>
      </c>
      <c r="M94" s="78">
        <f t="shared" si="20"/>
        <v>17269055</v>
      </c>
      <c r="N94" s="56">
        <v>17269055</v>
      </c>
      <c r="O94" s="79">
        <f t="shared" si="17"/>
        <v>0.15000000825175483</v>
      </c>
      <c r="P94" s="56">
        <v>0</v>
      </c>
      <c r="Q94" s="79">
        <f t="shared" si="15"/>
        <v>0</v>
      </c>
      <c r="R94" s="56">
        <v>0</v>
      </c>
      <c r="S94" s="79">
        <f t="shared" si="16"/>
        <v>0</v>
      </c>
      <c r="T94" s="15" t="s">
        <v>416</v>
      </c>
      <c r="U94" s="15" t="s">
        <v>251</v>
      </c>
      <c r="V94" s="140" t="s">
        <v>629</v>
      </c>
      <c r="W94" s="93" t="s">
        <v>217</v>
      </c>
      <c r="X94" s="140" t="s">
        <v>445</v>
      </c>
      <c r="Y94" s="93" t="s">
        <v>214</v>
      </c>
      <c r="Z94" s="140" t="s">
        <v>445</v>
      </c>
      <c r="AA94" s="155"/>
      <c r="AB94" s="95" t="s">
        <v>470</v>
      </c>
      <c r="AC94" s="140" t="s">
        <v>741</v>
      </c>
      <c r="AD94" s="95" t="s">
        <v>543</v>
      </c>
      <c r="AE94" s="97" t="s">
        <v>316</v>
      </c>
      <c r="AF94" s="73">
        <v>2</v>
      </c>
      <c r="AG94" s="97" t="s">
        <v>316</v>
      </c>
      <c r="AH94" s="73">
        <v>4</v>
      </c>
      <c r="AI94" s="230" t="s">
        <v>547</v>
      </c>
      <c r="AJ94" s="223">
        <v>42521</v>
      </c>
    </row>
    <row r="95" spans="1:36" s="27" customFormat="1" ht="48" hidden="1" customHeight="1" x14ac:dyDescent="0.2">
      <c r="A95" s="220">
        <v>57</v>
      </c>
      <c r="B95" s="241" t="s">
        <v>45</v>
      </c>
      <c r="C95" s="96" t="s">
        <v>522</v>
      </c>
      <c r="D95" s="82" t="s">
        <v>7</v>
      </c>
      <c r="E95" s="83" t="s">
        <v>12</v>
      </c>
      <c r="F95" s="82" t="s">
        <v>3</v>
      </c>
      <c r="G95" s="78">
        <f t="shared" si="18"/>
        <v>148910808</v>
      </c>
      <c r="H95" s="78">
        <f t="shared" si="19"/>
        <v>126574186</v>
      </c>
      <c r="I95" s="78">
        <v>126574186</v>
      </c>
      <c r="J95" s="81">
        <v>0</v>
      </c>
      <c r="K95" s="81">
        <v>0</v>
      </c>
      <c r="L95" s="79">
        <f t="shared" si="21"/>
        <v>0.84999999462765663</v>
      </c>
      <c r="M95" s="78">
        <f t="shared" si="20"/>
        <v>22336622</v>
      </c>
      <c r="N95" s="81">
        <v>0</v>
      </c>
      <c r="O95" s="79">
        <f t="shared" si="17"/>
        <v>0</v>
      </c>
      <c r="P95" s="81">
        <v>0</v>
      </c>
      <c r="Q95" s="79">
        <f t="shared" si="15"/>
        <v>0</v>
      </c>
      <c r="R95" s="78">
        <v>22336622</v>
      </c>
      <c r="S95" s="79">
        <f t="shared" si="16"/>
        <v>0.15000000537234343</v>
      </c>
      <c r="T95" s="76" t="s">
        <v>523</v>
      </c>
      <c r="U95" s="178" t="s">
        <v>313</v>
      </c>
      <c r="V95" s="185" t="s">
        <v>619</v>
      </c>
      <c r="W95" s="95" t="s">
        <v>470</v>
      </c>
      <c r="X95" s="140" t="s">
        <v>659</v>
      </c>
      <c r="Y95" s="95" t="s">
        <v>470</v>
      </c>
      <c r="Z95" s="140" t="s">
        <v>659</v>
      </c>
      <c r="AA95" s="95"/>
      <c r="AB95" s="95" t="s">
        <v>470</v>
      </c>
      <c r="AC95" s="140" t="s">
        <v>747</v>
      </c>
      <c r="AD95" s="95" t="s">
        <v>543</v>
      </c>
      <c r="AE95" s="97" t="s">
        <v>316</v>
      </c>
      <c r="AF95" s="73">
        <v>2</v>
      </c>
      <c r="AG95" s="97" t="s">
        <v>316</v>
      </c>
      <c r="AH95" s="73">
        <v>4</v>
      </c>
      <c r="AI95" s="230" t="s">
        <v>549</v>
      </c>
      <c r="AJ95" s="223">
        <v>42428</v>
      </c>
    </row>
    <row r="96" spans="1:36" ht="46.5" hidden="1" customHeight="1" x14ac:dyDescent="0.2">
      <c r="A96" s="219">
        <v>56</v>
      </c>
      <c r="B96" s="231" t="s">
        <v>81</v>
      </c>
      <c r="C96" s="37" t="s">
        <v>115</v>
      </c>
      <c r="D96" s="25" t="s">
        <v>7</v>
      </c>
      <c r="E96" s="26" t="s">
        <v>17</v>
      </c>
      <c r="F96" s="25" t="s">
        <v>5</v>
      </c>
      <c r="G96" s="55">
        <f t="shared" si="18"/>
        <v>39812375</v>
      </c>
      <c r="H96" s="55">
        <v>33840519</v>
      </c>
      <c r="I96" s="55">
        <v>0</v>
      </c>
      <c r="J96" s="55">
        <v>0</v>
      </c>
      <c r="K96" s="55">
        <v>41588653</v>
      </c>
      <c r="L96" s="53">
        <f t="shared" si="21"/>
        <v>0.8500000062794546</v>
      </c>
      <c r="M96" s="80">
        <f>N96</f>
        <v>5971856</v>
      </c>
      <c r="N96" s="55">
        <v>5971856</v>
      </c>
      <c r="O96" s="53">
        <f t="shared" si="17"/>
        <v>0.14999999372054543</v>
      </c>
      <c r="P96" s="55">
        <v>0</v>
      </c>
      <c r="Q96" s="53">
        <f t="shared" si="15"/>
        <v>0</v>
      </c>
      <c r="R96" s="55">
        <v>0</v>
      </c>
      <c r="S96" s="53">
        <f t="shared" si="16"/>
        <v>0</v>
      </c>
      <c r="T96" s="20" t="s">
        <v>408</v>
      </c>
      <c r="U96" s="21" t="s">
        <v>318</v>
      </c>
      <c r="V96" s="139" t="s">
        <v>652</v>
      </c>
      <c r="W96" s="144" t="s">
        <v>470</v>
      </c>
      <c r="X96" s="46" t="s">
        <v>317</v>
      </c>
      <c r="Y96" s="144" t="s">
        <v>470</v>
      </c>
      <c r="Z96" s="140" t="s">
        <v>731</v>
      </c>
      <c r="AA96" s="30"/>
      <c r="AB96" s="144" t="s">
        <v>470</v>
      </c>
      <c r="AC96" s="140" t="s">
        <v>747</v>
      </c>
      <c r="AD96" s="144" t="s">
        <v>544</v>
      </c>
      <c r="AE96" s="97" t="s">
        <v>316</v>
      </c>
      <c r="AF96" s="116">
        <v>2</v>
      </c>
      <c r="AG96" s="98" t="s">
        <v>316</v>
      </c>
      <c r="AH96" s="75">
        <v>4</v>
      </c>
      <c r="AI96" s="233" t="s">
        <v>542</v>
      </c>
      <c r="AJ96" s="224">
        <v>42428</v>
      </c>
    </row>
    <row r="97" spans="1:36" s="27" customFormat="1" ht="51.75" hidden="1" customHeight="1" x14ac:dyDescent="0.2">
      <c r="A97" s="220">
        <v>41</v>
      </c>
      <c r="B97" s="231" t="s">
        <v>55</v>
      </c>
      <c r="C97" s="37" t="s">
        <v>96</v>
      </c>
      <c r="D97" s="25" t="s">
        <v>7</v>
      </c>
      <c r="E97" s="26" t="s">
        <v>17</v>
      </c>
      <c r="F97" s="25" t="s">
        <v>4</v>
      </c>
      <c r="G97" s="80">
        <f t="shared" si="18"/>
        <v>14185198</v>
      </c>
      <c r="H97" s="80">
        <f t="shared" ref="H97:H98" si="22">I97+J97+K97</f>
        <v>12057418</v>
      </c>
      <c r="I97" s="55">
        <v>0</v>
      </c>
      <c r="J97" s="55">
        <v>12057418</v>
      </c>
      <c r="K97" s="55">
        <v>0</v>
      </c>
      <c r="L97" s="53">
        <f t="shared" si="21"/>
        <v>0.84999997885119405</v>
      </c>
      <c r="M97" s="80">
        <f t="shared" ref="M97:M98" si="23">N97+P97+R97</f>
        <v>2127780</v>
      </c>
      <c r="N97" s="55">
        <v>2127780</v>
      </c>
      <c r="O97" s="53">
        <f t="shared" si="17"/>
        <v>0.15000002114880595</v>
      </c>
      <c r="P97" s="55">
        <v>0</v>
      </c>
      <c r="Q97" s="53">
        <f t="shared" si="15"/>
        <v>0</v>
      </c>
      <c r="R97" s="55">
        <v>0</v>
      </c>
      <c r="S97" s="53">
        <f t="shared" si="16"/>
        <v>0</v>
      </c>
      <c r="T97" s="68" t="s">
        <v>428</v>
      </c>
      <c r="U97" s="210" t="s">
        <v>281</v>
      </c>
      <c r="V97" s="137" t="s">
        <v>638</v>
      </c>
      <c r="W97" s="144" t="s">
        <v>468</v>
      </c>
      <c r="X97" s="46" t="s">
        <v>317</v>
      </c>
      <c r="Y97" s="144" t="s">
        <v>468</v>
      </c>
      <c r="Z97" s="51" t="s">
        <v>752</v>
      </c>
      <c r="AA97" s="30"/>
      <c r="AB97" s="144" t="s">
        <v>470</v>
      </c>
      <c r="AC97" s="51" t="s">
        <v>752</v>
      </c>
      <c r="AD97" s="69" t="s">
        <v>528</v>
      </c>
      <c r="AE97" s="97" t="s">
        <v>316</v>
      </c>
      <c r="AF97" s="75">
        <v>3</v>
      </c>
      <c r="AG97" s="98" t="s">
        <v>316</v>
      </c>
      <c r="AH97" s="75">
        <v>4</v>
      </c>
      <c r="AI97" s="233" t="s">
        <v>537</v>
      </c>
      <c r="AJ97" s="224">
        <v>42429</v>
      </c>
    </row>
    <row r="98" spans="1:36" ht="51.75" hidden="1" customHeight="1" x14ac:dyDescent="0.2">
      <c r="A98" s="219">
        <v>70</v>
      </c>
      <c r="B98" s="234" t="s">
        <v>176</v>
      </c>
      <c r="C98" s="36" t="s">
        <v>235</v>
      </c>
      <c r="D98" s="24" t="s">
        <v>7</v>
      </c>
      <c r="E98" s="13" t="s">
        <v>11</v>
      </c>
      <c r="F98" s="24" t="s">
        <v>4</v>
      </c>
      <c r="G98" s="80">
        <f t="shared" si="18"/>
        <v>23529411</v>
      </c>
      <c r="H98" s="80">
        <f t="shared" si="22"/>
        <v>20000000</v>
      </c>
      <c r="I98" s="80">
        <v>0</v>
      </c>
      <c r="J98" s="80">
        <v>20000000</v>
      </c>
      <c r="K98" s="80">
        <v>0</v>
      </c>
      <c r="L98" s="53">
        <f t="shared" si="21"/>
        <v>0.85000002762500093</v>
      </c>
      <c r="M98" s="80">
        <f t="shared" si="23"/>
        <v>3529411</v>
      </c>
      <c r="N98" s="80">
        <v>3529411</v>
      </c>
      <c r="O98" s="53">
        <f t="shared" si="17"/>
        <v>0.1499999723749991</v>
      </c>
      <c r="P98" s="80">
        <v>0</v>
      </c>
      <c r="Q98" s="53">
        <f t="shared" si="15"/>
        <v>0</v>
      </c>
      <c r="R98" s="80">
        <v>0</v>
      </c>
      <c r="S98" s="53">
        <f t="shared" si="16"/>
        <v>0</v>
      </c>
      <c r="T98" s="25" t="s">
        <v>410</v>
      </c>
      <c r="U98" s="208" t="s">
        <v>224</v>
      </c>
      <c r="V98" s="183" t="s">
        <v>611</v>
      </c>
      <c r="W98" s="144" t="s">
        <v>216</v>
      </c>
      <c r="X98" s="140" t="s">
        <v>328</v>
      </c>
      <c r="Y98" s="144" t="s">
        <v>606</v>
      </c>
      <c r="Z98" s="144" t="s">
        <v>65</v>
      </c>
      <c r="AA98" s="144" t="s">
        <v>65</v>
      </c>
      <c r="AB98" s="144" t="s">
        <v>468</v>
      </c>
      <c r="AC98" s="140" t="s">
        <v>696</v>
      </c>
      <c r="AD98" s="144" t="s">
        <v>544</v>
      </c>
      <c r="AE98" s="97" t="s">
        <v>316</v>
      </c>
      <c r="AF98" s="75">
        <v>0</v>
      </c>
      <c r="AG98" s="97" t="s">
        <v>316</v>
      </c>
      <c r="AH98" s="117">
        <v>1</v>
      </c>
      <c r="AI98" s="233" t="s">
        <v>528</v>
      </c>
      <c r="AJ98" s="224">
        <v>42551</v>
      </c>
    </row>
    <row r="99" spans="1:36" ht="41.25" hidden="1" customHeight="1" x14ac:dyDescent="0.2">
      <c r="A99" s="220">
        <v>121</v>
      </c>
      <c r="B99" s="234" t="s">
        <v>179</v>
      </c>
      <c r="C99" s="36" t="s">
        <v>180</v>
      </c>
      <c r="D99" s="25" t="s">
        <v>155</v>
      </c>
      <c r="E99" s="26" t="s">
        <v>12</v>
      </c>
      <c r="F99" s="25" t="s">
        <v>3</v>
      </c>
      <c r="G99" s="80">
        <f t="shared" si="18"/>
        <v>15651680</v>
      </c>
      <c r="H99" s="80">
        <f t="shared" si="19"/>
        <v>5478088</v>
      </c>
      <c r="I99" s="55">
        <v>5478088</v>
      </c>
      <c r="J99" s="55">
        <v>0</v>
      </c>
      <c r="K99" s="55">
        <v>0</v>
      </c>
      <c r="L99" s="53">
        <f t="shared" si="12"/>
        <v>0.35</v>
      </c>
      <c r="M99" s="80">
        <v>10173592</v>
      </c>
      <c r="N99" s="55">
        <v>0</v>
      </c>
      <c r="O99" s="53">
        <f t="shared" si="17"/>
        <v>0</v>
      </c>
      <c r="P99" s="80">
        <v>0</v>
      </c>
      <c r="Q99" s="53">
        <f t="shared" si="15"/>
        <v>0</v>
      </c>
      <c r="R99" s="80">
        <v>10173592</v>
      </c>
      <c r="S99" s="53">
        <f t="shared" si="16"/>
        <v>0.65</v>
      </c>
      <c r="T99" s="20" t="s">
        <v>421</v>
      </c>
      <c r="U99" s="170" t="s">
        <v>284</v>
      </c>
      <c r="V99" s="182" t="s">
        <v>618</v>
      </c>
      <c r="W99" s="144" t="s">
        <v>470</v>
      </c>
      <c r="X99" s="46" t="s">
        <v>317</v>
      </c>
      <c r="Y99" s="144" t="s">
        <v>470</v>
      </c>
      <c r="Z99" s="140" t="s">
        <v>731</v>
      </c>
      <c r="AA99" s="95"/>
      <c r="AB99" s="144" t="s">
        <v>470</v>
      </c>
      <c r="AC99" s="46" t="s">
        <v>317</v>
      </c>
      <c r="AD99" s="144" t="s">
        <v>543</v>
      </c>
      <c r="AE99" s="97" t="s">
        <v>316</v>
      </c>
      <c r="AF99" s="75">
        <v>5</v>
      </c>
      <c r="AG99" s="97" t="s">
        <v>316</v>
      </c>
      <c r="AH99" s="75">
        <v>4</v>
      </c>
      <c r="AI99" s="233" t="s">
        <v>567</v>
      </c>
      <c r="AJ99" s="224">
        <v>42428</v>
      </c>
    </row>
    <row r="100" spans="1:36" ht="39.75" hidden="1" customHeight="1" x14ac:dyDescent="0.2">
      <c r="A100" s="219">
        <v>122</v>
      </c>
      <c r="B100" s="234" t="s">
        <v>181</v>
      </c>
      <c r="C100" s="36" t="s">
        <v>535</v>
      </c>
      <c r="D100" s="25" t="s">
        <v>155</v>
      </c>
      <c r="E100" s="26" t="s">
        <v>12</v>
      </c>
      <c r="F100" s="25" t="s">
        <v>3</v>
      </c>
      <c r="G100" s="80">
        <f t="shared" si="18"/>
        <v>76228329</v>
      </c>
      <c r="H100" s="80">
        <f t="shared" si="19"/>
        <v>26679915</v>
      </c>
      <c r="I100" s="80">
        <v>26679915</v>
      </c>
      <c r="J100" s="55">
        <v>0</v>
      </c>
      <c r="K100" s="55">
        <v>0</v>
      </c>
      <c r="L100" s="53">
        <f t="shared" si="12"/>
        <v>0.34999999803222764</v>
      </c>
      <c r="M100" s="80">
        <v>49548414</v>
      </c>
      <c r="N100" s="55">
        <v>0</v>
      </c>
      <c r="O100" s="53">
        <f t="shared" si="17"/>
        <v>0</v>
      </c>
      <c r="P100" s="80">
        <v>0</v>
      </c>
      <c r="Q100" s="53">
        <f t="shared" si="15"/>
        <v>0</v>
      </c>
      <c r="R100" s="80">
        <v>49548414</v>
      </c>
      <c r="S100" s="53">
        <f t="shared" si="16"/>
        <v>0.65000000196777241</v>
      </c>
      <c r="T100" s="20" t="s">
        <v>520</v>
      </c>
      <c r="U100" s="170"/>
      <c r="V100" s="182"/>
      <c r="W100" s="144" t="s">
        <v>470</v>
      </c>
      <c r="X100" s="46" t="s">
        <v>317</v>
      </c>
      <c r="Y100" s="144" t="s">
        <v>470</v>
      </c>
      <c r="Z100" s="140" t="s">
        <v>731</v>
      </c>
      <c r="AA100" s="95"/>
      <c r="AB100" s="144" t="s">
        <v>470</v>
      </c>
      <c r="AC100" s="46" t="s">
        <v>317</v>
      </c>
      <c r="AD100" s="144" t="s">
        <v>543</v>
      </c>
      <c r="AE100" s="97" t="s">
        <v>316</v>
      </c>
      <c r="AF100" s="75">
        <v>5</v>
      </c>
      <c r="AG100" s="97" t="s">
        <v>316</v>
      </c>
      <c r="AH100" s="75">
        <v>4</v>
      </c>
      <c r="AI100" s="233" t="s">
        <v>567</v>
      </c>
      <c r="AJ100" s="224">
        <v>42428</v>
      </c>
    </row>
    <row r="101" spans="1:36" ht="34.5" hidden="1" customHeight="1" x14ac:dyDescent="0.2">
      <c r="A101" s="219">
        <v>20</v>
      </c>
      <c r="B101" s="231" t="s">
        <v>168</v>
      </c>
      <c r="C101" s="36" t="s">
        <v>171</v>
      </c>
      <c r="D101" s="24" t="s">
        <v>155</v>
      </c>
      <c r="E101" s="13" t="s">
        <v>11</v>
      </c>
      <c r="F101" s="24" t="s">
        <v>4</v>
      </c>
      <c r="G101" s="80">
        <f t="shared" si="18"/>
        <v>37058823</v>
      </c>
      <c r="H101" s="80">
        <f t="shared" si="19"/>
        <v>31500000</v>
      </c>
      <c r="I101" s="80">
        <v>0</v>
      </c>
      <c r="J101" s="80">
        <v>31500000</v>
      </c>
      <c r="K101" s="80">
        <v>0</v>
      </c>
      <c r="L101" s="53">
        <f t="shared" si="12"/>
        <v>0.85000001214285736</v>
      </c>
      <c r="M101" s="80">
        <f t="shared" ref="M101:M112" si="24">N101+P101+R101</f>
        <v>5558823</v>
      </c>
      <c r="N101" s="80">
        <v>4323529</v>
      </c>
      <c r="O101" s="53">
        <f t="shared" si="17"/>
        <v>0.11666665722222208</v>
      </c>
      <c r="P101" s="80">
        <v>0</v>
      </c>
      <c r="Q101" s="53">
        <f t="shared" si="15"/>
        <v>0</v>
      </c>
      <c r="R101" s="80">
        <v>1235294</v>
      </c>
      <c r="S101" s="53">
        <f t="shared" si="16"/>
        <v>3.3333330634920597E-2</v>
      </c>
      <c r="T101" s="63" t="s">
        <v>407</v>
      </c>
      <c r="U101" s="168"/>
      <c r="V101" s="181"/>
      <c r="W101" s="144" t="s">
        <v>470</v>
      </c>
      <c r="X101" s="140" t="s">
        <v>694</v>
      </c>
      <c r="Y101" s="144" t="s">
        <v>470</v>
      </c>
      <c r="Z101" s="140" t="s">
        <v>694</v>
      </c>
      <c r="AA101" s="95"/>
      <c r="AB101" s="144" t="s">
        <v>469</v>
      </c>
      <c r="AC101" s="46" t="s">
        <v>317</v>
      </c>
      <c r="AD101" s="144" t="s">
        <v>476</v>
      </c>
      <c r="AE101" s="97" t="s">
        <v>316</v>
      </c>
      <c r="AF101" s="75">
        <v>2</v>
      </c>
      <c r="AG101" s="97" t="s">
        <v>316</v>
      </c>
      <c r="AH101" s="75">
        <v>4</v>
      </c>
      <c r="AI101" s="233" t="s">
        <v>537</v>
      </c>
      <c r="AJ101" s="224">
        <v>42613</v>
      </c>
    </row>
    <row r="102" spans="1:36" s="27" customFormat="1" ht="51.75" hidden="1" customHeight="1" x14ac:dyDescent="0.2">
      <c r="A102" s="220">
        <v>67</v>
      </c>
      <c r="B102" s="240" t="s">
        <v>165</v>
      </c>
      <c r="C102" s="35" t="s">
        <v>243</v>
      </c>
      <c r="D102" s="29" t="s">
        <v>7</v>
      </c>
      <c r="E102" s="14" t="s">
        <v>17</v>
      </c>
      <c r="F102" s="29" t="s">
        <v>4</v>
      </c>
      <c r="G102" s="52">
        <f t="shared" si="18"/>
        <v>115252616</v>
      </c>
      <c r="H102" s="52">
        <f t="shared" si="19"/>
        <v>97964724</v>
      </c>
      <c r="I102" s="52">
        <v>0</v>
      </c>
      <c r="J102" s="52">
        <v>97964724</v>
      </c>
      <c r="K102" s="52">
        <v>0</v>
      </c>
      <c r="L102" s="79">
        <f t="shared" si="12"/>
        <v>0.85000000347063709</v>
      </c>
      <c r="M102" s="78">
        <f t="shared" si="24"/>
        <v>17287892</v>
      </c>
      <c r="N102" s="52">
        <v>17287892</v>
      </c>
      <c r="O102" s="79">
        <f t="shared" si="17"/>
        <v>0.14999999652936294</v>
      </c>
      <c r="P102" s="52">
        <v>0</v>
      </c>
      <c r="Q102" s="79">
        <f t="shared" si="15"/>
        <v>0</v>
      </c>
      <c r="R102" s="52">
        <v>0</v>
      </c>
      <c r="S102" s="79">
        <f t="shared" si="16"/>
        <v>0</v>
      </c>
      <c r="T102" s="16" t="s">
        <v>407</v>
      </c>
      <c r="U102" s="168"/>
      <c r="V102" s="181"/>
      <c r="W102" s="95" t="s">
        <v>470</v>
      </c>
      <c r="X102" s="46" t="s">
        <v>317</v>
      </c>
      <c r="Y102" s="95" t="s">
        <v>470</v>
      </c>
      <c r="Z102" s="140" t="s">
        <v>756</v>
      </c>
      <c r="AA102" s="95"/>
      <c r="AB102" s="95" t="s">
        <v>580</v>
      </c>
      <c r="AC102" s="46" t="s">
        <v>317</v>
      </c>
      <c r="AD102" s="95" t="s">
        <v>476</v>
      </c>
      <c r="AE102" s="97" t="s">
        <v>316</v>
      </c>
      <c r="AF102" s="73">
        <v>3</v>
      </c>
      <c r="AG102" s="97" t="s">
        <v>316</v>
      </c>
      <c r="AH102" s="73">
        <v>4</v>
      </c>
      <c r="AI102" s="230" t="s">
        <v>537</v>
      </c>
      <c r="AJ102" s="223">
        <v>42429</v>
      </c>
    </row>
    <row r="103" spans="1:36" s="27" customFormat="1" ht="54" hidden="1" customHeight="1" x14ac:dyDescent="0.2">
      <c r="A103" s="220">
        <v>123</v>
      </c>
      <c r="B103" s="231" t="s">
        <v>43</v>
      </c>
      <c r="C103" s="37" t="s">
        <v>289</v>
      </c>
      <c r="D103" s="25" t="s">
        <v>7</v>
      </c>
      <c r="E103" s="26" t="s">
        <v>12</v>
      </c>
      <c r="F103" s="25" t="s">
        <v>4</v>
      </c>
      <c r="G103" s="80">
        <f t="shared" si="18"/>
        <v>32733629</v>
      </c>
      <c r="H103" s="80">
        <f t="shared" si="19"/>
        <v>27823584</v>
      </c>
      <c r="I103" s="55">
        <v>0</v>
      </c>
      <c r="J103" s="55">
        <v>27823584</v>
      </c>
      <c r="K103" s="55">
        <v>0</v>
      </c>
      <c r="L103" s="53">
        <f t="shared" si="12"/>
        <v>0.84999998014274558</v>
      </c>
      <c r="M103" s="80">
        <f t="shared" si="24"/>
        <v>4910045</v>
      </c>
      <c r="N103" s="80">
        <v>0</v>
      </c>
      <c r="O103" s="53">
        <f t="shared" si="17"/>
        <v>0</v>
      </c>
      <c r="P103" s="80">
        <v>3273364</v>
      </c>
      <c r="Q103" s="53">
        <f t="shared" si="15"/>
        <v>0.10000003360458445</v>
      </c>
      <c r="R103" s="80">
        <v>1636681</v>
      </c>
      <c r="S103" s="53">
        <f t="shared" si="16"/>
        <v>4.9999986252669999E-2</v>
      </c>
      <c r="T103" s="64" t="s">
        <v>420</v>
      </c>
      <c r="U103" s="48" t="s">
        <v>222</v>
      </c>
      <c r="V103" s="132" t="s">
        <v>616</v>
      </c>
      <c r="W103" s="144" t="s">
        <v>470</v>
      </c>
      <c r="X103" s="46" t="s">
        <v>317</v>
      </c>
      <c r="Y103" s="144" t="s">
        <v>470</v>
      </c>
      <c r="Z103" s="140" t="s">
        <v>323</v>
      </c>
      <c r="AA103" s="95"/>
      <c r="AB103" s="144" t="s">
        <v>470</v>
      </c>
      <c r="AC103" s="46" t="s">
        <v>317</v>
      </c>
      <c r="AD103" s="144" t="s">
        <v>543</v>
      </c>
      <c r="AE103" s="97" t="s">
        <v>316</v>
      </c>
      <c r="AF103" s="75">
        <v>2</v>
      </c>
      <c r="AG103" s="97" t="s">
        <v>316</v>
      </c>
      <c r="AH103" s="75">
        <v>4</v>
      </c>
      <c r="AI103" s="233" t="s">
        <v>471</v>
      </c>
      <c r="AJ103" s="224">
        <v>42429</v>
      </c>
    </row>
    <row r="104" spans="1:36" ht="47.25" hidden="1" customHeight="1" x14ac:dyDescent="0.2">
      <c r="A104" s="220">
        <v>63</v>
      </c>
      <c r="B104" s="234" t="s">
        <v>182</v>
      </c>
      <c r="C104" s="36" t="s">
        <v>185</v>
      </c>
      <c r="D104" s="25" t="s">
        <v>7</v>
      </c>
      <c r="E104" s="26" t="s">
        <v>12</v>
      </c>
      <c r="F104" s="25" t="s">
        <v>4</v>
      </c>
      <c r="G104" s="80">
        <f t="shared" si="18"/>
        <v>4000000</v>
      </c>
      <c r="H104" s="80">
        <f t="shared" si="19"/>
        <v>3400000</v>
      </c>
      <c r="I104" s="55">
        <v>0</v>
      </c>
      <c r="J104" s="80">
        <v>3400000</v>
      </c>
      <c r="K104" s="55">
        <v>0</v>
      </c>
      <c r="L104" s="53">
        <f t="shared" si="12"/>
        <v>0.85</v>
      </c>
      <c r="M104" s="80">
        <f t="shared" si="24"/>
        <v>600000</v>
      </c>
      <c r="N104" s="80">
        <v>0</v>
      </c>
      <c r="O104" s="53">
        <f t="shared" si="17"/>
        <v>0</v>
      </c>
      <c r="P104" s="80">
        <v>600000</v>
      </c>
      <c r="Q104" s="53">
        <f t="shared" si="15"/>
        <v>0.15</v>
      </c>
      <c r="R104" s="55">
        <v>0</v>
      </c>
      <c r="S104" s="53">
        <f t="shared" si="16"/>
        <v>0</v>
      </c>
      <c r="T104" s="23" t="s">
        <v>129</v>
      </c>
      <c r="U104" s="23" t="s">
        <v>129</v>
      </c>
      <c r="V104" s="23" t="s">
        <v>129</v>
      </c>
      <c r="W104" s="144" t="s">
        <v>470</v>
      </c>
      <c r="X104" s="46" t="s">
        <v>317</v>
      </c>
      <c r="Y104" s="144" t="s">
        <v>470</v>
      </c>
      <c r="Z104" s="140" t="s">
        <v>323</v>
      </c>
      <c r="AA104" s="95"/>
      <c r="AB104" s="144" t="s">
        <v>469</v>
      </c>
      <c r="AC104" s="46" t="s">
        <v>317</v>
      </c>
      <c r="AD104" s="144" t="s">
        <v>528</v>
      </c>
      <c r="AE104" s="97" t="s">
        <v>316</v>
      </c>
      <c r="AF104" s="75">
        <v>2</v>
      </c>
      <c r="AG104" s="97" t="s">
        <v>316</v>
      </c>
      <c r="AH104" s="75">
        <v>4</v>
      </c>
      <c r="AI104" s="233" t="s">
        <v>537</v>
      </c>
      <c r="AJ104" s="224">
        <v>42430</v>
      </c>
    </row>
    <row r="105" spans="1:36" s="27" customFormat="1" ht="39.75" hidden="1" customHeight="1" x14ac:dyDescent="0.2">
      <c r="A105" s="219">
        <v>62</v>
      </c>
      <c r="B105" s="231" t="s">
        <v>49</v>
      </c>
      <c r="C105" s="37" t="s">
        <v>94</v>
      </c>
      <c r="D105" s="25" t="s">
        <v>7</v>
      </c>
      <c r="E105" s="26" t="s">
        <v>16</v>
      </c>
      <c r="F105" s="25" t="s">
        <v>3</v>
      </c>
      <c r="G105" s="80">
        <f t="shared" si="18"/>
        <v>13511489</v>
      </c>
      <c r="H105" s="80">
        <f t="shared" si="19"/>
        <v>11484765</v>
      </c>
      <c r="I105" s="55">
        <v>11484765</v>
      </c>
      <c r="J105" s="55">
        <v>0</v>
      </c>
      <c r="K105" s="55">
        <v>0</v>
      </c>
      <c r="L105" s="53">
        <f t="shared" si="12"/>
        <v>0.84999995189279287</v>
      </c>
      <c r="M105" s="80">
        <f t="shared" si="24"/>
        <v>2026724</v>
      </c>
      <c r="N105" s="55">
        <v>0</v>
      </c>
      <c r="O105" s="53">
        <f t="shared" si="17"/>
        <v>0</v>
      </c>
      <c r="P105" s="55">
        <v>0</v>
      </c>
      <c r="Q105" s="53">
        <f t="shared" si="15"/>
        <v>0</v>
      </c>
      <c r="R105" s="55">
        <v>2026724</v>
      </c>
      <c r="S105" s="53">
        <f t="shared" si="16"/>
        <v>0.15000004810720713</v>
      </c>
      <c r="T105" s="20" t="s">
        <v>423</v>
      </c>
      <c r="U105" s="177"/>
      <c r="V105" s="182"/>
      <c r="W105" s="144" t="s">
        <v>214</v>
      </c>
      <c r="X105" s="140" t="s">
        <v>447</v>
      </c>
      <c r="Y105" s="144" t="s">
        <v>214</v>
      </c>
      <c r="Z105" s="140" t="s">
        <v>447</v>
      </c>
      <c r="AA105" s="154" t="s">
        <v>716</v>
      </c>
      <c r="AB105" s="144" t="s">
        <v>469</v>
      </c>
      <c r="AC105" s="46" t="s">
        <v>317</v>
      </c>
      <c r="AD105" s="144" t="s">
        <v>575</v>
      </c>
      <c r="AE105" s="97" t="s">
        <v>316</v>
      </c>
      <c r="AF105" s="75">
        <v>2</v>
      </c>
      <c r="AG105" s="97" t="s">
        <v>316</v>
      </c>
      <c r="AH105" s="75">
        <v>4</v>
      </c>
      <c r="AI105" s="233" t="s">
        <v>547</v>
      </c>
      <c r="AJ105" s="224">
        <v>42551</v>
      </c>
    </row>
    <row r="106" spans="1:36" ht="37.5" hidden="1" customHeight="1" x14ac:dyDescent="0.2">
      <c r="A106" s="220">
        <v>125</v>
      </c>
      <c r="B106" s="234" t="s">
        <v>201</v>
      </c>
      <c r="C106" s="36" t="s">
        <v>202</v>
      </c>
      <c r="D106" s="25" t="s">
        <v>7</v>
      </c>
      <c r="E106" s="26" t="s">
        <v>16</v>
      </c>
      <c r="F106" s="25" t="s">
        <v>3</v>
      </c>
      <c r="G106" s="80">
        <f t="shared" si="18"/>
        <v>44357210</v>
      </c>
      <c r="H106" s="80">
        <f t="shared" si="19"/>
        <v>37703628</v>
      </c>
      <c r="I106" s="55">
        <v>37703628</v>
      </c>
      <c r="J106" s="55">
        <v>0</v>
      </c>
      <c r="K106" s="55">
        <v>0</v>
      </c>
      <c r="L106" s="53">
        <f t="shared" si="12"/>
        <v>0.84999998872787541</v>
      </c>
      <c r="M106" s="80">
        <f t="shared" si="24"/>
        <v>6653582</v>
      </c>
      <c r="N106" s="80">
        <v>4620148</v>
      </c>
      <c r="O106" s="53">
        <f t="shared" si="17"/>
        <v>0.1041577682636036</v>
      </c>
      <c r="P106" s="80">
        <v>2033434</v>
      </c>
      <c r="Q106" s="53">
        <f t="shared" si="15"/>
        <v>4.584224300852105E-2</v>
      </c>
      <c r="R106" s="55">
        <v>0</v>
      </c>
      <c r="S106" s="53">
        <f t="shared" si="16"/>
        <v>0</v>
      </c>
      <c r="T106" s="21" t="s">
        <v>424</v>
      </c>
      <c r="U106" s="24" t="s">
        <v>384</v>
      </c>
      <c r="V106" s="138" t="s">
        <v>608</v>
      </c>
      <c r="W106" s="144" t="s">
        <v>215</v>
      </c>
      <c r="X106" s="140" t="s">
        <v>494</v>
      </c>
      <c r="Y106" s="144" t="s">
        <v>469</v>
      </c>
      <c r="Z106" s="51" t="s">
        <v>753</v>
      </c>
      <c r="AA106" s="77"/>
      <c r="AB106" s="144" t="s">
        <v>544</v>
      </c>
      <c r="AC106" s="97" t="s">
        <v>316</v>
      </c>
      <c r="AD106" s="144" t="s">
        <v>476</v>
      </c>
      <c r="AE106" s="97" t="s">
        <v>316</v>
      </c>
      <c r="AF106" s="75">
        <v>2</v>
      </c>
      <c r="AG106" s="97" t="s">
        <v>316</v>
      </c>
      <c r="AH106" s="75">
        <v>4</v>
      </c>
      <c r="AI106" s="233" t="s">
        <v>547</v>
      </c>
      <c r="AJ106" s="224">
        <v>42613</v>
      </c>
    </row>
    <row r="107" spans="1:36" s="27" customFormat="1" ht="48.75" hidden="1" customHeight="1" x14ac:dyDescent="0.2">
      <c r="A107" s="220">
        <v>11</v>
      </c>
      <c r="B107" s="231" t="s">
        <v>40</v>
      </c>
      <c r="C107" s="37" t="s">
        <v>88</v>
      </c>
      <c r="D107" s="25" t="s">
        <v>7</v>
      </c>
      <c r="E107" s="26" t="s">
        <v>11</v>
      </c>
      <c r="F107" s="25" t="s">
        <v>3</v>
      </c>
      <c r="G107" s="80">
        <f t="shared" si="18"/>
        <v>38300036</v>
      </c>
      <c r="H107" s="80">
        <f t="shared" si="19"/>
        <v>32555030</v>
      </c>
      <c r="I107" s="55">
        <v>32555030</v>
      </c>
      <c r="J107" s="55">
        <v>0</v>
      </c>
      <c r="K107" s="55">
        <v>0</v>
      </c>
      <c r="L107" s="53">
        <f t="shared" si="12"/>
        <v>0.84999998433421842</v>
      </c>
      <c r="M107" s="80">
        <f t="shared" si="24"/>
        <v>5745006</v>
      </c>
      <c r="N107" s="55">
        <v>5745006</v>
      </c>
      <c r="O107" s="53">
        <f t="shared" si="17"/>
        <v>0.15000001566578161</v>
      </c>
      <c r="P107" s="55">
        <v>0</v>
      </c>
      <c r="Q107" s="53">
        <f t="shared" si="15"/>
        <v>0</v>
      </c>
      <c r="R107" s="55">
        <v>0</v>
      </c>
      <c r="S107" s="53">
        <f t="shared" si="16"/>
        <v>0</v>
      </c>
      <c r="T107" s="34" t="s">
        <v>414</v>
      </c>
      <c r="U107" s="207" t="s">
        <v>514</v>
      </c>
      <c r="V107" s="132" t="s">
        <v>632</v>
      </c>
      <c r="W107" s="144" t="s">
        <v>470</v>
      </c>
      <c r="X107" s="46" t="s">
        <v>317</v>
      </c>
      <c r="Y107" s="144" t="s">
        <v>470</v>
      </c>
      <c r="Z107" s="51" t="s">
        <v>752</v>
      </c>
      <c r="AA107" s="95"/>
      <c r="AB107" s="144" t="s">
        <v>543</v>
      </c>
      <c r="AC107" s="97" t="s">
        <v>316</v>
      </c>
      <c r="AD107" s="144" t="s">
        <v>548</v>
      </c>
      <c r="AE107" s="97" t="s">
        <v>316</v>
      </c>
      <c r="AF107" s="75">
        <v>2</v>
      </c>
      <c r="AG107" s="97" t="s">
        <v>316</v>
      </c>
      <c r="AH107" s="75">
        <v>4</v>
      </c>
      <c r="AI107" s="233" t="s">
        <v>541</v>
      </c>
      <c r="AJ107" s="224">
        <v>42430</v>
      </c>
    </row>
    <row r="108" spans="1:36" ht="44.25" hidden="1" customHeight="1" x14ac:dyDescent="0.2">
      <c r="A108" s="219">
        <v>6</v>
      </c>
      <c r="B108" s="240" t="s">
        <v>166</v>
      </c>
      <c r="C108" s="35" t="s">
        <v>245</v>
      </c>
      <c r="D108" s="29" t="s">
        <v>7</v>
      </c>
      <c r="E108" s="14" t="s">
        <v>17</v>
      </c>
      <c r="F108" s="29" t="s">
        <v>4</v>
      </c>
      <c r="G108" s="52">
        <f t="shared" si="18"/>
        <v>32552786</v>
      </c>
      <c r="H108" s="52">
        <f t="shared" si="19"/>
        <v>27669868</v>
      </c>
      <c r="I108" s="52">
        <v>0</v>
      </c>
      <c r="J108" s="52">
        <v>27669868</v>
      </c>
      <c r="K108" s="52">
        <v>0</v>
      </c>
      <c r="L108" s="79">
        <f t="shared" si="12"/>
        <v>0.84999999692806627</v>
      </c>
      <c r="M108" s="78">
        <f t="shared" si="24"/>
        <v>4882918</v>
      </c>
      <c r="N108" s="52">
        <v>4882918</v>
      </c>
      <c r="O108" s="79">
        <f t="shared" si="17"/>
        <v>0.1500000030719337</v>
      </c>
      <c r="P108" s="52">
        <v>0</v>
      </c>
      <c r="Q108" s="79">
        <f t="shared" si="15"/>
        <v>0</v>
      </c>
      <c r="R108" s="52">
        <v>0</v>
      </c>
      <c r="S108" s="79">
        <f t="shared" si="16"/>
        <v>0</v>
      </c>
      <c r="T108" s="16" t="s">
        <v>407</v>
      </c>
      <c r="U108" s="168"/>
      <c r="V108" s="181"/>
      <c r="W108" s="95" t="s">
        <v>468</v>
      </c>
      <c r="X108" s="46" t="s">
        <v>317</v>
      </c>
      <c r="Y108" s="95" t="s">
        <v>468</v>
      </c>
      <c r="Z108" s="46" t="s">
        <v>317</v>
      </c>
      <c r="AA108" s="95"/>
      <c r="AB108" s="95" t="s">
        <v>468</v>
      </c>
      <c r="AC108" s="46" t="s">
        <v>317</v>
      </c>
      <c r="AD108" s="95" t="s">
        <v>528</v>
      </c>
      <c r="AE108" s="97" t="s">
        <v>316</v>
      </c>
      <c r="AF108" s="73">
        <v>2</v>
      </c>
      <c r="AG108" s="97" t="s">
        <v>316</v>
      </c>
      <c r="AH108" s="73">
        <v>4</v>
      </c>
      <c r="AI108" s="230" t="s">
        <v>536</v>
      </c>
      <c r="AJ108" s="223">
        <v>42429</v>
      </c>
    </row>
    <row r="109" spans="1:36" ht="48" hidden="1" customHeight="1" x14ac:dyDescent="0.2">
      <c r="A109" s="219">
        <v>124</v>
      </c>
      <c r="B109" s="229" t="s">
        <v>34</v>
      </c>
      <c r="C109" s="38" t="s">
        <v>103</v>
      </c>
      <c r="D109" s="30" t="s">
        <v>7</v>
      </c>
      <c r="E109" s="28" t="s">
        <v>17</v>
      </c>
      <c r="F109" s="30" t="s">
        <v>4</v>
      </c>
      <c r="G109" s="52">
        <f t="shared" si="18"/>
        <v>44641656</v>
      </c>
      <c r="H109" s="52">
        <f t="shared" si="19"/>
        <v>37945407</v>
      </c>
      <c r="I109" s="56">
        <v>0</v>
      </c>
      <c r="J109" s="60">
        <v>37945407</v>
      </c>
      <c r="K109" s="56">
        <v>0</v>
      </c>
      <c r="L109" s="79">
        <f t="shared" si="12"/>
        <v>0.84999998655963838</v>
      </c>
      <c r="M109" s="78">
        <f t="shared" si="24"/>
        <v>6696249</v>
      </c>
      <c r="N109" s="56">
        <v>6696249</v>
      </c>
      <c r="O109" s="79">
        <f t="shared" si="17"/>
        <v>0.15000001344036162</v>
      </c>
      <c r="P109" s="56">
        <v>0</v>
      </c>
      <c r="Q109" s="79">
        <f t="shared" si="15"/>
        <v>0</v>
      </c>
      <c r="R109" s="56">
        <v>0</v>
      </c>
      <c r="S109" s="79">
        <f t="shared" si="16"/>
        <v>0</v>
      </c>
      <c r="T109" s="67" t="s">
        <v>426</v>
      </c>
      <c r="U109" s="15" t="s">
        <v>282</v>
      </c>
      <c r="V109" s="137" t="s">
        <v>637</v>
      </c>
      <c r="W109" s="95" t="s">
        <v>470</v>
      </c>
      <c r="X109" s="46" t="s">
        <v>317</v>
      </c>
      <c r="Y109" s="95" t="s">
        <v>470</v>
      </c>
      <c r="Z109" s="46" t="s">
        <v>317</v>
      </c>
      <c r="AA109" s="187"/>
      <c r="AB109" s="95" t="s">
        <v>470</v>
      </c>
      <c r="AC109" s="46" t="s">
        <v>317</v>
      </c>
      <c r="AD109" s="95" t="s">
        <v>476</v>
      </c>
      <c r="AE109" s="97" t="s">
        <v>316</v>
      </c>
      <c r="AF109" s="73">
        <v>2</v>
      </c>
      <c r="AG109" s="98" t="s">
        <v>316</v>
      </c>
      <c r="AH109" s="73">
        <v>4</v>
      </c>
      <c r="AI109" s="230" t="s">
        <v>537</v>
      </c>
      <c r="AJ109" s="223">
        <v>42429</v>
      </c>
    </row>
    <row r="110" spans="1:36" ht="37.5" hidden="1" customHeight="1" x14ac:dyDescent="0.2">
      <c r="A110" s="220">
        <v>15</v>
      </c>
      <c r="B110" s="232" t="s">
        <v>152</v>
      </c>
      <c r="C110" s="40" t="s">
        <v>153</v>
      </c>
      <c r="D110" s="30" t="s">
        <v>7</v>
      </c>
      <c r="E110" s="28" t="s">
        <v>16</v>
      </c>
      <c r="F110" s="30" t="s">
        <v>3</v>
      </c>
      <c r="G110" s="52">
        <f t="shared" si="18"/>
        <v>8345106</v>
      </c>
      <c r="H110" s="52">
        <f t="shared" si="19"/>
        <v>7093340</v>
      </c>
      <c r="I110" s="56">
        <v>7093340</v>
      </c>
      <c r="J110" s="56">
        <v>0</v>
      </c>
      <c r="K110" s="56">
        <v>0</v>
      </c>
      <c r="L110" s="79">
        <f t="shared" si="12"/>
        <v>0.84999998801692878</v>
      </c>
      <c r="M110" s="78">
        <f t="shared" si="24"/>
        <v>1251766</v>
      </c>
      <c r="N110" s="56">
        <v>0</v>
      </c>
      <c r="O110" s="79">
        <f t="shared" si="17"/>
        <v>0</v>
      </c>
      <c r="P110" s="56">
        <v>1251766</v>
      </c>
      <c r="Q110" s="79">
        <f t="shared" si="15"/>
        <v>0.15000001198307128</v>
      </c>
      <c r="R110" s="56">
        <v>0</v>
      </c>
      <c r="S110" s="79">
        <f t="shared" si="16"/>
        <v>0</v>
      </c>
      <c r="T110" s="12" t="s">
        <v>423</v>
      </c>
      <c r="U110" s="177"/>
      <c r="V110" s="182"/>
      <c r="W110" s="93" t="s">
        <v>470</v>
      </c>
      <c r="X110" s="46" t="s">
        <v>317</v>
      </c>
      <c r="Y110" s="93" t="s">
        <v>470</v>
      </c>
      <c r="Z110" s="46" t="s">
        <v>317</v>
      </c>
      <c r="AA110" s="155"/>
      <c r="AB110" s="93" t="s">
        <v>469</v>
      </c>
      <c r="AC110" s="46" t="s">
        <v>317</v>
      </c>
      <c r="AD110" s="93" t="s">
        <v>544</v>
      </c>
      <c r="AE110" s="97" t="s">
        <v>316</v>
      </c>
      <c r="AF110" s="73">
        <v>2</v>
      </c>
      <c r="AG110" s="97" t="s">
        <v>316</v>
      </c>
      <c r="AH110" s="73">
        <v>4</v>
      </c>
      <c r="AI110" s="230" t="s">
        <v>547</v>
      </c>
      <c r="AJ110" s="223">
        <v>42430</v>
      </c>
    </row>
    <row r="111" spans="1:36" ht="36.75" hidden="1" customHeight="1" x14ac:dyDescent="0.2">
      <c r="A111" s="220">
        <v>27</v>
      </c>
      <c r="B111" s="231" t="s">
        <v>101</v>
      </c>
      <c r="C111" s="37" t="s">
        <v>121</v>
      </c>
      <c r="D111" s="25" t="s">
        <v>7</v>
      </c>
      <c r="E111" s="26" t="s">
        <v>19</v>
      </c>
      <c r="F111" s="25" t="s">
        <v>5</v>
      </c>
      <c r="G111" s="80">
        <f t="shared" si="18"/>
        <v>22765950</v>
      </c>
      <c r="H111" s="80">
        <f t="shared" si="19"/>
        <v>19351057</v>
      </c>
      <c r="I111" s="55">
        <v>0</v>
      </c>
      <c r="J111" s="55">
        <v>0</v>
      </c>
      <c r="K111" s="55">
        <v>19351057</v>
      </c>
      <c r="L111" s="53">
        <f t="shared" si="12"/>
        <v>0.84999997803737604</v>
      </c>
      <c r="M111" s="80">
        <f t="shared" si="24"/>
        <v>3414893</v>
      </c>
      <c r="N111" s="55">
        <v>3414893</v>
      </c>
      <c r="O111" s="53">
        <f t="shared" si="17"/>
        <v>0.15000002196262402</v>
      </c>
      <c r="P111" s="55">
        <v>0</v>
      </c>
      <c r="Q111" s="53">
        <f t="shared" si="15"/>
        <v>0</v>
      </c>
      <c r="R111" s="55">
        <v>0</v>
      </c>
      <c r="S111" s="53">
        <f t="shared" si="16"/>
        <v>0</v>
      </c>
      <c r="T111" s="20" t="s">
        <v>430</v>
      </c>
      <c r="U111" s="20" t="s">
        <v>220</v>
      </c>
      <c r="V111" s="46" t="s">
        <v>636</v>
      </c>
      <c r="W111" s="144" t="s">
        <v>469</v>
      </c>
      <c r="X111" s="97" t="s">
        <v>316</v>
      </c>
      <c r="Y111" s="144" t="s">
        <v>469</v>
      </c>
      <c r="Z111" s="46" t="s">
        <v>317</v>
      </c>
      <c r="AA111" s="30"/>
      <c r="AB111" s="144" t="s">
        <v>469</v>
      </c>
      <c r="AC111" s="46" t="s">
        <v>317</v>
      </c>
      <c r="AD111" s="144" t="s">
        <v>639</v>
      </c>
      <c r="AE111" s="97" t="s">
        <v>316</v>
      </c>
      <c r="AF111" s="75">
        <v>2</v>
      </c>
      <c r="AG111" s="97" t="s">
        <v>316</v>
      </c>
      <c r="AH111" s="75">
        <v>4</v>
      </c>
      <c r="AI111" s="233" t="s">
        <v>542</v>
      </c>
      <c r="AJ111" s="224">
        <v>42551</v>
      </c>
    </row>
    <row r="112" spans="1:36" s="27" customFormat="1" ht="39" hidden="1" customHeight="1" x14ac:dyDescent="0.2">
      <c r="A112" s="219">
        <v>38</v>
      </c>
      <c r="B112" s="229" t="s">
        <v>100</v>
      </c>
      <c r="C112" s="38" t="s">
        <v>120</v>
      </c>
      <c r="D112" s="30" t="s">
        <v>7</v>
      </c>
      <c r="E112" s="28" t="s">
        <v>19</v>
      </c>
      <c r="F112" s="30" t="s">
        <v>5</v>
      </c>
      <c r="G112" s="52">
        <f t="shared" si="18"/>
        <v>9960103</v>
      </c>
      <c r="H112" s="52">
        <f t="shared" si="19"/>
        <v>8466087</v>
      </c>
      <c r="I112" s="56">
        <v>0</v>
      </c>
      <c r="J112" s="56">
        <v>0</v>
      </c>
      <c r="K112" s="56">
        <v>8466087</v>
      </c>
      <c r="L112" s="79">
        <f t="shared" si="12"/>
        <v>0.84999994477968754</v>
      </c>
      <c r="M112" s="78">
        <f t="shared" si="24"/>
        <v>1494016</v>
      </c>
      <c r="N112" s="56">
        <v>1494016</v>
      </c>
      <c r="O112" s="79">
        <f t="shared" si="17"/>
        <v>0.15000005522031248</v>
      </c>
      <c r="P112" s="56">
        <v>0</v>
      </c>
      <c r="Q112" s="79">
        <f t="shared" si="15"/>
        <v>0</v>
      </c>
      <c r="R112" s="56">
        <v>0</v>
      </c>
      <c r="S112" s="79">
        <f t="shared" si="16"/>
        <v>0</v>
      </c>
      <c r="T112" s="12" t="s">
        <v>430</v>
      </c>
      <c r="U112" s="12" t="s">
        <v>220</v>
      </c>
      <c r="V112" s="46" t="s">
        <v>635</v>
      </c>
      <c r="W112" s="95" t="s">
        <v>469</v>
      </c>
      <c r="X112" s="97" t="s">
        <v>316</v>
      </c>
      <c r="Y112" s="95" t="s">
        <v>469</v>
      </c>
      <c r="Z112" s="46" t="s">
        <v>317</v>
      </c>
      <c r="AA112" s="187"/>
      <c r="AB112" s="95" t="s">
        <v>469</v>
      </c>
      <c r="AC112" s="46" t="s">
        <v>317</v>
      </c>
      <c r="AD112" s="95" t="s">
        <v>544</v>
      </c>
      <c r="AE112" s="97" t="s">
        <v>316</v>
      </c>
      <c r="AF112" s="73">
        <v>2</v>
      </c>
      <c r="AG112" s="97" t="s">
        <v>316</v>
      </c>
      <c r="AH112" s="73">
        <v>4</v>
      </c>
      <c r="AI112" s="230" t="s">
        <v>542</v>
      </c>
      <c r="AJ112" s="223">
        <v>42551</v>
      </c>
    </row>
    <row r="113" spans="1:36" ht="54" hidden="1" customHeight="1" x14ac:dyDescent="0.2">
      <c r="A113" s="220">
        <v>109</v>
      </c>
      <c r="B113" s="246" t="s">
        <v>524</v>
      </c>
      <c r="C113" s="121" t="s">
        <v>525</v>
      </c>
      <c r="D113" s="123" t="s">
        <v>7</v>
      </c>
      <c r="E113" s="122" t="s">
        <v>17</v>
      </c>
      <c r="F113" s="123" t="s">
        <v>4</v>
      </c>
      <c r="G113" s="103" t="s">
        <v>526</v>
      </c>
      <c r="H113" s="103" t="s">
        <v>526</v>
      </c>
      <c r="I113" s="103">
        <v>0</v>
      </c>
      <c r="J113" s="103" t="s">
        <v>526</v>
      </c>
      <c r="K113" s="103">
        <v>0</v>
      </c>
      <c r="L113" s="104">
        <v>0.85</v>
      </c>
      <c r="M113" s="103" t="s">
        <v>526</v>
      </c>
      <c r="N113" s="103" t="s">
        <v>526</v>
      </c>
      <c r="O113" s="104">
        <v>0.15</v>
      </c>
      <c r="P113" s="103">
        <v>0</v>
      </c>
      <c r="Q113" s="104">
        <v>0</v>
      </c>
      <c r="R113" s="103">
        <v>0</v>
      </c>
      <c r="S113" s="104">
        <v>0</v>
      </c>
      <c r="T113" s="16" t="s">
        <v>540</v>
      </c>
      <c r="U113" s="168"/>
      <c r="V113" s="181"/>
      <c r="W113" s="95" t="s">
        <v>470</v>
      </c>
      <c r="X113" s="46" t="s">
        <v>317</v>
      </c>
      <c r="Y113" s="95" t="s">
        <v>469</v>
      </c>
      <c r="Z113" s="46" t="s">
        <v>317</v>
      </c>
      <c r="AA113" s="95"/>
      <c r="AB113" s="95" t="s">
        <v>527</v>
      </c>
      <c r="AC113" s="46" t="s">
        <v>317</v>
      </c>
      <c r="AD113" s="95" t="s">
        <v>528</v>
      </c>
      <c r="AE113" s="97" t="s">
        <v>316</v>
      </c>
      <c r="AF113" s="73">
        <v>2</v>
      </c>
      <c r="AG113" s="97" t="s">
        <v>316</v>
      </c>
      <c r="AH113" s="73">
        <v>4</v>
      </c>
      <c r="AI113" s="230" t="s">
        <v>536</v>
      </c>
      <c r="AJ113" s="223">
        <v>42582</v>
      </c>
    </row>
    <row r="114" spans="1:36" ht="50.25" hidden="1" customHeight="1" x14ac:dyDescent="0.2">
      <c r="A114" s="220">
        <v>99</v>
      </c>
      <c r="B114" s="231" t="s">
        <v>102</v>
      </c>
      <c r="C114" s="37" t="s">
        <v>84</v>
      </c>
      <c r="D114" s="25" t="s">
        <v>7</v>
      </c>
      <c r="E114" s="26" t="s">
        <v>19</v>
      </c>
      <c r="F114" s="25" t="s">
        <v>4</v>
      </c>
      <c r="G114" s="80">
        <f t="shared" ref="G114" si="25">H114+M114</f>
        <v>178983828</v>
      </c>
      <c r="H114" s="80">
        <f t="shared" ref="H114" si="26">I114+J114+K114</f>
        <v>152136253</v>
      </c>
      <c r="I114" s="55">
        <v>0</v>
      </c>
      <c r="J114" s="55">
        <v>152136253</v>
      </c>
      <c r="K114" s="55">
        <v>0</v>
      </c>
      <c r="L114" s="53">
        <f t="shared" ref="L114" si="27">H114/G114</f>
        <v>0.84999999553032246</v>
      </c>
      <c r="M114" s="80">
        <f t="shared" ref="M114" si="28">N114+P114+R114</f>
        <v>26847575</v>
      </c>
      <c r="N114" s="55">
        <v>16199965</v>
      </c>
      <c r="O114" s="53">
        <f t="shared" ref="O114" si="29">N114/G114</f>
        <v>9.0510775085221665E-2</v>
      </c>
      <c r="P114" s="55">
        <v>0</v>
      </c>
      <c r="Q114" s="53">
        <f t="shared" ref="Q114" si="30">P114/G114</f>
        <v>0</v>
      </c>
      <c r="R114" s="55">
        <v>10647610</v>
      </c>
      <c r="S114" s="53">
        <f t="shared" ref="S114" si="31">R114/G114</f>
        <v>5.9489229384455895E-2</v>
      </c>
      <c r="T114" s="20" t="s">
        <v>430</v>
      </c>
      <c r="U114" s="203" t="s">
        <v>220</v>
      </c>
      <c r="V114" s="209" t="s">
        <v>636</v>
      </c>
      <c r="W114" s="144" t="s">
        <v>469</v>
      </c>
      <c r="X114" s="97" t="s">
        <v>316</v>
      </c>
      <c r="Y114" s="144" t="s">
        <v>469</v>
      </c>
      <c r="Z114" s="46" t="s">
        <v>317</v>
      </c>
      <c r="AA114" s="30"/>
      <c r="AB114" s="144" t="s">
        <v>469</v>
      </c>
      <c r="AC114" s="46" t="s">
        <v>317</v>
      </c>
      <c r="AD114" s="144" t="s">
        <v>548</v>
      </c>
      <c r="AE114" s="97" t="s">
        <v>316</v>
      </c>
      <c r="AF114" s="75">
        <v>2</v>
      </c>
      <c r="AG114" s="97" t="s">
        <v>316</v>
      </c>
      <c r="AH114" s="75">
        <v>4</v>
      </c>
      <c r="AI114" s="233" t="s">
        <v>469</v>
      </c>
      <c r="AJ114" s="224">
        <v>42643</v>
      </c>
    </row>
    <row r="115" spans="1:36" ht="48.75" hidden="1" customHeight="1" x14ac:dyDescent="0.2">
      <c r="A115" s="219">
        <v>24</v>
      </c>
      <c r="B115" s="234" t="s">
        <v>269</v>
      </c>
      <c r="C115" s="36" t="s">
        <v>302</v>
      </c>
      <c r="D115" s="25" t="s">
        <v>155</v>
      </c>
      <c r="E115" s="26" t="s">
        <v>17</v>
      </c>
      <c r="F115" s="25" t="s">
        <v>5</v>
      </c>
      <c r="G115" s="80">
        <f t="shared" si="18"/>
        <v>17172695</v>
      </c>
      <c r="H115" s="80">
        <f>I115+J115+K115</f>
        <v>14596790</v>
      </c>
      <c r="I115" s="55">
        <v>0</v>
      </c>
      <c r="J115" s="55">
        <v>0</v>
      </c>
      <c r="K115" s="55">
        <f>10722723+3874067</f>
        <v>14596790</v>
      </c>
      <c r="L115" s="53">
        <f t="shared" si="12"/>
        <v>0.84999995632601644</v>
      </c>
      <c r="M115" s="80">
        <f>N115+P115+R115</f>
        <v>2575905</v>
      </c>
      <c r="N115" s="55">
        <f>1892246+683659</f>
        <v>2575905</v>
      </c>
      <c r="O115" s="53">
        <f t="shared" si="17"/>
        <v>0.15000004367398362</v>
      </c>
      <c r="P115" s="55">
        <v>0</v>
      </c>
      <c r="Q115" s="53">
        <f t="shared" si="15"/>
        <v>0</v>
      </c>
      <c r="R115" s="55">
        <v>0</v>
      </c>
      <c r="S115" s="53">
        <f t="shared" si="16"/>
        <v>0</v>
      </c>
      <c r="T115" s="23" t="s">
        <v>129</v>
      </c>
      <c r="U115" s="23" t="s">
        <v>129</v>
      </c>
      <c r="V115" s="23" t="s">
        <v>129</v>
      </c>
      <c r="W115" s="144" t="s">
        <v>470</v>
      </c>
      <c r="X115" s="98" t="s">
        <v>316</v>
      </c>
      <c r="Y115" s="144" t="s">
        <v>470</v>
      </c>
      <c r="Z115" s="46" t="s">
        <v>317</v>
      </c>
      <c r="AA115" s="30"/>
      <c r="AB115" s="144" t="s">
        <v>470</v>
      </c>
      <c r="AC115" s="98" t="s">
        <v>316</v>
      </c>
      <c r="AD115" s="144" t="s">
        <v>543</v>
      </c>
      <c r="AE115" s="97" t="s">
        <v>316</v>
      </c>
      <c r="AF115" s="75">
        <v>2</v>
      </c>
      <c r="AG115" s="98" t="s">
        <v>316</v>
      </c>
      <c r="AH115" s="75">
        <v>4</v>
      </c>
      <c r="AI115" s="233" t="s">
        <v>537</v>
      </c>
      <c r="AJ115" s="224">
        <v>42430</v>
      </c>
    </row>
    <row r="116" spans="1:36" ht="47.25" hidden="1" customHeight="1" x14ac:dyDescent="0.2">
      <c r="A116" s="220">
        <v>79</v>
      </c>
      <c r="B116" s="229" t="s">
        <v>41</v>
      </c>
      <c r="C116" s="38" t="s">
        <v>89</v>
      </c>
      <c r="D116" s="30" t="s">
        <v>7</v>
      </c>
      <c r="E116" s="28" t="s">
        <v>11</v>
      </c>
      <c r="F116" s="30" t="s">
        <v>3</v>
      </c>
      <c r="G116" s="52">
        <f t="shared" si="18"/>
        <v>62581758</v>
      </c>
      <c r="H116" s="52">
        <f t="shared" ref="H116:H121" si="32">I116+J116+K116</f>
        <v>53194494</v>
      </c>
      <c r="I116" s="56">
        <v>53194494</v>
      </c>
      <c r="J116" s="56">
        <v>0</v>
      </c>
      <c r="K116" s="56">
        <v>0</v>
      </c>
      <c r="L116" s="79">
        <f t="shared" si="12"/>
        <v>0.84999999520627079</v>
      </c>
      <c r="M116" s="78">
        <f t="shared" ref="M116:M121" si="33">N116+P116+R116</f>
        <v>9387264</v>
      </c>
      <c r="N116" s="56">
        <v>0</v>
      </c>
      <c r="O116" s="79">
        <f t="shared" si="17"/>
        <v>0</v>
      </c>
      <c r="P116" s="56">
        <v>0</v>
      </c>
      <c r="Q116" s="79">
        <f t="shared" si="15"/>
        <v>0</v>
      </c>
      <c r="R116" s="56">
        <v>9387264</v>
      </c>
      <c r="S116" s="79">
        <f t="shared" si="16"/>
        <v>0.15000000479372919</v>
      </c>
      <c r="T116" s="100">
        <v>42490</v>
      </c>
      <c r="U116" s="15" t="s">
        <v>252</v>
      </c>
      <c r="V116" s="134" t="s">
        <v>316</v>
      </c>
      <c r="W116" s="95" t="s">
        <v>469</v>
      </c>
      <c r="X116" s="98" t="s">
        <v>316</v>
      </c>
      <c r="Y116" s="95" t="s">
        <v>469</v>
      </c>
      <c r="Z116" s="46" t="s">
        <v>317</v>
      </c>
      <c r="AA116" s="155"/>
      <c r="AB116" s="95" t="s">
        <v>543</v>
      </c>
      <c r="AC116" s="97" t="s">
        <v>316</v>
      </c>
      <c r="AD116" s="95" t="s">
        <v>476</v>
      </c>
      <c r="AE116" s="97" t="s">
        <v>316</v>
      </c>
      <c r="AF116" s="73">
        <v>2</v>
      </c>
      <c r="AG116" s="97" t="s">
        <v>316</v>
      </c>
      <c r="AH116" s="73">
        <v>4</v>
      </c>
      <c r="AI116" s="230" t="s">
        <v>537</v>
      </c>
      <c r="AJ116" s="223">
        <v>42613</v>
      </c>
    </row>
    <row r="117" spans="1:36" s="27" customFormat="1" ht="50.25" hidden="1" customHeight="1" x14ac:dyDescent="0.2">
      <c r="A117" s="220">
        <v>81</v>
      </c>
      <c r="B117" s="231" t="s">
        <v>54</v>
      </c>
      <c r="C117" s="37" t="s">
        <v>122</v>
      </c>
      <c r="D117" s="25" t="s">
        <v>7</v>
      </c>
      <c r="E117" s="26" t="s">
        <v>18</v>
      </c>
      <c r="F117" s="25" t="s">
        <v>5</v>
      </c>
      <c r="G117" s="80">
        <f t="shared" si="18"/>
        <v>10596211</v>
      </c>
      <c r="H117" s="80">
        <f t="shared" si="32"/>
        <v>9006779</v>
      </c>
      <c r="I117" s="55">
        <v>0</v>
      </c>
      <c r="J117" s="55">
        <v>0</v>
      </c>
      <c r="K117" s="55">
        <v>9006779</v>
      </c>
      <c r="L117" s="53">
        <f t="shared" si="12"/>
        <v>0.84999996696932512</v>
      </c>
      <c r="M117" s="80">
        <f t="shared" si="33"/>
        <v>1589432</v>
      </c>
      <c r="N117" s="55">
        <v>1589432</v>
      </c>
      <c r="O117" s="53">
        <f t="shared" si="17"/>
        <v>0.15000003303067483</v>
      </c>
      <c r="P117" s="55">
        <v>0</v>
      </c>
      <c r="Q117" s="53">
        <f t="shared" si="15"/>
        <v>0</v>
      </c>
      <c r="R117" s="55">
        <v>0</v>
      </c>
      <c r="S117" s="53">
        <f t="shared" si="16"/>
        <v>0</v>
      </c>
      <c r="T117" s="23" t="s">
        <v>129</v>
      </c>
      <c r="U117" s="197" t="s">
        <v>129</v>
      </c>
      <c r="V117" s="197" t="s">
        <v>129</v>
      </c>
      <c r="W117" s="144" t="s">
        <v>544</v>
      </c>
      <c r="X117" s="97" t="s">
        <v>316</v>
      </c>
      <c r="Y117" s="144" t="s">
        <v>584</v>
      </c>
      <c r="Z117" s="97" t="s">
        <v>316</v>
      </c>
      <c r="AA117" s="30"/>
      <c r="AB117" s="144" t="s">
        <v>544</v>
      </c>
      <c r="AC117" s="97" t="s">
        <v>316</v>
      </c>
      <c r="AD117" s="144" t="s">
        <v>476</v>
      </c>
      <c r="AE117" s="97" t="s">
        <v>316</v>
      </c>
      <c r="AF117" s="75">
        <v>2</v>
      </c>
      <c r="AG117" s="97" t="s">
        <v>316</v>
      </c>
      <c r="AH117" s="75">
        <v>4</v>
      </c>
      <c r="AI117" s="233" t="s">
        <v>537</v>
      </c>
      <c r="AJ117" s="224">
        <v>42613</v>
      </c>
    </row>
    <row r="118" spans="1:36" s="27" customFormat="1" ht="39.75" hidden="1" customHeight="1" x14ac:dyDescent="0.2">
      <c r="A118" s="219">
        <v>16</v>
      </c>
      <c r="B118" s="232" t="s">
        <v>27</v>
      </c>
      <c r="C118" s="35" t="s">
        <v>24</v>
      </c>
      <c r="D118" s="30" t="s">
        <v>7</v>
      </c>
      <c r="E118" s="28" t="s">
        <v>18</v>
      </c>
      <c r="F118" s="30" t="s">
        <v>4</v>
      </c>
      <c r="G118" s="52">
        <f t="shared" si="18"/>
        <v>44441977</v>
      </c>
      <c r="H118" s="52">
        <f t="shared" si="32"/>
        <v>37775681</v>
      </c>
      <c r="I118" s="56">
        <v>0</v>
      </c>
      <c r="J118" s="56">
        <v>37775681</v>
      </c>
      <c r="K118" s="56">
        <v>0</v>
      </c>
      <c r="L118" s="79">
        <f t="shared" si="12"/>
        <v>0.85000001237568712</v>
      </c>
      <c r="M118" s="78">
        <f t="shared" si="33"/>
        <v>6666296</v>
      </c>
      <c r="N118" s="56">
        <v>4188081</v>
      </c>
      <c r="O118" s="79">
        <f t="shared" si="17"/>
        <v>9.4237054305662413E-2</v>
      </c>
      <c r="P118" s="56">
        <v>2478215</v>
      </c>
      <c r="Q118" s="79">
        <f t="shared" si="15"/>
        <v>5.5762933318650516E-2</v>
      </c>
      <c r="R118" s="56">
        <v>0</v>
      </c>
      <c r="S118" s="79">
        <f t="shared" si="16"/>
        <v>0</v>
      </c>
      <c r="T118" s="12" t="s">
        <v>129</v>
      </c>
      <c r="U118" s="22" t="s">
        <v>626</v>
      </c>
      <c r="V118" s="32" t="s">
        <v>129</v>
      </c>
      <c r="W118" s="95" t="s">
        <v>544</v>
      </c>
      <c r="X118" s="97" t="s">
        <v>316</v>
      </c>
      <c r="Y118" s="95" t="s">
        <v>544</v>
      </c>
      <c r="Z118" s="97" t="s">
        <v>316</v>
      </c>
      <c r="AA118" s="187"/>
      <c r="AB118" s="95" t="s">
        <v>528</v>
      </c>
      <c r="AC118" s="97" t="s">
        <v>316</v>
      </c>
      <c r="AD118" s="95" t="s">
        <v>548</v>
      </c>
      <c r="AE118" s="97" t="s">
        <v>316</v>
      </c>
      <c r="AF118" s="120">
        <v>2</v>
      </c>
      <c r="AG118" s="97" t="s">
        <v>316</v>
      </c>
      <c r="AH118" s="73">
        <v>4</v>
      </c>
      <c r="AI118" s="230" t="s">
        <v>542</v>
      </c>
      <c r="AJ118" s="223">
        <v>42643</v>
      </c>
    </row>
    <row r="119" spans="1:36" s="27" customFormat="1" ht="60" hidden="1" customHeight="1" x14ac:dyDescent="0.2">
      <c r="A119" s="220">
        <v>55</v>
      </c>
      <c r="B119" s="232" t="s">
        <v>183</v>
      </c>
      <c r="C119" s="35" t="s">
        <v>278</v>
      </c>
      <c r="D119" s="30" t="s">
        <v>7</v>
      </c>
      <c r="E119" s="28" t="s">
        <v>12</v>
      </c>
      <c r="F119" s="30" t="s">
        <v>3</v>
      </c>
      <c r="G119" s="52">
        <f t="shared" si="18"/>
        <v>16643483</v>
      </c>
      <c r="H119" s="52">
        <f t="shared" si="32"/>
        <v>14146960</v>
      </c>
      <c r="I119" s="56">
        <v>14146960</v>
      </c>
      <c r="J119" s="58">
        <v>0</v>
      </c>
      <c r="K119" s="56">
        <v>0</v>
      </c>
      <c r="L119" s="79">
        <f t="shared" si="12"/>
        <v>0.84999996695403235</v>
      </c>
      <c r="M119" s="78">
        <f t="shared" si="33"/>
        <v>2496523</v>
      </c>
      <c r="N119" s="56">
        <v>2496523</v>
      </c>
      <c r="O119" s="79">
        <f t="shared" si="17"/>
        <v>0.1500000330459676</v>
      </c>
      <c r="P119" s="56">
        <v>0</v>
      </c>
      <c r="Q119" s="79">
        <f t="shared" si="15"/>
        <v>0</v>
      </c>
      <c r="R119" s="56">
        <v>0</v>
      </c>
      <c r="S119" s="79">
        <f t="shared" si="16"/>
        <v>0</v>
      </c>
      <c r="T119" s="15" t="s">
        <v>129</v>
      </c>
      <c r="U119" s="15" t="s">
        <v>129</v>
      </c>
      <c r="V119" s="15" t="s">
        <v>129</v>
      </c>
      <c r="W119" s="95" t="s">
        <v>528</v>
      </c>
      <c r="X119" s="97" t="s">
        <v>316</v>
      </c>
      <c r="Y119" s="95" t="s">
        <v>528</v>
      </c>
      <c r="Z119" s="97" t="s">
        <v>316</v>
      </c>
      <c r="AA119" s="95"/>
      <c r="AB119" s="95" t="s">
        <v>528</v>
      </c>
      <c r="AC119" s="97" t="s">
        <v>316</v>
      </c>
      <c r="AD119" s="99" t="s">
        <v>548</v>
      </c>
      <c r="AE119" s="97" t="s">
        <v>316</v>
      </c>
      <c r="AF119" s="73">
        <v>2</v>
      </c>
      <c r="AG119" s="97" t="s">
        <v>316</v>
      </c>
      <c r="AH119" s="73">
        <v>4</v>
      </c>
      <c r="AI119" s="230" t="s">
        <v>537</v>
      </c>
      <c r="AJ119" s="223">
        <v>42643</v>
      </c>
    </row>
    <row r="120" spans="1:36" s="27" customFormat="1" ht="37.5" hidden="1" customHeight="1" x14ac:dyDescent="0.2">
      <c r="A120" s="220">
        <v>3</v>
      </c>
      <c r="B120" s="232" t="s">
        <v>205</v>
      </c>
      <c r="C120" s="35" t="s">
        <v>91</v>
      </c>
      <c r="D120" s="30" t="s">
        <v>7</v>
      </c>
      <c r="E120" s="28" t="s">
        <v>16</v>
      </c>
      <c r="F120" s="30" t="s">
        <v>3</v>
      </c>
      <c r="G120" s="52">
        <f t="shared" si="18"/>
        <v>14725609</v>
      </c>
      <c r="H120" s="52">
        <f t="shared" si="32"/>
        <v>12516768</v>
      </c>
      <c r="I120" s="56">
        <v>12516768</v>
      </c>
      <c r="J120" s="56">
        <v>0</v>
      </c>
      <c r="K120" s="56">
        <v>0</v>
      </c>
      <c r="L120" s="79">
        <f t="shared" si="12"/>
        <v>0.85000002376811712</v>
      </c>
      <c r="M120" s="78">
        <f t="shared" si="33"/>
        <v>2208841</v>
      </c>
      <c r="N120" s="56">
        <v>0</v>
      </c>
      <c r="O120" s="79">
        <f t="shared" si="17"/>
        <v>0</v>
      </c>
      <c r="P120" s="56">
        <v>2208841</v>
      </c>
      <c r="Q120" s="79">
        <f t="shared" si="15"/>
        <v>0.14999997623188283</v>
      </c>
      <c r="R120" s="56">
        <v>0</v>
      </c>
      <c r="S120" s="79">
        <f t="shared" si="16"/>
        <v>0</v>
      </c>
      <c r="T120" s="66">
        <v>42369</v>
      </c>
      <c r="U120" s="15" t="s">
        <v>231</v>
      </c>
      <c r="V120" s="136" t="s">
        <v>615</v>
      </c>
      <c r="W120" s="93" t="s">
        <v>215</v>
      </c>
      <c r="X120" s="140" t="s">
        <v>494</v>
      </c>
      <c r="Y120" s="93" t="s">
        <v>528</v>
      </c>
      <c r="Z120" s="97" t="s">
        <v>316</v>
      </c>
      <c r="AA120" s="154" t="s">
        <v>712</v>
      </c>
      <c r="AB120" s="93" t="s">
        <v>476</v>
      </c>
      <c r="AC120" s="97" t="s">
        <v>316</v>
      </c>
      <c r="AD120" s="93" t="s">
        <v>548</v>
      </c>
      <c r="AE120" s="97" t="s">
        <v>316</v>
      </c>
      <c r="AF120" s="73">
        <v>2</v>
      </c>
      <c r="AG120" s="97" t="s">
        <v>316</v>
      </c>
      <c r="AH120" s="73">
        <v>4</v>
      </c>
      <c r="AI120" s="230" t="s">
        <v>542</v>
      </c>
      <c r="AJ120" s="223">
        <v>42643</v>
      </c>
    </row>
    <row r="121" spans="1:36" s="27" customFormat="1" ht="40.5" hidden="1" customHeight="1" x14ac:dyDescent="0.2">
      <c r="A121" s="219">
        <v>44</v>
      </c>
      <c r="B121" s="234" t="s">
        <v>196</v>
      </c>
      <c r="C121" s="36" t="s">
        <v>197</v>
      </c>
      <c r="D121" s="25" t="s">
        <v>7</v>
      </c>
      <c r="E121" s="26" t="s">
        <v>16</v>
      </c>
      <c r="F121" s="25" t="s">
        <v>3</v>
      </c>
      <c r="G121" s="80">
        <f t="shared" si="18"/>
        <v>407810999</v>
      </c>
      <c r="H121" s="80">
        <f t="shared" si="32"/>
        <v>346639348</v>
      </c>
      <c r="I121" s="55">
        <v>346639348</v>
      </c>
      <c r="J121" s="55">
        <v>0</v>
      </c>
      <c r="K121" s="55">
        <v>0</v>
      </c>
      <c r="L121" s="53">
        <f t="shared" si="12"/>
        <v>0.84999999718006625</v>
      </c>
      <c r="M121" s="80">
        <f t="shared" si="33"/>
        <v>61171651</v>
      </c>
      <c r="N121" s="55">
        <v>0</v>
      </c>
      <c r="O121" s="53">
        <f t="shared" si="17"/>
        <v>0</v>
      </c>
      <c r="P121" s="55">
        <v>0</v>
      </c>
      <c r="Q121" s="53">
        <f t="shared" si="15"/>
        <v>0</v>
      </c>
      <c r="R121" s="55">
        <v>61171651</v>
      </c>
      <c r="S121" s="53">
        <f t="shared" si="16"/>
        <v>0.15000000281993375</v>
      </c>
      <c r="T121" s="20" t="s">
        <v>423</v>
      </c>
      <c r="U121" s="177"/>
      <c r="V121" s="183"/>
      <c r="W121" s="144" t="s">
        <v>476</v>
      </c>
      <c r="X121" s="97" t="s">
        <v>316</v>
      </c>
      <c r="Y121" s="144" t="s">
        <v>572</v>
      </c>
      <c r="Z121" s="97" t="s">
        <v>316</v>
      </c>
      <c r="AA121" s="77"/>
      <c r="AB121" s="144" t="s">
        <v>574</v>
      </c>
      <c r="AC121" s="97" t="s">
        <v>316</v>
      </c>
      <c r="AD121" s="144" t="s">
        <v>521</v>
      </c>
      <c r="AE121" s="97" t="s">
        <v>316</v>
      </c>
      <c r="AF121" s="75">
        <v>2</v>
      </c>
      <c r="AG121" s="97" t="s">
        <v>316</v>
      </c>
      <c r="AH121" s="75" t="s">
        <v>630</v>
      </c>
      <c r="AI121" s="233" t="s">
        <v>547</v>
      </c>
      <c r="AJ121" s="224">
        <v>42674</v>
      </c>
    </row>
    <row r="122" spans="1:36" ht="40.5" hidden="1" customHeight="1" x14ac:dyDescent="0.2">
      <c r="A122" s="220">
        <v>69</v>
      </c>
      <c r="B122" s="234" t="s">
        <v>269</v>
      </c>
      <c r="C122" s="36" t="s">
        <v>303</v>
      </c>
      <c r="D122" s="25" t="s">
        <v>155</v>
      </c>
      <c r="E122" s="26" t="s">
        <v>17</v>
      </c>
      <c r="F122" s="25" t="s">
        <v>5</v>
      </c>
      <c r="G122" s="80">
        <f>H122+M122</f>
        <v>17172696</v>
      </c>
      <c r="H122" s="80">
        <v>14596791</v>
      </c>
      <c r="I122" s="55">
        <v>0</v>
      </c>
      <c r="J122" s="55">
        <v>0</v>
      </c>
      <c r="K122" s="55">
        <f>10722724+3874067</f>
        <v>14596791</v>
      </c>
      <c r="L122" s="53">
        <f t="shared" si="12"/>
        <v>0.8499999650608151</v>
      </c>
      <c r="M122" s="80">
        <f>M115</f>
        <v>2575905</v>
      </c>
      <c r="N122" s="55">
        <f>M122</f>
        <v>2575905</v>
      </c>
      <c r="O122" s="53">
        <f t="shared" si="17"/>
        <v>0.15000003493918485</v>
      </c>
      <c r="P122" s="55">
        <v>0</v>
      </c>
      <c r="Q122" s="53">
        <f t="shared" si="15"/>
        <v>0</v>
      </c>
      <c r="R122" s="55">
        <v>0</v>
      </c>
      <c r="S122" s="53">
        <f t="shared" si="16"/>
        <v>0</v>
      </c>
      <c r="T122" s="23" t="s">
        <v>129</v>
      </c>
      <c r="U122" s="23" t="s">
        <v>129</v>
      </c>
      <c r="V122" s="23" t="s">
        <v>129</v>
      </c>
      <c r="W122" s="144" t="s">
        <v>470</v>
      </c>
      <c r="X122" s="98" t="s">
        <v>316</v>
      </c>
      <c r="Y122" s="144" t="s">
        <v>476</v>
      </c>
      <c r="Z122" s="98" t="s">
        <v>316</v>
      </c>
      <c r="AA122" s="30"/>
      <c r="AB122" s="144" t="s">
        <v>585</v>
      </c>
      <c r="AC122" s="98" t="s">
        <v>316</v>
      </c>
      <c r="AD122" s="144" t="s">
        <v>567</v>
      </c>
      <c r="AE122" s="97" t="s">
        <v>316</v>
      </c>
      <c r="AF122" s="75">
        <v>2</v>
      </c>
      <c r="AG122" s="98" t="s">
        <v>316</v>
      </c>
      <c r="AH122" s="75">
        <v>4</v>
      </c>
      <c r="AI122" s="233" t="s">
        <v>542</v>
      </c>
      <c r="AJ122" s="224">
        <v>42735</v>
      </c>
    </row>
    <row r="123" spans="1:36" ht="40.5" hidden="1" customHeight="1" x14ac:dyDescent="0.2">
      <c r="A123" s="219">
        <v>96</v>
      </c>
      <c r="B123" s="231" t="s">
        <v>167</v>
      </c>
      <c r="C123" s="36" t="s">
        <v>698</v>
      </c>
      <c r="D123" s="24" t="s">
        <v>155</v>
      </c>
      <c r="E123" s="13" t="s">
        <v>11</v>
      </c>
      <c r="F123" s="24" t="s">
        <v>4</v>
      </c>
      <c r="G123" s="80">
        <f>H123+M123</f>
        <v>25018615</v>
      </c>
      <c r="H123" s="80">
        <f>I123+J123+K123</f>
        <v>20014892</v>
      </c>
      <c r="I123" s="80">
        <v>0</v>
      </c>
      <c r="J123" s="80">
        <v>20014892</v>
      </c>
      <c r="K123" s="80">
        <v>0</v>
      </c>
      <c r="L123" s="53">
        <f t="shared" si="12"/>
        <v>0.8</v>
      </c>
      <c r="M123" s="80">
        <f>N123+P123+R123</f>
        <v>5003723</v>
      </c>
      <c r="N123" s="80">
        <v>0</v>
      </c>
      <c r="O123" s="53">
        <f t="shared" si="17"/>
        <v>0</v>
      </c>
      <c r="P123" s="80">
        <v>0</v>
      </c>
      <c r="Q123" s="53">
        <f t="shared" si="15"/>
        <v>0</v>
      </c>
      <c r="R123" s="80">
        <v>5003723</v>
      </c>
      <c r="S123" s="53">
        <f t="shared" si="16"/>
        <v>0.2</v>
      </c>
      <c r="T123" s="63" t="s">
        <v>407</v>
      </c>
      <c r="U123" s="168"/>
      <c r="V123" s="181"/>
      <c r="W123" s="144" t="s">
        <v>283</v>
      </c>
      <c r="X123" s="140" t="s">
        <v>320</v>
      </c>
      <c r="Y123" s="144" t="s">
        <v>213</v>
      </c>
      <c r="Z123" s="140" t="s">
        <v>320</v>
      </c>
      <c r="AA123" s="95"/>
      <c r="AB123" s="144" t="s">
        <v>521</v>
      </c>
      <c r="AC123" s="97" t="s">
        <v>316</v>
      </c>
      <c r="AD123" s="144" t="s">
        <v>665</v>
      </c>
      <c r="AE123" s="97" t="s">
        <v>316</v>
      </c>
      <c r="AF123" s="144" t="s">
        <v>707</v>
      </c>
      <c r="AG123" s="97" t="s">
        <v>316</v>
      </c>
      <c r="AH123" s="75">
        <v>4</v>
      </c>
      <c r="AI123" s="233" t="s">
        <v>707</v>
      </c>
      <c r="AJ123" s="224">
        <v>42766</v>
      </c>
    </row>
    <row r="124" spans="1:36" ht="45.75" hidden="1" customHeight="1" x14ac:dyDescent="0.2">
      <c r="A124" s="220">
        <v>101</v>
      </c>
      <c r="B124" s="234" t="s">
        <v>178</v>
      </c>
      <c r="C124" s="36" t="s">
        <v>249</v>
      </c>
      <c r="D124" s="24" t="s">
        <v>7</v>
      </c>
      <c r="E124" s="13" t="s">
        <v>11</v>
      </c>
      <c r="F124" s="24" t="s">
        <v>4</v>
      </c>
      <c r="G124" s="80">
        <f>H124+M124</f>
        <v>15784135</v>
      </c>
      <c r="H124" s="80">
        <f>I124+J124+K124</f>
        <v>13416515</v>
      </c>
      <c r="I124" s="80">
        <v>0</v>
      </c>
      <c r="J124" s="80">
        <v>13416515</v>
      </c>
      <c r="K124" s="80">
        <v>0</v>
      </c>
      <c r="L124" s="53">
        <f t="shared" si="12"/>
        <v>0.85000001583868867</v>
      </c>
      <c r="M124" s="80">
        <f>N124+P124+R124</f>
        <v>2367620</v>
      </c>
      <c r="N124" s="80">
        <v>2367620</v>
      </c>
      <c r="O124" s="53">
        <f t="shared" si="17"/>
        <v>0.14999998416131133</v>
      </c>
      <c r="P124" s="80">
        <v>0</v>
      </c>
      <c r="Q124" s="53">
        <f t="shared" si="15"/>
        <v>0</v>
      </c>
      <c r="R124" s="80">
        <v>0</v>
      </c>
      <c r="S124" s="53">
        <f t="shared" si="16"/>
        <v>0</v>
      </c>
      <c r="T124" s="25" t="s">
        <v>410</v>
      </c>
      <c r="U124" s="174"/>
      <c r="V124" s="183"/>
      <c r="W124" s="144" t="s">
        <v>216</v>
      </c>
      <c r="X124" s="140" t="s">
        <v>328</v>
      </c>
      <c r="Y124" s="144" t="s">
        <v>65</v>
      </c>
      <c r="Z124" s="144" t="s">
        <v>65</v>
      </c>
      <c r="AA124" s="144" t="s">
        <v>65</v>
      </c>
      <c r="AB124" s="144" t="s">
        <v>468</v>
      </c>
      <c r="AC124" s="46" t="s">
        <v>317</v>
      </c>
      <c r="AD124" s="144" t="s">
        <v>665</v>
      </c>
      <c r="AE124" s="97" t="s">
        <v>316</v>
      </c>
      <c r="AF124" s="75">
        <v>2</v>
      </c>
      <c r="AG124" s="97" t="s">
        <v>316</v>
      </c>
      <c r="AH124" s="117">
        <v>6</v>
      </c>
      <c r="AI124" s="233" t="s">
        <v>667</v>
      </c>
      <c r="AJ124" s="224">
        <v>42766</v>
      </c>
    </row>
    <row r="125" spans="1:36" s="27" customFormat="1" ht="56.25" hidden="1" customHeight="1" x14ac:dyDescent="0.2">
      <c r="A125" s="220">
        <v>9</v>
      </c>
      <c r="B125" s="240" t="s">
        <v>163</v>
      </c>
      <c r="C125" s="96" t="s">
        <v>164</v>
      </c>
      <c r="D125" s="94" t="s">
        <v>155</v>
      </c>
      <c r="E125" s="19" t="s">
        <v>17</v>
      </c>
      <c r="F125" s="94" t="s">
        <v>4</v>
      </c>
      <c r="G125" s="52">
        <f>H125+M125</f>
        <v>34000000</v>
      </c>
      <c r="H125" s="52">
        <f>I125+J125+K125</f>
        <v>28900000</v>
      </c>
      <c r="I125" s="78">
        <v>0</v>
      </c>
      <c r="J125" s="78">
        <v>28900000</v>
      </c>
      <c r="K125" s="78">
        <v>0</v>
      </c>
      <c r="L125" s="79">
        <f t="shared" si="12"/>
        <v>0.85</v>
      </c>
      <c r="M125" s="78">
        <f>N125+P125+R125</f>
        <v>5100000</v>
      </c>
      <c r="N125" s="78">
        <v>1972000</v>
      </c>
      <c r="O125" s="79">
        <f t="shared" si="17"/>
        <v>5.8000000000000003E-2</v>
      </c>
      <c r="P125" s="78">
        <v>0</v>
      </c>
      <c r="Q125" s="79">
        <f t="shared" si="15"/>
        <v>0</v>
      </c>
      <c r="R125" s="52">
        <v>3128000</v>
      </c>
      <c r="S125" s="79">
        <f t="shared" si="16"/>
        <v>9.1999999999999998E-2</v>
      </c>
      <c r="T125" s="62" t="s">
        <v>407</v>
      </c>
      <c r="U125" s="168"/>
      <c r="V125" s="181"/>
      <c r="W125" s="95" t="s">
        <v>476</v>
      </c>
      <c r="X125" s="97" t="s">
        <v>316</v>
      </c>
      <c r="Y125" s="95" t="s">
        <v>476</v>
      </c>
      <c r="Z125" s="97" t="s">
        <v>316</v>
      </c>
      <c r="AA125" s="95"/>
      <c r="AB125" s="95" t="s">
        <v>581</v>
      </c>
      <c r="AC125" s="97" t="s">
        <v>316</v>
      </c>
      <c r="AD125" s="95" t="s">
        <v>582</v>
      </c>
      <c r="AE125" s="97" t="s">
        <v>316</v>
      </c>
      <c r="AF125" s="73">
        <v>2</v>
      </c>
      <c r="AG125" s="97" t="s">
        <v>316</v>
      </c>
      <c r="AH125" s="73">
        <v>4</v>
      </c>
      <c r="AI125" s="230" t="s">
        <v>537</v>
      </c>
      <c r="AJ125" s="223">
        <v>42825</v>
      </c>
    </row>
    <row r="126" spans="1:36" s="27" customFormat="1" ht="36" hidden="1" customHeight="1" x14ac:dyDescent="0.2">
      <c r="A126" s="219">
        <v>50</v>
      </c>
      <c r="B126" s="234" t="s">
        <v>255</v>
      </c>
      <c r="C126" s="36" t="s">
        <v>315</v>
      </c>
      <c r="D126" s="25" t="s">
        <v>7</v>
      </c>
      <c r="E126" s="26" t="s">
        <v>17</v>
      </c>
      <c r="F126" s="25" t="s">
        <v>5</v>
      </c>
      <c r="G126" s="55">
        <f>H126+M126</f>
        <v>4874359</v>
      </c>
      <c r="H126" s="80">
        <f>I126+J126+K126</f>
        <v>4092205</v>
      </c>
      <c r="I126" s="55">
        <v>0</v>
      </c>
      <c r="J126" s="55">
        <v>0</v>
      </c>
      <c r="K126" s="55">
        <v>4092205</v>
      </c>
      <c r="L126" s="53">
        <f t="shared" si="12"/>
        <v>0.83953705502610698</v>
      </c>
      <c r="M126" s="80">
        <f>N126+P126+R126</f>
        <v>782154</v>
      </c>
      <c r="N126" s="80">
        <v>782154</v>
      </c>
      <c r="O126" s="53">
        <f t="shared" si="17"/>
        <v>0.16046294497389299</v>
      </c>
      <c r="P126" s="55">
        <v>0</v>
      </c>
      <c r="Q126" s="53">
        <f t="shared" si="15"/>
        <v>0</v>
      </c>
      <c r="R126" s="55">
        <v>0</v>
      </c>
      <c r="S126" s="53">
        <f t="shared" si="16"/>
        <v>0</v>
      </c>
      <c r="T126" s="23" t="s">
        <v>129</v>
      </c>
      <c r="U126" s="23" t="s">
        <v>129</v>
      </c>
      <c r="V126" s="23" t="s">
        <v>129</v>
      </c>
      <c r="W126" s="141" t="s">
        <v>150</v>
      </c>
      <c r="X126" s="98" t="s">
        <v>316</v>
      </c>
      <c r="Y126" s="141" t="s">
        <v>154</v>
      </c>
      <c r="Z126" s="98" t="s">
        <v>316</v>
      </c>
      <c r="AA126" s="30"/>
      <c r="AB126" s="141" t="s">
        <v>154</v>
      </c>
      <c r="AC126" s="98" t="s">
        <v>316</v>
      </c>
      <c r="AD126" s="141" t="s">
        <v>149</v>
      </c>
      <c r="AE126" s="97" t="s">
        <v>316</v>
      </c>
      <c r="AF126" s="75">
        <v>2</v>
      </c>
      <c r="AG126" s="98" t="s">
        <v>316</v>
      </c>
      <c r="AH126" s="75">
        <v>4</v>
      </c>
      <c r="AI126" s="233" t="s">
        <v>542</v>
      </c>
      <c r="AJ126" s="224">
        <v>42825</v>
      </c>
    </row>
    <row r="127" spans="1:36" ht="43.5" hidden="1" customHeight="1" x14ac:dyDescent="0.2">
      <c r="A127" s="219">
        <v>22</v>
      </c>
      <c r="B127" s="234" t="s">
        <v>663</v>
      </c>
      <c r="C127" s="36" t="s">
        <v>664</v>
      </c>
      <c r="D127" s="25" t="s">
        <v>155</v>
      </c>
      <c r="E127" s="26" t="s">
        <v>12</v>
      </c>
      <c r="F127" s="25" t="s">
        <v>3</v>
      </c>
      <c r="G127" s="80">
        <v>26240711</v>
      </c>
      <c r="H127" s="80">
        <v>9184249</v>
      </c>
      <c r="I127" s="80">
        <v>9184249</v>
      </c>
      <c r="J127" s="55">
        <v>0</v>
      </c>
      <c r="K127" s="55">
        <v>0</v>
      </c>
      <c r="L127" s="53">
        <f t="shared" si="12"/>
        <v>0.35000000571630852</v>
      </c>
      <c r="M127" s="80">
        <v>17056462</v>
      </c>
      <c r="N127" s="55">
        <v>0</v>
      </c>
      <c r="O127" s="53">
        <f t="shared" si="17"/>
        <v>0</v>
      </c>
      <c r="P127" s="80">
        <v>0</v>
      </c>
      <c r="Q127" s="53">
        <f t="shared" si="15"/>
        <v>0</v>
      </c>
      <c r="R127" s="80">
        <v>17056462</v>
      </c>
      <c r="S127" s="53">
        <f t="shared" si="16"/>
        <v>0.64999999428369148</v>
      </c>
      <c r="T127" s="20" t="s">
        <v>421</v>
      </c>
      <c r="U127" s="170"/>
      <c r="V127" s="182"/>
      <c r="W127" s="144" t="s">
        <v>470</v>
      </c>
      <c r="X127" s="46" t="s">
        <v>317</v>
      </c>
      <c r="Y127" s="144" t="s">
        <v>521</v>
      </c>
      <c r="Z127" s="97" t="s">
        <v>316</v>
      </c>
      <c r="AA127" s="95"/>
      <c r="AB127" s="144" t="s">
        <v>521</v>
      </c>
      <c r="AC127" s="97" t="s">
        <v>316</v>
      </c>
      <c r="AD127" s="144" t="s">
        <v>149</v>
      </c>
      <c r="AE127" s="97" t="s">
        <v>316</v>
      </c>
      <c r="AF127" s="75">
        <v>5</v>
      </c>
      <c r="AG127" s="97" t="s">
        <v>316</v>
      </c>
      <c r="AH127" s="75">
        <v>4</v>
      </c>
      <c r="AI127" s="233" t="s">
        <v>149</v>
      </c>
      <c r="AJ127" s="224">
        <v>42825</v>
      </c>
    </row>
    <row r="128" spans="1:36" s="27" customFormat="1" ht="39" hidden="1" customHeight="1" x14ac:dyDescent="0.2">
      <c r="A128" s="219">
        <v>84</v>
      </c>
      <c r="B128" s="229" t="s">
        <v>33</v>
      </c>
      <c r="C128" s="38" t="s">
        <v>295</v>
      </c>
      <c r="D128" s="30" t="s">
        <v>155</v>
      </c>
      <c r="E128" s="28" t="s">
        <v>17</v>
      </c>
      <c r="F128" s="30" t="s">
        <v>5</v>
      </c>
      <c r="G128" s="52">
        <f>H128+M128</f>
        <v>5407500</v>
      </c>
      <c r="H128" s="52">
        <f>I128+J128+K128</f>
        <v>4596375</v>
      </c>
      <c r="I128" s="56">
        <v>0</v>
      </c>
      <c r="J128" s="56">
        <v>0</v>
      </c>
      <c r="K128" s="78">
        <v>4596375</v>
      </c>
      <c r="L128" s="79">
        <f t="shared" si="12"/>
        <v>0.85</v>
      </c>
      <c r="M128" s="78">
        <f>N128+P128+R128</f>
        <v>811125</v>
      </c>
      <c r="N128" s="78">
        <v>811125</v>
      </c>
      <c r="O128" s="79">
        <f t="shared" si="17"/>
        <v>0.15</v>
      </c>
      <c r="P128" s="56">
        <v>0</v>
      </c>
      <c r="Q128" s="79">
        <f t="shared" si="15"/>
        <v>0</v>
      </c>
      <c r="R128" s="56">
        <v>0</v>
      </c>
      <c r="S128" s="79">
        <f t="shared" si="16"/>
        <v>0</v>
      </c>
      <c r="T128" s="15" t="s">
        <v>129</v>
      </c>
      <c r="U128" s="15" t="s">
        <v>129</v>
      </c>
      <c r="V128" s="15" t="s">
        <v>129</v>
      </c>
      <c r="W128" s="95" t="s">
        <v>567</v>
      </c>
      <c r="X128" s="98" t="s">
        <v>316</v>
      </c>
      <c r="Y128" s="31" t="s">
        <v>149</v>
      </c>
      <c r="Z128" s="98" t="s">
        <v>316</v>
      </c>
      <c r="AA128" s="187"/>
      <c r="AB128" s="31" t="s">
        <v>149</v>
      </c>
      <c r="AC128" s="98" t="s">
        <v>316</v>
      </c>
      <c r="AD128" s="31" t="s">
        <v>156</v>
      </c>
      <c r="AE128" s="97" t="s">
        <v>316</v>
      </c>
      <c r="AF128" s="120">
        <v>2</v>
      </c>
      <c r="AG128" s="98" t="s">
        <v>316</v>
      </c>
      <c r="AH128" s="73">
        <v>4</v>
      </c>
      <c r="AI128" s="230" t="s">
        <v>542</v>
      </c>
      <c r="AJ128" s="223">
        <v>42916</v>
      </c>
    </row>
    <row r="129" spans="1:36" s="27" customFormat="1" ht="31.5" hidden="1" customHeight="1" x14ac:dyDescent="0.2">
      <c r="A129" s="220">
        <v>85</v>
      </c>
      <c r="B129" s="247" t="s">
        <v>33</v>
      </c>
      <c r="C129" s="147" t="s">
        <v>296</v>
      </c>
      <c r="D129" s="30" t="s">
        <v>155</v>
      </c>
      <c r="E129" s="28" t="s">
        <v>17</v>
      </c>
      <c r="F129" s="30" t="s">
        <v>5</v>
      </c>
      <c r="G129" s="52">
        <f t="shared" ref="G129:G132" si="34">H129+M129</f>
        <v>5407500</v>
      </c>
      <c r="H129" s="52">
        <v>4596375</v>
      </c>
      <c r="I129" s="56">
        <v>0</v>
      </c>
      <c r="J129" s="56">
        <v>0</v>
      </c>
      <c r="K129" s="78">
        <v>4596375</v>
      </c>
      <c r="L129" s="79">
        <f t="shared" si="12"/>
        <v>0.85</v>
      </c>
      <c r="M129" s="78">
        <f>N129</f>
        <v>811125</v>
      </c>
      <c r="N129" s="78">
        <v>811125</v>
      </c>
      <c r="O129" s="79">
        <f t="shared" si="17"/>
        <v>0.15</v>
      </c>
      <c r="P129" s="56">
        <v>0</v>
      </c>
      <c r="Q129" s="79">
        <f t="shared" si="15"/>
        <v>0</v>
      </c>
      <c r="R129" s="56">
        <v>0</v>
      </c>
      <c r="S129" s="79">
        <f t="shared" si="16"/>
        <v>0</v>
      </c>
      <c r="T129" s="15" t="s">
        <v>129</v>
      </c>
      <c r="U129" s="15" t="s">
        <v>129</v>
      </c>
      <c r="V129" s="15" t="s">
        <v>129</v>
      </c>
      <c r="W129" s="95" t="s">
        <v>567</v>
      </c>
      <c r="X129" s="98" t="s">
        <v>316</v>
      </c>
      <c r="Y129" s="31" t="s">
        <v>149</v>
      </c>
      <c r="Z129" s="98" t="s">
        <v>316</v>
      </c>
      <c r="AA129" s="187"/>
      <c r="AB129" s="31" t="s">
        <v>149</v>
      </c>
      <c r="AC129" s="98" t="s">
        <v>316</v>
      </c>
      <c r="AD129" s="31" t="s">
        <v>156</v>
      </c>
      <c r="AE129" s="97" t="s">
        <v>316</v>
      </c>
      <c r="AF129" s="120">
        <v>2</v>
      </c>
      <c r="AG129" s="98" t="s">
        <v>316</v>
      </c>
      <c r="AH129" s="73">
        <v>4</v>
      </c>
      <c r="AI129" s="230" t="s">
        <v>542</v>
      </c>
      <c r="AJ129" s="223">
        <v>42916</v>
      </c>
    </row>
    <row r="130" spans="1:36" ht="39.75" hidden="1" customHeight="1" x14ac:dyDescent="0.2">
      <c r="A130" s="219">
        <v>86</v>
      </c>
      <c r="B130" s="231" t="s">
        <v>67</v>
      </c>
      <c r="C130" s="37" t="s">
        <v>297</v>
      </c>
      <c r="D130" s="25" t="s">
        <v>155</v>
      </c>
      <c r="E130" s="26" t="s">
        <v>17</v>
      </c>
      <c r="F130" s="25" t="s">
        <v>5</v>
      </c>
      <c r="G130" s="25">
        <f t="shared" si="34"/>
        <v>11446897</v>
      </c>
      <c r="H130" s="80">
        <f>I130+J130+K130</f>
        <v>9729862</v>
      </c>
      <c r="I130" s="55">
        <v>0</v>
      </c>
      <c r="J130" s="55">
        <v>0</v>
      </c>
      <c r="K130" s="55">
        <v>9729862</v>
      </c>
      <c r="L130" s="53">
        <f>H130/G130</f>
        <v>0.84999996068803629</v>
      </c>
      <c r="M130" s="80">
        <f t="shared" ref="M130:M135" si="35">N130+P130+R130</f>
        <v>1717035</v>
      </c>
      <c r="N130" s="55">
        <v>1717035</v>
      </c>
      <c r="O130" s="53">
        <f>N130/G130</f>
        <v>0.15000003931196376</v>
      </c>
      <c r="P130" s="55">
        <v>0</v>
      </c>
      <c r="Q130" s="53">
        <f>P130/G130</f>
        <v>0</v>
      </c>
      <c r="R130" s="55">
        <v>0</v>
      </c>
      <c r="S130" s="53">
        <f>R130/G130</f>
        <v>0</v>
      </c>
      <c r="T130" s="23" t="s">
        <v>129</v>
      </c>
      <c r="U130" s="23" t="s">
        <v>129</v>
      </c>
      <c r="V130" s="23" t="s">
        <v>129</v>
      </c>
      <c r="W130" s="144" t="s">
        <v>567</v>
      </c>
      <c r="X130" s="98" t="s">
        <v>316</v>
      </c>
      <c r="Y130" s="141" t="s">
        <v>149</v>
      </c>
      <c r="Z130" s="98" t="s">
        <v>316</v>
      </c>
      <c r="AA130" s="30"/>
      <c r="AB130" s="141" t="s">
        <v>149</v>
      </c>
      <c r="AC130" s="98" t="s">
        <v>316</v>
      </c>
      <c r="AD130" s="141" t="s">
        <v>156</v>
      </c>
      <c r="AE130" s="97" t="s">
        <v>316</v>
      </c>
      <c r="AF130" s="116">
        <v>2</v>
      </c>
      <c r="AG130" s="98" t="s">
        <v>316</v>
      </c>
      <c r="AH130" s="75">
        <v>4</v>
      </c>
      <c r="AI130" s="233" t="s">
        <v>542</v>
      </c>
      <c r="AJ130" s="224">
        <v>42916</v>
      </c>
    </row>
    <row r="131" spans="1:36" s="27" customFormat="1" ht="39" hidden="1" customHeight="1" x14ac:dyDescent="0.2">
      <c r="A131" s="220">
        <v>87</v>
      </c>
      <c r="B131" s="248" t="s">
        <v>67</v>
      </c>
      <c r="C131" s="148" t="s">
        <v>298</v>
      </c>
      <c r="D131" s="25" t="s">
        <v>155</v>
      </c>
      <c r="E131" s="26" t="s">
        <v>17</v>
      </c>
      <c r="F131" s="25" t="s">
        <v>5</v>
      </c>
      <c r="G131" s="25">
        <f t="shared" si="34"/>
        <v>11446895</v>
      </c>
      <c r="H131" s="80">
        <v>9729861</v>
      </c>
      <c r="I131" s="55">
        <v>0</v>
      </c>
      <c r="J131" s="55">
        <v>0</v>
      </c>
      <c r="K131" s="55">
        <v>9729861</v>
      </c>
      <c r="L131" s="53">
        <f t="shared" ref="L131:L141" si="36">H131/G131</f>
        <v>0.85000002183998369</v>
      </c>
      <c r="M131" s="80">
        <f t="shared" si="35"/>
        <v>1717034</v>
      </c>
      <c r="N131" s="55">
        <v>1717034</v>
      </c>
      <c r="O131" s="53">
        <f t="shared" ref="O131:O141" si="37">N131/G131</f>
        <v>0.14999997816001631</v>
      </c>
      <c r="P131" s="55">
        <v>0</v>
      </c>
      <c r="Q131" s="53">
        <f t="shared" ref="Q131:Q141" si="38">P131/G131</f>
        <v>0</v>
      </c>
      <c r="R131" s="55">
        <v>0</v>
      </c>
      <c r="S131" s="53">
        <f t="shared" ref="S131:S132" si="39">R131/G131</f>
        <v>0</v>
      </c>
      <c r="T131" s="23" t="s">
        <v>129</v>
      </c>
      <c r="U131" s="23" t="s">
        <v>129</v>
      </c>
      <c r="V131" s="23" t="s">
        <v>129</v>
      </c>
      <c r="W131" s="144" t="s">
        <v>567</v>
      </c>
      <c r="X131" s="98" t="s">
        <v>316</v>
      </c>
      <c r="Y131" s="141" t="s">
        <v>149</v>
      </c>
      <c r="Z131" s="98" t="s">
        <v>316</v>
      </c>
      <c r="AA131" s="30"/>
      <c r="AB131" s="141" t="s">
        <v>149</v>
      </c>
      <c r="AC131" s="98" t="s">
        <v>316</v>
      </c>
      <c r="AD131" s="141" t="s">
        <v>156</v>
      </c>
      <c r="AE131" s="97" t="s">
        <v>316</v>
      </c>
      <c r="AF131" s="116">
        <v>2</v>
      </c>
      <c r="AG131" s="98" t="s">
        <v>316</v>
      </c>
      <c r="AH131" s="75">
        <v>4</v>
      </c>
      <c r="AI131" s="233" t="s">
        <v>542</v>
      </c>
      <c r="AJ131" s="224">
        <v>42916</v>
      </c>
    </row>
    <row r="132" spans="1:36" ht="42" hidden="1" customHeight="1" x14ac:dyDescent="0.2">
      <c r="A132" s="219">
        <v>88</v>
      </c>
      <c r="B132" s="248" t="s">
        <v>67</v>
      </c>
      <c r="C132" s="148" t="s">
        <v>299</v>
      </c>
      <c r="D132" s="25" t="s">
        <v>155</v>
      </c>
      <c r="E132" s="26" t="s">
        <v>17</v>
      </c>
      <c r="F132" s="25" t="s">
        <v>5</v>
      </c>
      <c r="G132" s="25">
        <f t="shared" si="34"/>
        <v>11446893</v>
      </c>
      <c r="H132" s="80">
        <v>9729860</v>
      </c>
      <c r="I132" s="55">
        <v>0</v>
      </c>
      <c r="J132" s="55">
        <v>0</v>
      </c>
      <c r="K132" s="55">
        <v>9729860</v>
      </c>
      <c r="L132" s="53">
        <f t="shared" si="36"/>
        <v>0.85000008299195251</v>
      </c>
      <c r="M132" s="80">
        <f t="shared" si="35"/>
        <v>1717033</v>
      </c>
      <c r="N132" s="55">
        <v>1717033</v>
      </c>
      <c r="O132" s="53">
        <f t="shared" si="37"/>
        <v>0.14999991700804752</v>
      </c>
      <c r="P132" s="55">
        <v>0</v>
      </c>
      <c r="Q132" s="53">
        <f t="shared" si="38"/>
        <v>0</v>
      </c>
      <c r="R132" s="55">
        <v>0</v>
      </c>
      <c r="S132" s="53">
        <f t="shared" si="39"/>
        <v>0</v>
      </c>
      <c r="T132" s="23" t="s">
        <v>129</v>
      </c>
      <c r="U132" s="23" t="s">
        <v>129</v>
      </c>
      <c r="V132" s="23" t="s">
        <v>129</v>
      </c>
      <c r="W132" s="144" t="s">
        <v>567</v>
      </c>
      <c r="X132" s="98" t="s">
        <v>316</v>
      </c>
      <c r="Y132" s="141" t="s">
        <v>149</v>
      </c>
      <c r="Z132" s="98" t="s">
        <v>316</v>
      </c>
      <c r="AA132" s="30"/>
      <c r="AB132" s="141" t="s">
        <v>149</v>
      </c>
      <c r="AC132" s="98" t="s">
        <v>316</v>
      </c>
      <c r="AD132" s="141" t="s">
        <v>156</v>
      </c>
      <c r="AE132" s="97" t="s">
        <v>316</v>
      </c>
      <c r="AF132" s="116">
        <v>2</v>
      </c>
      <c r="AG132" s="98" t="s">
        <v>316</v>
      </c>
      <c r="AH132" s="75">
        <v>4</v>
      </c>
      <c r="AI132" s="233" t="s">
        <v>542</v>
      </c>
      <c r="AJ132" s="224">
        <v>42916</v>
      </c>
    </row>
    <row r="133" spans="1:36" ht="45.75" hidden="1" customHeight="1" x14ac:dyDescent="0.2">
      <c r="A133" s="220">
        <v>89</v>
      </c>
      <c r="B133" s="249" t="s">
        <v>104</v>
      </c>
      <c r="C133" s="42" t="s">
        <v>113</v>
      </c>
      <c r="D133" s="30" t="s">
        <v>155</v>
      </c>
      <c r="E133" s="28" t="s">
        <v>17</v>
      </c>
      <c r="F133" s="30" t="s">
        <v>5</v>
      </c>
      <c r="G133" s="52">
        <f>H133+M133</f>
        <v>20000000</v>
      </c>
      <c r="H133" s="52">
        <f>I133+J133+K133</f>
        <v>17000000</v>
      </c>
      <c r="I133" s="56">
        <v>0</v>
      </c>
      <c r="J133" s="56">
        <v>0</v>
      </c>
      <c r="K133" s="78">
        <v>17000000</v>
      </c>
      <c r="L133" s="79">
        <f t="shared" si="36"/>
        <v>0.85</v>
      </c>
      <c r="M133" s="78">
        <f t="shared" si="35"/>
        <v>3000000</v>
      </c>
      <c r="N133" s="78">
        <v>3000000</v>
      </c>
      <c r="O133" s="79">
        <f t="shared" si="37"/>
        <v>0.15</v>
      </c>
      <c r="P133" s="56">
        <v>0</v>
      </c>
      <c r="Q133" s="79">
        <f t="shared" si="38"/>
        <v>0</v>
      </c>
      <c r="R133" s="56">
        <v>0</v>
      </c>
      <c r="S133" s="79">
        <f>R133/G133</f>
        <v>0</v>
      </c>
      <c r="T133" s="32" t="s">
        <v>129</v>
      </c>
      <c r="U133" s="15" t="s">
        <v>129</v>
      </c>
      <c r="V133" s="15" t="s">
        <v>129</v>
      </c>
      <c r="W133" s="95" t="s">
        <v>149</v>
      </c>
      <c r="X133" s="98" t="s">
        <v>316</v>
      </c>
      <c r="Y133" s="95" t="s">
        <v>149</v>
      </c>
      <c r="Z133" s="98" t="s">
        <v>316</v>
      </c>
      <c r="AA133" s="187"/>
      <c r="AB133" s="95" t="s">
        <v>149</v>
      </c>
      <c r="AC133" s="98" t="s">
        <v>316</v>
      </c>
      <c r="AD133" s="95" t="s">
        <v>156</v>
      </c>
      <c r="AE133" s="97" t="s">
        <v>316</v>
      </c>
      <c r="AF133" s="73">
        <v>2</v>
      </c>
      <c r="AG133" s="98" t="s">
        <v>316</v>
      </c>
      <c r="AH133" s="73">
        <v>4</v>
      </c>
      <c r="AI133" s="230" t="s">
        <v>542</v>
      </c>
      <c r="AJ133" s="223">
        <v>42916</v>
      </c>
    </row>
    <row r="134" spans="1:36" s="27" customFormat="1" ht="49.5" hidden="1" customHeight="1" x14ac:dyDescent="0.2">
      <c r="A134" s="220">
        <v>53</v>
      </c>
      <c r="B134" s="234" t="s">
        <v>184</v>
      </c>
      <c r="C134" s="36" t="s">
        <v>186</v>
      </c>
      <c r="D134" s="25" t="s">
        <v>7</v>
      </c>
      <c r="E134" s="26" t="s">
        <v>12</v>
      </c>
      <c r="F134" s="25" t="s">
        <v>4</v>
      </c>
      <c r="G134" s="80">
        <f>H134+M134</f>
        <v>13647059</v>
      </c>
      <c r="H134" s="80">
        <f>I134+J134+K134</f>
        <v>11600000</v>
      </c>
      <c r="I134" s="55">
        <v>0</v>
      </c>
      <c r="J134" s="80">
        <v>11600000</v>
      </c>
      <c r="K134" s="55">
        <v>0</v>
      </c>
      <c r="L134" s="53">
        <f t="shared" si="36"/>
        <v>0.84999998900862084</v>
      </c>
      <c r="M134" s="80">
        <f t="shared" si="35"/>
        <v>2047059</v>
      </c>
      <c r="N134" s="80">
        <v>2047059</v>
      </c>
      <c r="O134" s="53">
        <f t="shared" si="37"/>
        <v>0.15000001099137916</v>
      </c>
      <c r="P134" s="55">
        <v>0</v>
      </c>
      <c r="Q134" s="53">
        <f t="shared" si="38"/>
        <v>0</v>
      </c>
      <c r="R134" s="55">
        <v>0</v>
      </c>
      <c r="S134" s="53">
        <f>R134/G134</f>
        <v>0</v>
      </c>
      <c r="T134" s="23" t="s">
        <v>645</v>
      </c>
      <c r="U134" s="34" t="s">
        <v>644</v>
      </c>
      <c r="V134" s="23" t="s">
        <v>129</v>
      </c>
      <c r="W134" s="144" t="s">
        <v>156</v>
      </c>
      <c r="X134" s="97" t="s">
        <v>316</v>
      </c>
      <c r="Y134" s="144" t="s">
        <v>157</v>
      </c>
      <c r="Z134" s="97" t="s">
        <v>316</v>
      </c>
      <c r="AA134" s="95"/>
      <c r="AB134" s="144" t="s">
        <v>157</v>
      </c>
      <c r="AC134" s="97" t="s">
        <v>316</v>
      </c>
      <c r="AD134" s="144" t="s">
        <v>160</v>
      </c>
      <c r="AE134" s="97" t="s">
        <v>316</v>
      </c>
      <c r="AF134" s="75">
        <v>2</v>
      </c>
      <c r="AG134" s="97" t="s">
        <v>316</v>
      </c>
      <c r="AH134" s="75">
        <v>4</v>
      </c>
      <c r="AI134" s="233" t="s">
        <v>542</v>
      </c>
      <c r="AJ134" s="224">
        <v>43100</v>
      </c>
    </row>
    <row r="135" spans="1:36" ht="47.25" hidden="1" customHeight="1" x14ac:dyDescent="0.2">
      <c r="A135" s="219">
        <v>92</v>
      </c>
      <c r="B135" s="232" t="s">
        <v>264</v>
      </c>
      <c r="C135" s="35" t="s">
        <v>300</v>
      </c>
      <c r="D135" s="30" t="s">
        <v>155</v>
      </c>
      <c r="E135" s="28" t="s">
        <v>17</v>
      </c>
      <c r="F135" s="30" t="s">
        <v>5</v>
      </c>
      <c r="G135" s="52">
        <f t="shared" ref="G135:G136" si="40">H135+M135</f>
        <v>3090262</v>
      </c>
      <c r="H135" s="52">
        <f>I135+J135+K135</f>
        <v>2626723</v>
      </c>
      <c r="I135" s="56">
        <v>0</v>
      </c>
      <c r="J135" s="56">
        <v>0</v>
      </c>
      <c r="K135" s="56">
        <v>2626723</v>
      </c>
      <c r="L135" s="54">
        <f t="shared" si="36"/>
        <v>0.85000009707914737</v>
      </c>
      <c r="M135" s="52">
        <f t="shared" si="35"/>
        <v>463539</v>
      </c>
      <c r="N135" s="56">
        <v>0</v>
      </c>
      <c r="O135" s="54">
        <f t="shared" si="37"/>
        <v>0</v>
      </c>
      <c r="P135" s="56">
        <v>0</v>
      </c>
      <c r="Q135" s="54">
        <f t="shared" si="38"/>
        <v>0</v>
      </c>
      <c r="R135" s="56">
        <v>463539</v>
      </c>
      <c r="S135" s="54">
        <f>R135/G135</f>
        <v>0.14999990292085266</v>
      </c>
      <c r="T135" s="32" t="s">
        <v>129</v>
      </c>
      <c r="U135" s="32" t="s">
        <v>129</v>
      </c>
      <c r="V135" s="15" t="s">
        <v>129</v>
      </c>
      <c r="W135" s="95" t="s">
        <v>157</v>
      </c>
      <c r="X135" s="98" t="s">
        <v>316</v>
      </c>
      <c r="Y135" s="95" t="s">
        <v>157</v>
      </c>
      <c r="Z135" s="98" t="s">
        <v>316</v>
      </c>
      <c r="AA135" s="187"/>
      <c r="AB135" s="95" t="s">
        <v>157</v>
      </c>
      <c r="AC135" s="98" t="s">
        <v>316</v>
      </c>
      <c r="AD135" s="95" t="s">
        <v>160</v>
      </c>
      <c r="AE135" s="98" t="s">
        <v>316</v>
      </c>
      <c r="AF135" s="73">
        <v>2</v>
      </c>
      <c r="AG135" s="98" t="s">
        <v>316</v>
      </c>
      <c r="AH135" s="73">
        <v>4</v>
      </c>
      <c r="AI135" s="230" t="s">
        <v>542</v>
      </c>
      <c r="AJ135" s="223">
        <v>43100</v>
      </c>
    </row>
    <row r="136" spans="1:36" ht="44.25" hidden="1" customHeight="1" x14ac:dyDescent="0.2">
      <c r="A136" s="220">
        <v>93</v>
      </c>
      <c r="B136" s="232" t="s">
        <v>264</v>
      </c>
      <c r="C136" s="35" t="s">
        <v>301</v>
      </c>
      <c r="D136" s="30" t="s">
        <v>155</v>
      </c>
      <c r="E136" s="28" t="s">
        <v>17</v>
      </c>
      <c r="F136" s="30" t="s">
        <v>5</v>
      </c>
      <c r="G136" s="52">
        <f t="shared" si="40"/>
        <v>1130925</v>
      </c>
      <c r="H136" s="52">
        <v>961286</v>
      </c>
      <c r="I136" s="56">
        <v>0</v>
      </c>
      <c r="J136" s="56">
        <v>0</v>
      </c>
      <c r="K136" s="56">
        <v>961286</v>
      </c>
      <c r="L136" s="54">
        <f t="shared" si="36"/>
        <v>0.8499997789420165</v>
      </c>
      <c r="M136" s="52">
        <f>N136+R136</f>
        <v>169639</v>
      </c>
      <c r="N136" s="56">
        <v>0</v>
      </c>
      <c r="O136" s="54">
        <f t="shared" si="37"/>
        <v>0</v>
      </c>
      <c r="P136" s="56">
        <v>0</v>
      </c>
      <c r="Q136" s="54">
        <f t="shared" si="38"/>
        <v>0</v>
      </c>
      <c r="R136" s="56">
        <v>169639</v>
      </c>
      <c r="S136" s="54">
        <f>R136/G136</f>
        <v>0.1500002210579835</v>
      </c>
      <c r="T136" s="32" t="s">
        <v>129</v>
      </c>
      <c r="U136" s="32" t="s">
        <v>129</v>
      </c>
      <c r="V136" s="15" t="s">
        <v>129</v>
      </c>
      <c r="W136" s="95" t="s">
        <v>157</v>
      </c>
      <c r="X136" s="98" t="s">
        <v>316</v>
      </c>
      <c r="Y136" s="95" t="s">
        <v>157</v>
      </c>
      <c r="Z136" s="98" t="s">
        <v>316</v>
      </c>
      <c r="AA136" s="187"/>
      <c r="AB136" s="95" t="s">
        <v>157</v>
      </c>
      <c r="AC136" s="98" t="s">
        <v>316</v>
      </c>
      <c r="AD136" s="95" t="s">
        <v>160</v>
      </c>
      <c r="AE136" s="98" t="s">
        <v>316</v>
      </c>
      <c r="AF136" s="73">
        <v>2</v>
      </c>
      <c r="AG136" s="98" t="s">
        <v>316</v>
      </c>
      <c r="AH136" s="73">
        <v>4</v>
      </c>
      <c r="AI136" s="230" t="s">
        <v>542</v>
      </c>
      <c r="AJ136" s="223">
        <v>43100</v>
      </c>
    </row>
    <row r="137" spans="1:36" s="27" customFormat="1" ht="48" hidden="1" customHeight="1" x14ac:dyDescent="0.2">
      <c r="A137" s="220">
        <v>77</v>
      </c>
      <c r="B137" s="234" t="s">
        <v>206</v>
      </c>
      <c r="C137" s="36" t="s">
        <v>207</v>
      </c>
      <c r="D137" s="25" t="s">
        <v>7</v>
      </c>
      <c r="E137" s="26" t="s">
        <v>18</v>
      </c>
      <c r="F137" s="25" t="s">
        <v>5</v>
      </c>
      <c r="G137" s="80">
        <f>H137+M137</f>
        <v>3258896</v>
      </c>
      <c r="H137" s="80">
        <f>I137+J137+K137</f>
        <v>2770061</v>
      </c>
      <c r="I137" s="55">
        <v>0</v>
      </c>
      <c r="J137" s="55">
        <v>0</v>
      </c>
      <c r="K137" s="55">
        <v>2770061</v>
      </c>
      <c r="L137" s="53">
        <f t="shared" si="36"/>
        <v>0.84999981588857088</v>
      </c>
      <c r="M137" s="80">
        <f>N137+P137+R137</f>
        <v>488835</v>
      </c>
      <c r="N137" s="55">
        <v>488835</v>
      </c>
      <c r="O137" s="53">
        <f t="shared" si="37"/>
        <v>0.15000018411142915</v>
      </c>
      <c r="P137" s="55">
        <v>0</v>
      </c>
      <c r="Q137" s="53">
        <f t="shared" si="38"/>
        <v>0</v>
      </c>
      <c r="R137" s="55">
        <v>0</v>
      </c>
      <c r="S137" s="53">
        <f t="shared" ref="S137:S142" si="41">R137/G137</f>
        <v>0</v>
      </c>
      <c r="T137" s="23" t="s">
        <v>129</v>
      </c>
      <c r="U137" s="23" t="s">
        <v>129</v>
      </c>
      <c r="V137" s="23" t="s">
        <v>129</v>
      </c>
      <c r="W137" s="144" t="s">
        <v>160</v>
      </c>
      <c r="X137" s="97" t="s">
        <v>316</v>
      </c>
      <c r="Y137" s="144" t="s">
        <v>160</v>
      </c>
      <c r="Z137" s="97" t="s">
        <v>316</v>
      </c>
      <c r="AA137" s="187"/>
      <c r="AB137" s="144" t="s">
        <v>160</v>
      </c>
      <c r="AC137" s="97" t="s">
        <v>316</v>
      </c>
      <c r="AD137" s="144" t="s">
        <v>162</v>
      </c>
      <c r="AE137" s="97" t="s">
        <v>316</v>
      </c>
      <c r="AF137" s="75">
        <v>2</v>
      </c>
      <c r="AG137" s="97" t="s">
        <v>316</v>
      </c>
      <c r="AH137" s="75">
        <v>4</v>
      </c>
      <c r="AI137" s="233" t="s">
        <v>542</v>
      </c>
      <c r="AJ137" s="224">
        <v>43190</v>
      </c>
    </row>
    <row r="138" spans="1:36" s="27" customFormat="1" ht="63" hidden="1" customHeight="1" x14ac:dyDescent="0.2">
      <c r="A138" s="220">
        <v>135</v>
      </c>
      <c r="B138" s="231" t="s">
        <v>125</v>
      </c>
      <c r="C138" s="37" t="s">
        <v>311</v>
      </c>
      <c r="D138" s="25" t="s">
        <v>7</v>
      </c>
      <c r="E138" s="26" t="s">
        <v>13</v>
      </c>
      <c r="F138" s="25" t="s">
        <v>3</v>
      </c>
      <c r="G138" s="80">
        <f>H138+M138</f>
        <v>23950418</v>
      </c>
      <c r="H138" s="80">
        <f>I138+J138+K138</f>
        <v>20357855</v>
      </c>
      <c r="I138" s="55">
        <v>20357855</v>
      </c>
      <c r="J138" s="55">
        <v>0</v>
      </c>
      <c r="K138" s="55">
        <v>0</v>
      </c>
      <c r="L138" s="53">
        <f t="shared" si="36"/>
        <v>0.84999998747412253</v>
      </c>
      <c r="M138" s="80">
        <f>N138+P138+R138</f>
        <v>3592563</v>
      </c>
      <c r="N138" s="55">
        <v>3592563</v>
      </c>
      <c r="O138" s="53">
        <f t="shared" si="37"/>
        <v>0.15000001252587741</v>
      </c>
      <c r="P138" s="55">
        <v>0</v>
      </c>
      <c r="Q138" s="53">
        <f t="shared" si="38"/>
        <v>0</v>
      </c>
      <c r="R138" s="55">
        <v>0</v>
      </c>
      <c r="S138" s="53">
        <f t="shared" si="41"/>
        <v>0</v>
      </c>
      <c r="T138" s="25" t="s">
        <v>129</v>
      </c>
      <c r="U138" s="25" t="s">
        <v>129</v>
      </c>
      <c r="V138" s="25" t="s">
        <v>129</v>
      </c>
      <c r="W138" s="25" t="s">
        <v>129</v>
      </c>
      <c r="X138" s="97" t="s">
        <v>316</v>
      </c>
      <c r="Y138" s="25" t="s">
        <v>131</v>
      </c>
      <c r="Z138" s="97" t="s">
        <v>316</v>
      </c>
      <c r="AA138" s="95"/>
      <c r="AB138" s="25" t="s">
        <v>132</v>
      </c>
      <c r="AC138" s="97" t="s">
        <v>316</v>
      </c>
      <c r="AD138" s="25" t="s">
        <v>133</v>
      </c>
      <c r="AE138" s="97" t="s">
        <v>316</v>
      </c>
      <c r="AF138" s="116">
        <v>2</v>
      </c>
      <c r="AG138" s="97" t="s">
        <v>316</v>
      </c>
      <c r="AH138" s="75">
        <v>4</v>
      </c>
      <c r="AI138" s="233" t="s">
        <v>542</v>
      </c>
      <c r="AJ138" s="224">
        <v>43373</v>
      </c>
    </row>
    <row r="139" spans="1:36" ht="61.5" hidden="1" customHeight="1" x14ac:dyDescent="0.2">
      <c r="A139" s="220">
        <v>131</v>
      </c>
      <c r="B139" s="231" t="s">
        <v>127</v>
      </c>
      <c r="C139" s="37" t="s">
        <v>307</v>
      </c>
      <c r="D139" s="25" t="s">
        <v>7</v>
      </c>
      <c r="E139" s="26" t="s">
        <v>13</v>
      </c>
      <c r="F139" s="25" t="s">
        <v>5</v>
      </c>
      <c r="G139" s="80">
        <f>H139+M139</f>
        <v>4900048</v>
      </c>
      <c r="H139" s="80">
        <f>I139+J139+K139</f>
        <v>4165040</v>
      </c>
      <c r="I139" s="55">
        <v>0</v>
      </c>
      <c r="J139" s="55">
        <v>0</v>
      </c>
      <c r="K139" s="55">
        <v>4165040</v>
      </c>
      <c r="L139" s="53">
        <f t="shared" si="36"/>
        <v>0.8499998367362932</v>
      </c>
      <c r="M139" s="80">
        <f>N139+P139+R139</f>
        <v>735008</v>
      </c>
      <c r="N139" s="55">
        <v>735008</v>
      </c>
      <c r="O139" s="53">
        <f t="shared" si="37"/>
        <v>0.1500001632637068</v>
      </c>
      <c r="P139" s="55">
        <v>0</v>
      </c>
      <c r="Q139" s="53">
        <f t="shared" si="38"/>
        <v>0</v>
      </c>
      <c r="R139" s="55">
        <v>0</v>
      </c>
      <c r="S139" s="53">
        <f t="shared" si="41"/>
        <v>0</v>
      </c>
      <c r="T139" s="25" t="s">
        <v>129</v>
      </c>
      <c r="U139" s="25" t="s">
        <v>129</v>
      </c>
      <c r="V139" s="25" t="s">
        <v>129</v>
      </c>
      <c r="W139" s="25" t="s">
        <v>129</v>
      </c>
      <c r="X139" s="97" t="s">
        <v>316</v>
      </c>
      <c r="Y139" s="25" t="s">
        <v>131</v>
      </c>
      <c r="Z139" s="97" t="s">
        <v>316</v>
      </c>
      <c r="AA139" s="95"/>
      <c r="AB139" s="25" t="s">
        <v>132</v>
      </c>
      <c r="AC139" s="97" t="s">
        <v>316</v>
      </c>
      <c r="AD139" s="25" t="s">
        <v>133</v>
      </c>
      <c r="AE139" s="97" t="s">
        <v>316</v>
      </c>
      <c r="AF139" s="116">
        <v>2</v>
      </c>
      <c r="AG139" s="97" t="s">
        <v>316</v>
      </c>
      <c r="AH139" s="75">
        <v>4</v>
      </c>
      <c r="AI139" s="233" t="s">
        <v>542</v>
      </c>
      <c r="AJ139" s="224">
        <v>43373</v>
      </c>
    </row>
    <row r="140" spans="1:36" ht="56.25" hidden="1" customHeight="1" x14ac:dyDescent="0.2">
      <c r="A140" s="220">
        <v>133</v>
      </c>
      <c r="B140" s="229" t="s">
        <v>126</v>
      </c>
      <c r="C140" s="38" t="s">
        <v>309</v>
      </c>
      <c r="D140" s="30" t="s">
        <v>7</v>
      </c>
      <c r="E140" s="28" t="s">
        <v>13</v>
      </c>
      <c r="F140" s="30" t="s">
        <v>4</v>
      </c>
      <c r="G140" s="52">
        <f>H140+M140</f>
        <v>23047385</v>
      </c>
      <c r="H140" s="52">
        <f>I140+J140+K140</f>
        <v>19590277</v>
      </c>
      <c r="I140" s="56">
        <v>0</v>
      </c>
      <c r="J140" s="56">
        <v>19590277</v>
      </c>
      <c r="K140" s="56">
        <v>0</v>
      </c>
      <c r="L140" s="79">
        <f t="shared" si="36"/>
        <v>0.84999998915278241</v>
      </c>
      <c r="M140" s="78">
        <f>N140+P140+R140</f>
        <v>3457108</v>
      </c>
      <c r="N140" s="56">
        <v>3457108</v>
      </c>
      <c r="O140" s="79">
        <f t="shared" si="37"/>
        <v>0.15000001084721759</v>
      </c>
      <c r="P140" s="56">
        <v>0</v>
      </c>
      <c r="Q140" s="79">
        <f t="shared" si="38"/>
        <v>0</v>
      </c>
      <c r="R140" s="56">
        <v>0</v>
      </c>
      <c r="S140" s="79">
        <f t="shared" si="41"/>
        <v>0</v>
      </c>
      <c r="T140" s="32" t="s">
        <v>129</v>
      </c>
      <c r="U140" s="32" t="s">
        <v>129</v>
      </c>
      <c r="V140" s="32" t="s">
        <v>129</v>
      </c>
      <c r="W140" s="30" t="s">
        <v>129</v>
      </c>
      <c r="X140" s="97" t="s">
        <v>316</v>
      </c>
      <c r="Y140" s="30" t="s">
        <v>131</v>
      </c>
      <c r="Z140" s="97" t="s">
        <v>316</v>
      </c>
      <c r="AA140" s="95"/>
      <c r="AB140" s="30" t="s">
        <v>132</v>
      </c>
      <c r="AC140" s="97" t="s">
        <v>316</v>
      </c>
      <c r="AD140" s="30" t="s">
        <v>133</v>
      </c>
      <c r="AE140" s="97" t="s">
        <v>316</v>
      </c>
      <c r="AF140" s="120">
        <v>2</v>
      </c>
      <c r="AG140" s="97" t="s">
        <v>316</v>
      </c>
      <c r="AH140" s="73">
        <v>4</v>
      </c>
      <c r="AI140" s="230" t="s">
        <v>542</v>
      </c>
      <c r="AJ140" s="223">
        <v>43373</v>
      </c>
    </row>
    <row r="141" spans="1:36" ht="74.25" hidden="1" customHeight="1" x14ac:dyDescent="0.2">
      <c r="A141" s="220">
        <v>129</v>
      </c>
      <c r="B141" s="229" t="s">
        <v>128</v>
      </c>
      <c r="C141" s="38" t="s">
        <v>305</v>
      </c>
      <c r="D141" s="30" t="s">
        <v>7</v>
      </c>
      <c r="E141" s="28" t="s">
        <v>13</v>
      </c>
      <c r="F141" s="30" t="s">
        <v>5</v>
      </c>
      <c r="G141" s="52">
        <f>H141+M141</f>
        <v>13500000</v>
      </c>
      <c r="H141" s="52">
        <f>I141+J141+K141</f>
        <v>11475000</v>
      </c>
      <c r="I141" s="56">
        <v>0</v>
      </c>
      <c r="J141" s="56">
        <v>0</v>
      </c>
      <c r="K141" s="56">
        <v>11475000</v>
      </c>
      <c r="L141" s="79">
        <f t="shared" si="36"/>
        <v>0.85</v>
      </c>
      <c r="M141" s="78">
        <f>N141+P141+R141</f>
        <v>2025000</v>
      </c>
      <c r="N141" s="56">
        <v>2025000</v>
      </c>
      <c r="O141" s="79">
        <f t="shared" si="37"/>
        <v>0.15</v>
      </c>
      <c r="P141" s="56">
        <v>0</v>
      </c>
      <c r="Q141" s="79">
        <f t="shared" si="38"/>
        <v>0</v>
      </c>
      <c r="R141" s="56">
        <v>0</v>
      </c>
      <c r="S141" s="79">
        <f t="shared" si="41"/>
        <v>0</v>
      </c>
      <c r="T141" s="32" t="s">
        <v>129</v>
      </c>
      <c r="U141" s="32" t="s">
        <v>129</v>
      </c>
      <c r="V141" s="32" t="s">
        <v>129</v>
      </c>
      <c r="W141" s="30" t="s">
        <v>129</v>
      </c>
      <c r="X141" s="97" t="s">
        <v>316</v>
      </c>
      <c r="Y141" s="30" t="s">
        <v>131</v>
      </c>
      <c r="Z141" s="97" t="s">
        <v>316</v>
      </c>
      <c r="AA141" s="77"/>
      <c r="AB141" s="30" t="s">
        <v>132</v>
      </c>
      <c r="AC141" s="97" t="s">
        <v>316</v>
      </c>
      <c r="AD141" s="30" t="s">
        <v>133</v>
      </c>
      <c r="AE141" s="97" t="s">
        <v>316</v>
      </c>
      <c r="AF141" s="120">
        <v>2</v>
      </c>
      <c r="AG141" s="97" t="s">
        <v>316</v>
      </c>
      <c r="AH141" s="73">
        <v>4</v>
      </c>
      <c r="AI141" s="230" t="s">
        <v>542</v>
      </c>
      <c r="AJ141" s="223">
        <v>43373</v>
      </c>
    </row>
    <row r="142" spans="1:36" s="27" customFormat="1" ht="61.5" hidden="1" customHeight="1" thickBot="1" x14ac:dyDescent="0.25">
      <c r="A142" s="219">
        <v>12</v>
      </c>
      <c r="B142" s="250" t="s">
        <v>169</v>
      </c>
      <c r="C142" s="251" t="s">
        <v>705</v>
      </c>
      <c r="D142" s="252"/>
      <c r="E142" s="253"/>
      <c r="F142" s="252"/>
      <c r="G142" s="254"/>
      <c r="H142" s="254"/>
      <c r="I142" s="254">
        <v>0</v>
      </c>
      <c r="J142" s="254">
        <v>0</v>
      </c>
      <c r="K142" s="254">
        <v>0</v>
      </c>
      <c r="L142" s="255">
        <v>0</v>
      </c>
      <c r="M142" s="254">
        <v>0</v>
      </c>
      <c r="N142" s="254">
        <v>0</v>
      </c>
      <c r="O142" s="255">
        <v>0</v>
      </c>
      <c r="P142" s="254">
        <v>0</v>
      </c>
      <c r="Q142" s="255">
        <v>0</v>
      </c>
      <c r="R142" s="254">
        <v>0</v>
      </c>
      <c r="S142" s="255" t="e">
        <f t="shared" si="41"/>
        <v>#DIV/0!</v>
      </c>
      <c r="T142" s="256" t="s">
        <v>407</v>
      </c>
      <c r="U142" s="257"/>
      <c r="V142" s="258"/>
      <c r="W142" s="259" t="s">
        <v>215</v>
      </c>
      <c r="X142" s="259" t="s">
        <v>475</v>
      </c>
      <c r="Y142" s="260"/>
      <c r="Z142" s="261"/>
      <c r="AA142" s="261"/>
      <c r="AB142" s="261"/>
      <c r="AC142" s="262"/>
      <c r="AD142" s="261"/>
      <c r="AE142" s="262"/>
      <c r="AF142" s="263"/>
      <c r="AG142" s="262"/>
      <c r="AH142" s="263"/>
      <c r="AI142" s="264"/>
      <c r="AJ142" s="224"/>
    </row>
    <row r="143" spans="1:36" s="114" customFormat="1" ht="35.25" hidden="1" customHeight="1" x14ac:dyDescent="0.2">
      <c r="A143" s="105"/>
      <c r="B143" s="204" t="s">
        <v>695</v>
      </c>
      <c r="D143" s="108"/>
      <c r="E143" s="109"/>
      <c r="F143" s="108"/>
      <c r="G143" s="110"/>
      <c r="H143" s="110"/>
      <c r="I143" s="110"/>
      <c r="J143" s="110"/>
      <c r="K143" s="110"/>
      <c r="L143" s="110"/>
      <c r="M143" s="110"/>
      <c r="N143" s="110"/>
      <c r="O143" s="110"/>
      <c r="P143" s="110"/>
      <c r="Q143" s="110"/>
      <c r="R143" s="110"/>
      <c r="S143" s="111"/>
      <c r="T143" s="108"/>
      <c r="U143" s="108"/>
      <c r="V143" s="108"/>
      <c r="W143" s="108"/>
      <c r="X143" s="50"/>
      <c r="Y143" s="108"/>
      <c r="Z143" s="50"/>
      <c r="AA143" s="50"/>
      <c r="AB143" s="108"/>
      <c r="AC143" s="50"/>
      <c r="AD143" s="108"/>
      <c r="AE143" s="50"/>
      <c r="AF143" s="112"/>
      <c r="AG143" s="108"/>
      <c r="AH143" s="113"/>
      <c r="AI143" s="108"/>
      <c r="AJ143" s="108"/>
    </row>
    <row r="144" spans="1:36" s="115" customFormat="1" ht="21.75" hidden="1" customHeight="1" x14ac:dyDescent="0.2">
      <c r="A144" s="105"/>
      <c r="B144" s="106"/>
      <c r="C144" s="107"/>
      <c r="D144" s="108"/>
      <c r="E144" s="109"/>
      <c r="F144" s="108"/>
      <c r="G144" s="110"/>
      <c r="H144" s="110"/>
      <c r="I144" s="110"/>
      <c r="J144" s="110"/>
      <c r="K144" s="110"/>
      <c r="L144" s="110"/>
      <c r="M144" s="110"/>
      <c r="N144" s="110"/>
      <c r="O144" s="110"/>
      <c r="P144" s="110"/>
      <c r="Q144" s="110"/>
      <c r="R144" s="110"/>
      <c r="S144" s="111"/>
      <c r="T144" s="108"/>
      <c r="U144" s="108"/>
      <c r="V144" s="108"/>
      <c r="W144" s="108"/>
      <c r="X144" s="50"/>
      <c r="Y144" s="108"/>
      <c r="Z144" s="50"/>
      <c r="AA144" s="50"/>
      <c r="AB144" s="108"/>
      <c r="AC144" s="50"/>
      <c r="AD144" s="108"/>
      <c r="AE144" s="50"/>
      <c r="AF144" s="112"/>
      <c r="AG144" s="108"/>
      <c r="AH144" s="113"/>
      <c r="AI144" s="108"/>
      <c r="AJ144" s="108"/>
    </row>
    <row r="145" spans="1:49" s="115" customFormat="1" ht="21.75" customHeight="1" x14ac:dyDescent="0.2">
      <c r="A145" s="105"/>
      <c r="B145" s="106"/>
      <c r="C145" s="107"/>
      <c r="D145" s="108"/>
      <c r="E145" s="109"/>
      <c r="F145" s="108"/>
      <c r="G145" s="110"/>
      <c r="H145" s="110"/>
      <c r="I145" s="110"/>
      <c r="J145" s="110"/>
      <c r="K145" s="110"/>
      <c r="L145" s="110"/>
      <c r="M145" s="110"/>
      <c r="N145" s="110"/>
      <c r="O145" s="110"/>
      <c r="P145" s="110"/>
      <c r="Q145" s="110"/>
      <c r="R145" s="110"/>
      <c r="S145" s="111"/>
      <c r="T145" s="108"/>
      <c r="U145" s="108"/>
      <c r="V145" s="108"/>
      <c r="W145" s="108"/>
      <c r="X145" s="50"/>
      <c r="Y145" s="108"/>
      <c r="Z145" s="50"/>
      <c r="AA145" s="50"/>
      <c r="AB145" s="108"/>
      <c r="AC145" s="50"/>
      <c r="AD145" s="108"/>
      <c r="AE145" s="50"/>
      <c r="AF145" s="112"/>
      <c r="AG145" s="108"/>
      <c r="AH145" s="113"/>
      <c r="AI145" s="108"/>
      <c r="AJ145" s="108"/>
    </row>
    <row r="146" spans="1:49" ht="17.25" customHeight="1" x14ac:dyDescent="0.2">
      <c r="B146" s="124" t="s">
        <v>604</v>
      </c>
      <c r="C146" s="124"/>
      <c r="S146" s="72"/>
      <c r="T146" s="72"/>
      <c r="U146" s="72"/>
    </row>
    <row r="147" spans="1:49" ht="17.25" customHeight="1" x14ac:dyDescent="0.2">
      <c r="B147" s="124" t="s">
        <v>603</v>
      </c>
      <c r="S147" s="72"/>
      <c r="T147" s="72"/>
      <c r="U147" s="72"/>
    </row>
    <row r="148" spans="1:49" ht="17.25" customHeight="1" x14ac:dyDescent="0.2">
      <c r="B148" s="124" t="s">
        <v>605</v>
      </c>
      <c r="S148" s="72"/>
      <c r="T148" s="72"/>
      <c r="U148" s="72"/>
    </row>
    <row r="149" spans="1:49" ht="17.25" customHeight="1" x14ac:dyDescent="0.2">
      <c r="B149" s="217" t="s">
        <v>746</v>
      </c>
      <c r="S149" s="72"/>
      <c r="T149" s="72"/>
      <c r="U149" s="72"/>
    </row>
    <row r="150" spans="1:49" ht="17.25" customHeight="1" x14ac:dyDescent="0.2">
      <c r="B150" s="130" t="s">
        <v>607</v>
      </c>
      <c r="C150" s="130"/>
      <c r="D150" s="130"/>
      <c r="E150" s="130"/>
      <c r="F150" s="130"/>
      <c r="G150" s="130"/>
      <c r="H150" s="130"/>
      <c r="I150" s="130"/>
      <c r="J150" s="130"/>
      <c r="K150" s="130"/>
      <c r="L150" s="130"/>
      <c r="M150" s="130"/>
      <c r="N150" s="130"/>
      <c r="O150" s="130"/>
      <c r="P150" s="130"/>
      <c r="Q150" s="130"/>
      <c r="R150" s="130"/>
      <c r="S150" s="130"/>
      <c r="T150" s="130"/>
      <c r="U150" s="130"/>
    </row>
    <row r="151" spans="1:49" ht="17.25" customHeight="1" x14ac:dyDescent="0.2">
      <c r="B151" s="130" t="s">
        <v>631</v>
      </c>
      <c r="C151" s="130"/>
      <c r="D151" s="130"/>
      <c r="E151" s="130"/>
      <c r="F151" s="130"/>
      <c r="G151" s="130"/>
      <c r="H151" s="130"/>
      <c r="I151" s="130"/>
      <c r="J151" s="130"/>
      <c r="K151" s="130"/>
      <c r="L151" s="130"/>
      <c r="M151" s="130"/>
      <c r="N151" s="130"/>
      <c r="O151" s="130"/>
      <c r="P151" s="130"/>
      <c r="Q151" s="130"/>
      <c r="R151" s="130"/>
      <c r="S151" s="130"/>
      <c r="T151" s="130"/>
      <c r="U151" s="130"/>
    </row>
    <row r="152" spans="1:49" ht="31.5" customHeight="1" x14ac:dyDescent="0.45">
      <c r="Z152" s="17" t="s">
        <v>763</v>
      </c>
      <c r="AB152" s="127" t="s">
        <v>661</v>
      </c>
      <c r="AC152" s="128"/>
      <c r="AD152" s="128"/>
      <c r="AE152" s="129"/>
      <c r="AF152" s="129"/>
      <c r="AG152" s="127" t="s">
        <v>662</v>
      </c>
      <c r="AH152" s="125"/>
      <c r="AI152" s="125"/>
      <c r="AJ152" s="125"/>
      <c r="AM152" s="126"/>
      <c r="AN152" s="126"/>
      <c r="AO152" s="126"/>
      <c r="AP152" s="126"/>
      <c r="AQ152" s="126"/>
      <c r="AR152" s="126"/>
      <c r="AS152" s="126"/>
      <c r="AT152" s="126"/>
      <c r="AU152" s="126"/>
      <c r="AV152" s="126"/>
      <c r="AW152" s="2"/>
    </row>
    <row r="153" spans="1:49" ht="9" customHeight="1" x14ac:dyDescent="0.2">
      <c r="B153" s="145"/>
      <c r="C153" s="145"/>
      <c r="D153" s="145"/>
      <c r="E153" s="145"/>
      <c r="F153" s="145"/>
      <c r="G153" s="145"/>
      <c r="H153" s="145"/>
      <c r="I153" s="145"/>
      <c r="J153" s="145"/>
      <c r="K153" s="145"/>
      <c r="L153" s="145"/>
      <c r="M153" s="145"/>
      <c r="N153" s="145"/>
      <c r="O153" s="145"/>
      <c r="P153" s="145"/>
      <c r="Q153" s="145"/>
      <c r="R153" s="145"/>
      <c r="S153" s="145"/>
      <c r="T153" s="145"/>
      <c r="U153" s="145"/>
    </row>
    <row r="154" spans="1:49" ht="15" customHeight="1" x14ac:dyDescent="0.2">
      <c r="B154" s="140"/>
      <c r="C154" s="72" t="s">
        <v>593</v>
      </c>
    </row>
    <row r="155" spans="1:49" ht="15" customHeight="1" x14ac:dyDescent="0.2">
      <c r="B155" s="46"/>
      <c r="C155" s="72" t="s">
        <v>391</v>
      </c>
    </row>
    <row r="156" spans="1:49" ht="15" customHeight="1" x14ac:dyDescent="0.2">
      <c r="B156" s="97"/>
      <c r="C156" s="72" t="s">
        <v>392</v>
      </c>
    </row>
    <row r="157" spans="1:49" ht="36" customHeight="1" x14ac:dyDescent="0.2">
      <c r="B157" s="50"/>
    </row>
    <row r="158" spans="1:49" ht="15" customHeight="1" x14ac:dyDescent="0.2">
      <c r="B158" s="125" t="s">
        <v>769</v>
      </c>
    </row>
    <row r="159" spans="1:49" ht="12.75" customHeight="1" x14ac:dyDescent="0.2">
      <c r="B159" s="125" t="s">
        <v>732</v>
      </c>
      <c r="H159" s="70"/>
      <c r="S159" s="72"/>
      <c r="T159" s="72"/>
      <c r="U159" s="72"/>
      <c r="V159" s="72"/>
    </row>
    <row r="160" spans="1:49" ht="12.75" customHeight="1" x14ac:dyDescent="0.2">
      <c r="B160" s="125" t="s">
        <v>733</v>
      </c>
      <c r="S160" s="72"/>
      <c r="T160" s="72"/>
      <c r="U160" s="72"/>
      <c r="V160" s="72"/>
    </row>
    <row r="161" spans="4:32" x14ac:dyDescent="0.2">
      <c r="S161" s="72"/>
      <c r="T161" s="72"/>
      <c r="U161" s="72"/>
      <c r="V161" s="72"/>
    </row>
    <row r="162" spans="4:32" collapsed="1" x14ac:dyDescent="0.2">
      <c r="S162" s="72"/>
      <c r="T162" s="72"/>
      <c r="U162" s="72"/>
      <c r="V162" s="72"/>
    </row>
    <row r="163" spans="4:32" hidden="1" x14ac:dyDescent="0.2">
      <c r="D163" s="10"/>
      <c r="S163" s="72"/>
      <c r="T163" s="72"/>
      <c r="U163" s="72"/>
      <c r="V163" s="72"/>
      <c r="AF163" s="17"/>
    </row>
    <row r="164" spans="4:32" hidden="1" x14ac:dyDescent="0.2">
      <c r="D164" s="10"/>
      <c r="S164" s="18"/>
      <c r="T164" s="18"/>
      <c r="U164" s="18"/>
      <c r="V164" s="47"/>
      <c r="AF164" s="17"/>
    </row>
    <row r="165" spans="4:32" hidden="1" x14ac:dyDescent="0.2">
      <c r="D165" s="10"/>
      <c r="S165" s="18"/>
      <c r="T165" s="18"/>
      <c r="U165" s="18"/>
      <c r="V165" s="47"/>
      <c r="AF165" s="17"/>
    </row>
    <row r="166" spans="4:32" hidden="1" x14ac:dyDescent="0.2">
      <c r="D166" s="10"/>
      <c r="S166" s="18"/>
      <c r="T166" s="18"/>
      <c r="U166" s="18"/>
      <c r="V166" s="47"/>
      <c r="AF166" s="17"/>
    </row>
    <row r="167" spans="4:32" hidden="1" x14ac:dyDescent="0.2">
      <c r="D167" s="10"/>
      <c r="S167" s="18"/>
      <c r="T167" s="18"/>
      <c r="U167" s="18"/>
      <c r="V167" s="47"/>
      <c r="AF167" s="17"/>
    </row>
    <row r="168" spans="4:32" hidden="1" x14ac:dyDescent="0.2">
      <c r="D168" s="10"/>
      <c r="AF168" s="17"/>
    </row>
    <row r="169" spans="4:32" hidden="1" x14ac:dyDescent="0.2">
      <c r="D169" s="10"/>
      <c r="AF169" s="17"/>
    </row>
    <row r="170" spans="4:32" hidden="1" x14ac:dyDescent="0.2">
      <c r="D170" s="10"/>
      <c r="AF170" s="17"/>
    </row>
    <row r="171" spans="4:32" hidden="1" x14ac:dyDescent="0.2">
      <c r="D171" s="10"/>
      <c r="AF171" s="17"/>
    </row>
    <row r="172" spans="4:32" hidden="1" x14ac:dyDescent="0.2">
      <c r="D172" s="10"/>
      <c r="AF172" s="17"/>
    </row>
    <row r="173" spans="4:32" hidden="1" x14ac:dyDescent="0.2">
      <c r="D173" s="10"/>
      <c r="AF173" s="17"/>
    </row>
    <row r="174" spans="4:32" hidden="1" x14ac:dyDescent="0.2">
      <c r="D174" s="10"/>
      <c r="AF174" s="17"/>
    </row>
    <row r="175" spans="4:32" hidden="1" x14ac:dyDescent="0.2">
      <c r="D175" s="10"/>
      <c r="AF175" s="17"/>
    </row>
    <row r="176" spans="4:32" hidden="1" x14ac:dyDescent="0.2">
      <c r="D176" s="10"/>
      <c r="AF176" s="17"/>
    </row>
    <row r="177" spans="4:32" hidden="1" x14ac:dyDescent="0.2">
      <c r="D177" s="10"/>
      <c r="AF177" s="17"/>
    </row>
    <row r="178" spans="4:32" hidden="1" x14ac:dyDescent="0.2">
      <c r="D178" s="10"/>
      <c r="AF178" s="17"/>
    </row>
    <row r="179" spans="4:32" hidden="1" x14ac:dyDescent="0.2">
      <c r="D179" s="10"/>
      <c r="AF179" s="17"/>
    </row>
    <row r="180" spans="4:32" hidden="1" x14ac:dyDescent="0.2">
      <c r="D180" s="10"/>
      <c r="AF180" s="17"/>
    </row>
    <row r="181" spans="4:32" hidden="1" x14ac:dyDescent="0.2">
      <c r="D181" s="10"/>
      <c r="AF181" s="17"/>
    </row>
    <row r="182" spans="4:32" hidden="1" x14ac:dyDescent="0.2">
      <c r="D182" s="10"/>
      <c r="AF182" s="17"/>
    </row>
    <row r="183" spans="4:32" hidden="1" x14ac:dyDescent="0.2">
      <c r="D183" s="10"/>
      <c r="AF183" s="17"/>
    </row>
    <row r="184" spans="4:32" hidden="1" x14ac:dyDescent="0.2">
      <c r="D184" s="10"/>
      <c r="AF184" s="17"/>
    </row>
    <row r="185" spans="4:32" hidden="1" x14ac:dyDescent="0.2">
      <c r="D185" s="10"/>
      <c r="AF185" s="17"/>
    </row>
    <row r="186" spans="4:32" hidden="1" x14ac:dyDescent="0.2">
      <c r="D186" s="10"/>
      <c r="AF186" s="17"/>
    </row>
    <row r="187" spans="4:32" hidden="1" x14ac:dyDescent="0.2">
      <c r="D187" s="10"/>
      <c r="AF187" s="17"/>
    </row>
    <row r="188" spans="4:32" hidden="1" x14ac:dyDescent="0.2">
      <c r="D188" s="10"/>
      <c r="AF188" s="17"/>
    </row>
    <row r="189" spans="4:32" hidden="1" x14ac:dyDescent="0.2">
      <c r="D189" s="10"/>
      <c r="AF189" s="17"/>
    </row>
    <row r="190" spans="4:32" hidden="1" x14ac:dyDescent="0.2">
      <c r="D190" s="10"/>
      <c r="AF190" s="17"/>
    </row>
    <row r="191" spans="4:32" hidden="1" x14ac:dyDescent="0.2">
      <c r="D191" s="10"/>
      <c r="AF191" s="17"/>
    </row>
    <row r="192" spans="4:32" hidden="1" x14ac:dyDescent="0.2">
      <c r="D192" s="77"/>
      <c r="AF192" s="17"/>
    </row>
    <row r="193" spans="32:32" hidden="1" x14ac:dyDescent="0.2">
      <c r="AF193" s="17"/>
    </row>
    <row r="194" spans="32:32" hidden="1" x14ac:dyDescent="0.2">
      <c r="AF194" s="17"/>
    </row>
    <row r="195" spans="32:32" hidden="1" x14ac:dyDescent="0.2">
      <c r="AF195" s="17"/>
    </row>
  </sheetData>
  <autoFilter ref="B7:AJ143">
    <filterColumn colId="3">
      <filters>
        <filter val="ZM"/>
      </filters>
    </filterColumn>
  </autoFilter>
  <dataConsolidate/>
  <mergeCells count="32">
    <mergeCell ref="Z1:AI1"/>
    <mergeCell ref="B2:AE2"/>
    <mergeCell ref="C3:AE3"/>
    <mergeCell ref="C4:AE4"/>
    <mergeCell ref="A5:A6"/>
    <mergeCell ref="B5:B6"/>
    <mergeCell ref="C5:C6"/>
    <mergeCell ref="D5:D6"/>
    <mergeCell ref="E5:E6"/>
    <mergeCell ref="F5:F6"/>
    <mergeCell ref="R5:R6"/>
    <mergeCell ref="G5:G6"/>
    <mergeCell ref="H5:H6"/>
    <mergeCell ref="I5:I6"/>
    <mergeCell ref="J5:J6"/>
    <mergeCell ref="K5:K6"/>
    <mergeCell ref="L5:L6"/>
    <mergeCell ref="M5:M6"/>
    <mergeCell ref="N5:N6"/>
    <mergeCell ref="O5:O6"/>
    <mergeCell ref="P5:P6"/>
    <mergeCell ref="Q5:Q6"/>
    <mergeCell ref="AF5:AG5"/>
    <mergeCell ref="AH5:AH6"/>
    <mergeCell ref="AI5:AI6"/>
    <mergeCell ref="AJ5:AJ6"/>
    <mergeCell ref="S5:S6"/>
    <mergeCell ref="T5:V5"/>
    <mergeCell ref="W5:X5"/>
    <mergeCell ref="Y5:Z5"/>
    <mergeCell ref="AA5:AA6"/>
    <mergeCell ref="AB5:AD5"/>
  </mergeCells>
  <conditionalFormatting sqref="AH84">
    <cfRule type="iconSet" priority="1">
      <iconSet iconSet="3Arrows">
        <cfvo type="percent" val="0"/>
        <cfvo type="percent" val="33"/>
        <cfvo type="percent" val="67"/>
      </iconSet>
    </cfRule>
  </conditionalFormatting>
  <dataValidations count="1">
    <dataValidation type="list" errorStyle="warning" allowBlank="1" showInputMessage="1" showErrorMessage="1" errorTitle="Izvēle tikai no saraksta!" error="Lūdzu izvēlēties vienu no vērtībām sarakstā." sqref="T45:V45">
      <formula1>$D$169:$D$197</formula1>
    </dataValidation>
  </dataValidations>
  <pageMargins left="0.25" right="0.25" top="0.75" bottom="0.75" header="0.3" footer="0.3"/>
  <pageSetup paperSize="9" scale="37" fitToHeight="0" orientation="portrait" r:id="rId1"/>
  <headerFooter>
    <oddFooter>&amp;L&amp;F&amp;C&amp;P no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66</v>
      </c>
      <c r="C3" s="2">
        <v>3039807880</v>
      </c>
      <c r="D3" s="2">
        <v>378783956</v>
      </c>
      <c r="E3" s="2">
        <v>396914108</v>
      </c>
      <c r="F3" s="2">
        <v>416196653</v>
      </c>
      <c r="G3" s="2">
        <v>433973068</v>
      </c>
      <c r="H3" s="2">
        <v>452283532</v>
      </c>
      <c r="I3" s="2">
        <v>471132651</v>
      </c>
      <c r="J3" s="2">
        <v>490523912</v>
      </c>
    </row>
    <row r="4" spans="1:16" s="2" customFormat="1" x14ac:dyDescent="0.25">
      <c r="B4" s="2" t="s">
        <v>53</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22</v>
      </c>
      <c r="B8" t="s">
        <v>23</v>
      </c>
      <c r="C8" t="s">
        <v>59</v>
      </c>
      <c r="D8" t="s">
        <v>73</v>
      </c>
      <c r="E8" t="s">
        <v>74</v>
      </c>
      <c r="F8" t="s">
        <v>75</v>
      </c>
      <c r="G8" t="s">
        <v>76</v>
      </c>
      <c r="H8" t="s">
        <v>77</v>
      </c>
      <c r="I8" t="s">
        <v>78</v>
      </c>
      <c r="J8" t="s">
        <v>79</v>
      </c>
      <c r="K8" t="s">
        <v>80</v>
      </c>
    </row>
    <row r="9" spans="1:16" x14ac:dyDescent="0.25">
      <c r="A9" t="s">
        <v>60</v>
      </c>
      <c r="B9" s="3" t="s">
        <v>4</v>
      </c>
      <c r="C9" s="3" t="s">
        <v>57</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71</v>
      </c>
      <c r="C10" t="s">
        <v>57</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72</v>
      </c>
      <c r="C11" t="s">
        <v>57</v>
      </c>
      <c r="D11" s="1">
        <v>17952896</v>
      </c>
      <c r="E11" s="1">
        <v>18812195</v>
      </c>
      <c r="F11" s="1">
        <v>19726113</v>
      </c>
      <c r="G11" s="1">
        <v>20568646</v>
      </c>
      <c r="H11" s="1">
        <v>21436492</v>
      </c>
      <c r="I11" s="1">
        <v>22329867</v>
      </c>
      <c r="J11" s="1">
        <v>23248938</v>
      </c>
      <c r="K11" s="4">
        <f t="shared" si="3"/>
        <v>144075147</v>
      </c>
      <c r="M11" s="2"/>
    </row>
    <row r="12" spans="1:16" x14ac:dyDescent="0.25">
      <c r="A12" t="s">
        <v>61</v>
      </c>
      <c r="B12" s="3" t="s">
        <v>5</v>
      </c>
      <c r="C12" s="3" t="s">
        <v>57</v>
      </c>
      <c r="D12" s="4">
        <v>79569026</v>
      </c>
      <c r="E12" s="4">
        <v>83377525</v>
      </c>
      <c r="F12" s="4">
        <v>87428101</v>
      </c>
      <c r="G12" s="4">
        <v>91162294</v>
      </c>
      <c r="H12" s="4">
        <v>95008670</v>
      </c>
      <c r="I12" s="4">
        <v>98968199</v>
      </c>
      <c r="J12" s="4">
        <v>103041613</v>
      </c>
      <c r="K12" s="4">
        <f t="shared" si="3"/>
        <v>638555428</v>
      </c>
    </row>
    <row r="13" spans="1:16" x14ac:dyDescent="0.25">
      <c r="B13" t="s">
        <v>71</v>
      </c>
      <c r="C13" t="s">
        <v>57</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72</v>
      </c>
      <c r="C14" t="s">
        <v>57</v>
      </c>
      <c r="D14" s="1">
        <v>3796255</v>
      </c>
      <c r="E14" s="1">
        <v>4239900</v>
      </c>
      <c r="F14" s="1">
        <v>5245685</v>
      </c>
      <c r="G14" s="1">
        <v>5469738</v>
      </c>
      <c r="H14" s="1">
        <v>5700520</v>
      </c>
      <c r="I14" s="1">
        <v>5938092</v>
      </c>
      <c r="J14" s="1">
        <v>6182497</v>
      </c>
      <c r="K14" s="4">
        <f t="shared" si="3"/>
        <v>36572687</v>
      </c>
    </row>
    <row r="15" spans="1:16" x14ac:dyDescent="0.25">
      <c r="A15" t="s">
        <v>62</v>
      </c>
      <c r="B15" s="3" t="s">
        <v>58</v>
      </c>
      <c r="C15" s="3" t="s">
        <v>65</v>
      </c>
      <c r="D15" s="4">
        <v>16298112.000000002</v>
      </c>
      <c r="E15" s="4">
        <v>12712526.999999998</v>
      </c>
      <c r="F15" s="4">
        <v>0</v>
      </c>
      <c r="G15" s="4">
        <v>0</v>
      </c>
      <c r="H15" s="4">
        <v>0</v>
      </c>
      <c r="I15" s="4">
        <v>0</v>
      </c>
      <c r="J15" s="4">
        <v>0</v>
      </c>
      <c r="K15" s="4">
        <f t="shared" si="3"/>
        <v>29010639</v>
      </c>
    </row>
    <row r="16" spans="1:16" x14ac:dyDescent="0.25">
      <c r="B16" t="s">
        <v>71</v>
      </c>
      <c r="C16" t="s">
        <v>65</v>
      </c>
      <c r="D16" s="1">
        <v>16298112.000000002</v>
      </c>
      <c r="E16" s="1">
        <v>12712526.999999998</v>
      </c>
      <c r="F16" s="1">
        <v>0</v>
      </c>
      <c r="G16" s="1">
        <v>0</v>
      </c>
      <c r="H16" s="1">
        <v>0</v>
      </c>
      <c r="I16" s="1">
        <v>0</v>
      </c>
      <c r="J16" s="1">
        <v>0</v>
      </c>
      <c r="K16" s="4">
        <f t="shared" si="3"/>
        <v>29010639</v>
      </c>
    </row>
    <row r="17" spans="1:11" x14ac:dyDescent="0.25">
      <c r="B17" t="s">
        <v>72</v>
      </c>
      <c r="C17" t="s">
        <v>65</v>
      </c>
      <c r="D17" s="1" t="s">
        <v>65</v>
      </c>
      <c r="E17" s="1" t="s">
        <v>65</v>
      </c>
      <c r="F17" s="1" t="s">
        <v>65</v>
      </c>
      <c r="G17" s="1" t="s">
        <v>65</v>
      </c>
      <c r="H17" s="1" t="s">
        <v>65</v>
      </c>
      <c r="I17" s="1" t="s">
        <v>65</v>
      </c>
      <c r="J17" s="1" t="s">
        <v>65</v>
      </c>
      <c r="K17" s="4"/>
    </row>
    <row r="18" spans="1:11" x14ac:dyDescent="0.25">
      <c r="A18" t="s">
        <v>63</v>
      </c>
      <c r="B18" s="3" t="s">
        <v>3</v>
      </c>
      <c r="C18" s="3" t="s">
        <v>65</v>
      </c>
      <c r="D18" s="4">
        <v>167454594</v>
      </c>
      <c r="E18" s="4">
        <v>175995293</v>
      </c>
      <c r="F18" s="4">
        <v>185012112</v>
      </c>
      <c r="G18" s="4">
        <v>193047173</v>
      </c>
      <c r="H18" s="4">
        <v>200965711</v>
      </c>
      <c r="I18" s="4">
        <v>209486800</v>
      </c>
      <c r="J18" s="4">
        <v>217453012</v>
      </c>
      <c r="K18" s="4">
        <f t="shared" si="3"/>
        <v>1349414695</v>
      </c>
    </row>
    <row r="19" spans="1:11" x14ac:dyDescent="0.25">
      <c r="B19" t="s">
        <v>71</v>
      </c>
      <c r="C19" t="s">
        <v>65</v>
      </c>
      <c r="D19" s="1">
        <v>157407318</v>
      </c>
      <c r="E19" s="1">
        <v>165435575</v>
      </c>
      <c r="F19" s="1">
        <v>173911385</v>
      </c>
      <c r="G19" s="1">
        <v>181464343</v>
      </c>
      <c r="H19" s="1">
        <v>188907768</v>
      </c>
      <c r="I19" s="1">
        <v>196917592</v>
      </c>
      <c r="J19" s="1">
        <v>204405831</v>
      </c>
      <c r="K19" s="4">
        <f t="shared" si="3"/>
        <v>1268449812</v>
      </c>
    </row>
    <row r="20" spans="1:11" x14ac:dyDescent="0.25">
      <c r="B20" t="s">
        <v>72</v>
      </c>
      <c r="C20" t="s">
        <v>65</v>
      </c>
      <c r="D20" s="1">
        <v>10047276</v>
      </c>
      <c r="E20" s="1">
        <v>10559718</v>
      </c>
      <c r="F20" s="1">
        <v>11100727</v>
      </c>
      <c r="G20" s="1">
        <v>11582830</v>
      </c>
      <c r="H20" s="1">
        <v>12057943</v>
      </c>
      <c r="I20" s="1">
        <v>12569208</v>
      </c>
      <c r="J20" s="1">
        <v>13047181</v>
      </c>
      <c r="K20" s="4">
        <f t="shared" si="3"/>
        <v>80964883</v>
      </c>
    </row>
    <row r="21" spans="1:11" x14ac:dyDescent="0.25">
      <c r="A21" t="s">
        <v>64</v>
      </c>
      <c r="B21" t="s">
        <v>21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2.xml><?xml version="1.0" encoding="utf-8"?>
<ds:datastoreItem xmlns:ds="http://schemas.openxmlformats.org/officeDocument/2006/customXml" ds:itemID="{91D60C38-2F4C-4B3E-A0A9-D4A307D943C1}">
  <ds:schemaRefs>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DPP</vt:lpstr>
      <vt:lpstr>EM</vt:lpstr>
      <vt:lpstr>FM</vt:lpstr>
      <vt:lpstr>IZM</vt:lpstr>
      <vt:lpstr>KM</vt:lpstr>
      <vt:lpstr>LM</vt:lpstr>
      <vt:lpstr>SM</vt:lpstr>
      <vt:lpstr>TM</vt:lpstr>
      <vt:lpstr>VARAM</vt:lpstr>
      <vt:lpstr>VK</vt:lpstr>
      <vt:lpstr>VM</vt:lpstr>
      <vt:lpstr>ZM</vt:lpstr>
      <vt:lpstr>pa gadiem aktuālais</vt:lpstr>
      <vt:lpstr>DPP!Print_Area</vt:lpstr>
      <vt:lpstr>EM!Print_Area</vt:lpstr>
      <vt:lpstr>FM!Print_Area</vt:lpstr>
      <vt:lpstr>IZM!Print_Area</vt:lpstr>
      <vt:lpstr>KM!Print_Area</vt:lpstr>
      <vt:lpstr>LM!Print_Area</vt:lpstr>
      <vt:lpstr>SM!Print_Area</vt:lpstr>
      <vt:lpstr>TM!Print_Area</vt:lpstr>
      <vt:lpstr>VARAM!Print_Area</vt:lpstr>
      <vt:lpstr>VK!Print_Area</vt:lpstr>
      <vt:lpstr>VM!Print_Area</vt:lpstr>
      <vt:lpstr>ZM!Print_Area</vt:lpstr>
      <vt:lpstr>DPP!Print_Titles</vt:lpstr>
      <vt:lpstr>EM!Print_Titles</vt:lpstr>
      <vt:lpstr>FM!Print_Titles</vt:lpstr>
      <vt:lpstr>IZM!Print_Titles</vt:lpstr>
      <vt:lpstr>KM!Print_Titles</vt:lpstr>
      <vt:lpstr>LM!Print_Titles</vt:lpstr>
      <vt:lpstr>SM!Print_Titles</vt:lpstr>
      <vt:lpstr>TM!Print_Titles</vt:lpstr>
      <vt:lpstr>VARAM!Print_Titles</vt:lpstr>
      <vt:lpstr>VK!Print_Titles</vt:lpstr>
      <vt:lpstr>VM!Print_Titles</vt:lpstr>
      <vt:lpstr>ZM!Print_Titles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Ieva Ziepniece</cp:lastModifiedBy>
  <cp:lastPrinted>2016-05-30T05:33:38Z</cp:lastPrinted>
  <dcterms:created xsi:type="dcterms:W3CDTF">2013-05-20T05:28:43Z</dcterms:created>
  <dcterms:modified xsi:type="dcterms:W3CDTF">2016-05-30T05:33:58Z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