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showInkAnnotation="0" codeName="ThisWorkbook" defaultThemeVersion="124226"/>
  <mc:AlternateContent xmlns:mc="http://schemas.openxmlformats.org/markup-compatibility/2006">
    <mc:Choice Requires="x15">
      <x15ac:absPath xmlns:x15ac="http://schemas.microsoft.com/office/spreadsheetml/2010/11/ac" url="\\Fs\esfd\IEVIEŠANAS UZRAUDZĪBA\ZIŅOJUMI_MAKSĀJUMU PROGNOZES EK\VI_regularie_zinojumi_MK_ES_fondi\1 - MK\2016.gads\Ikmēneša informatīvie ziņojumi\4_maijs_2016_iesniedzams MK līdz 31.05.2016\Publ_esfondi.lv\"/>
    </mc:Choice>
  </mc:AlternateContent>
  <bookViews>
    <workbookView xWindow="0" yWindow="0" windowWidth="20580" windowHeight="11640" tabRatio="734" firstSheet="1" activeTab="2"/>
  </bookViews>
  <sheets>
    <sheet name="DPP" sheetId="23" state="hidden" r:id="rId1"/>
    <sheet name="MKN neizpilde" sheetId="25" r:id="rId2"/>
    <sheet name="pārsniedz 2 mēn VSS" sheetId="26" r:id="rId3"/>
    <sheet name="pa gadiem aktuālais" sheetId="22" state="hidden" r:id="rId4"/>
  </sheets>
  <definedNames>
    <definedName name="_xlnm._FilterDatabase" localSheetId="0" hidden="1">DPP!$B$7:$AJ$31</definedName>
    <definedName name="_xlnm._FilterDatabase" localSheetId="1" hidden="1">'MKN neizpilde'!$B$7:$AJ$22</definedName>
    <definedName name="_xlnm._FilterDatabase" localSheetId="2" hidden="1">'pārsniedz 2 mēn VSS'!$B$7:$AJ$26</definedName>
    <definedName name="_xlnm.Print_Area" localSheetId="0">DPP!$A$1:$AI$48</definedName>
    <definedName name="_xlnm.Print_Area" localSheetId="1">'MKN neizpilde'!$B$1:$AI$39</definedName>
    <definedName name="_xlnm.Print_Area" localSheetId="2">'pārsniedz 2 mēn VSS'!$B$1:$AI$42</definedName>
    <definedName name="_xlnm.Print_Titles" localSheetId="0">DPP!$5:$6</definedName>
    <definedName name="_xlnm.Print_Titles" localSheetId="1">'MKN neizpilde'!$5:$6</definedName>
    <definedName name="_xlnm.Print_Titles" localSheetId="2">'pārsniedz 2 mēn VSS'!$5:$6</definedName>
  </definedNames>
  <calcPr calcId="152511"/>
</workbook>
</file>

<file path=xl/calcChain.xml><?xml version="1.0" encoding="utf-8"?>
<calcChain xmlns="http://schemas.openxmlformats.org/spreadsheetml/2006/main">
  <c r="G27" i="26" l="1"/>
  <c r="F27" i="26"/>
  <c r="G26" i="26"/>
  <c r="F26" i="26"/>
  <c r="G24" i="25"/>
  <c r="F24" i="25"/>
  <c r="G23" i="25"/>
  <c r="F23" i="25"/>
  <c r="L14" i="26" l="1"/>
  <c r="G14" i="26"/>
  <c r="L20" i="26"/>
  <c r="G20" i="26"/>
  <c r="L19" i="26"/>
  <c r="G19" i="26"/>
  <c r="G18" i="26" s="1"/>
  <c r="L25" i="26"/>
  <c r="G25" i="26"/>
  <c r="G24" i="26" s="1"/>
  <c r="L23" i="26"/>
  <c r="G23" i="26"/>
  <c r="G22" i="26" s="1"/>
  <c r="L17" i="26"/>
  <c r="G17" i="26"/>
  <c r="L16" i="26"/>
  <c r="G16" i="26"/>
  <c r="G15" i="26" s="1"/>
  <c r="R21" i="26"/>
  <c r="P21" i="26"/>
  <c r="N21" i="26"/>
  <c r="K21" i="26"/>
  <c r="L13" i="26"/>
  <c r="G13" i="26"/>
  <c r="L12" i="26"/>
  <c r="G12" i="26"/>
  <c r="L11" i="26"/>
  <c r="G11" i="26"/>
  <c r="L10" i="26"/>
  <c r="G10" i="26"/>
  <c r="L9" i="26"/>
  <c r="G9" i="26"/>
  <c r="L15" i="25"/>
  <c r="G15" i="25"/>
  <c r="L14" i="25"/>
  <c r="G14" i="25"/>
  <c r="L12" i="25"/>
  <c r="G12" i="25"/>
  <c r="L11" i="25"/>
  <c r="G11" i="25"/>
  <c r="L22" i="25"/>
  <c r="G22" i="25"/>
  <c r="L21" i="25"/>
  <c r="G21" i="25"/>
  <c r="L18" i="25"/>
  <c r="G18" i="25"/>
  <c r="L20" i="25"/>
  <c r="G20" i="25"/>
  <c r="L9" i="25"/>
  <c r="G9" i="25"/>
  <c r="G8" i="25" s="1"/>
  <c r="L17" i="25"/>
  <c r="G17" i="25"/>
  <c r="G8" i="26" l="1"/>
  <c r="G16" i="25"/>
  <c r="G19" i="25"/>
  <c r="F11" i="25"/>
  <c r="N11" i="25" s="1"/>
  <c r="G10" i="25"/>
  <c r="G13" i="25"/>
  <c r="F11" i="26"/>
  <c r="N11" i="26" s="1"/>
  <c r="F19" i="26"/>
  <c r="F17" i="26"/>
  <c r="P17" i="26" s="1"/>
  <c r="F10" i="26"/>
  <c r="R10" i="26" s="1"/>
  <c r="F23" i="26"/>
  <c r="F22" i="26" s="1"/>
  <c r="F16" i="26"/>
  <c r="F20" i="26"/>
  <c r="P20" i="26" s="1"/>
  <c r="F14" i="26"/>
  <c r="F20" i="25"/>
  <c r="F9" i="25"/>
  <c r="F8" i="25" s="1"/>
  <c r="F21" i="25"/>
  <c r="K21" i="25" s="1"/>
  <c r="F15" i="25"/>
  <c r="R15" i="25" s="1"/>
  <c r="F17" i="25"/>
  <c r="F22" i="25"/>
  <c r="K22" i="25" s="1"/>
  <c r="F14" i="25"/>
  <c r="F12" i="26"/>
  <c r="P12" i="26" s="1"/>
  <c r="F9" i="26"/>
  <c r="R11" i="26"/>
  <c r="P11" i="26"/>
  <c r="F13" i="26"/>
  <c r="F25" i="26"/>
  <c r="F24" i="26" s="1"/>
  <c r="R11" i="25"/>
  <c r="P11" i="25"/>
  <c r="F12" i="25"/>
  <c r="F18" i="25"/>
  <c r="K18" i="25" s="1"/>
  <c r="M12" i="23"/>
  <c r="H12" i="23"/>
  <c r="M18" i="23"/>
  <c r="H18" i="23"/>
  <c r="F15" i="26" l="1"/>
  <c r="P19" i="26"/>
  <c r="F18" i="26"/>
  <c r="R9" i="26"/>
  <c r="F8" i="26"/>
  <c r="R9" i="25"/>
  <c r="K11" i="25"/>
  <c r="F16" i="25"/>
  <c r="F19" i="25"/>
  <c r="P20" i="25"/>
  <c r="F13" i="25"/>
  <c r="F10" i="25"/>
  <c r="P14" i="25"/>
  <c r="N9" i="25"/>
  <c r="N20" i="25"/>
  <c r="R17" i="25"/>
  <c r="K15" i="25"/>
  <c r="P22" i="25"/>
  <c r="N15" i="25"/>
  <c r="R22" i="25"/>
  <c r="R14" i="25"/>
  <c r="P15" i="25"/>
  <c r="R20" i="25"/>
  <c r="N17" i="25"/>
  <c r="N14" i="25"/>
  <c r="K20" i="25"/>
  <c r="N22" i="25"/>
  <c r="P17" i="25"/>
  <c r="K11" i="26"/>
  <c r="P10" i="26"/>
  <c r="K17" i="26"/>
  <c r="N17" i="26"/>
  <c r="R16" i="26"/>
  <c r="R19" i="26"/>
  <c r="K25" i="26"/>
  <c r="R17" i="26"/>
  <c r="P23" i="26"/>
  <c r="K19" i="26"/>
  <c r="N23" i="26"/>
  <c r="N10" i="26"/>
  <c r="K10" i="26"/>
  <c r="K9" i="26"/>
  <c r="K16" i="26"/>
  <c r="N19" i="26"/>
  <c r="R14" i="26"/>
  <c r="R23" i="26"/>
  <c r="K23" i="26"/>
  <c r="R20" i="26"/>
  <c r="N16" i="26"/>
  <c r="P9" i="26"/>
  <c r="P16" i="26"/>
  <c r="K20" i="26"/>
  <c r="N20" i="26"/>
  <c r="N14" i="26"/>
  <c r="P14" i="26"/>
  <c r="N21" i="25"/>
  <c r="K14" i="25"/>
  <c r="P9" i="25"/>
  <c r="R21" i="25"/>
  <c r="P21" i="25"/>
  <c r="K9" i="25"/>
  <c r="K17" i="25"/>
  <c r="N12" i="26"/>
  <c r="R12" i="26"/>
  <c r="K12" i="26"/>
  <c r="R13" i="26"/>
  <c r="P13" i="26"/>
  <c r="N13" i="26"/>
  <c r="R25" i="26"/>
  <c r="P25" i="26"/>
  <c r="N25" i="26"/>
  <c r="K13" i="26"/>
  <c r="N12" i="25"/>
  <c r="R12" i="25"/>
  <c r="P12" i="25"/>
  <c r="N18" i="25"/>
  <c r="R18" i="25"/>
  <c r="P18" i="25"/>
  <c r="K12" i="25"/>
  <c r="G12" i="23"/>
  <c r="S12" i="23" s="1"/>
  <c r="G18" i="23"/>
  <c r="L18" i="23" s="1"/>
  <c r="L12" i="23"/>
  <c r="Q12" i="23"/>
  <c r="O12" i="23"/>
  <c r="S18" i="23"/>
  <c r="M30" i="23"/>
  <c r="H30" i="23"/>
  <c r="M29" i="23"/>
  <c r="H29" i="23"/>
  <c r="M28" i="23"/>
  <c r="H28" i="23"/>
  <c r="M27" i="23"/>
  <c r="H27" i="23"/>
  <c r="M26" i="23"/>
  <c r="H26" i="23"/>
  <c r="M25" i="23"/>
  <c r="H25" i="23"/>
  <c r="M24" i="23"/>
  <c r="H24" i="23"/>
  <c r="Q18" i="23" l="1"/>
  <c r="G29" i="23"/>
  <c r="S29" i="23" s="1"/>
  <c r="G30" i="23"/>
  <c r="S30" i="23" s="1"/>
  <c r="L29" i="23"/>
  <c r="G28" i="23"/>
  <c r="S28" i="23" s="1"/>
  <c r="G25" i="23"/>
  <c r="Q25" i="23" s="1"/>
  <c r="G26" i="23"/>
  <c r="L26" i="23" s="1"/>
  <c r="G24" i="23"/>
  <c r="S24" i="23" s="1"/>
  <c r="G27" i="23"/>
  <c r="L27" i="23" s="1"/>
  <c r="S25" i="23"/>
  <c r="Q29" i="23" l="1"/>
  <c r="O29" i="23"/>
  <c r="O27" i="23"/>
  <c r="O30" i="23"/>
  <c r="O28" i="23"/>
  <c r="Q30" i="23"/>
  <c r="Q26" i="23"/>
  <c r="Q27" i="23"/>
  <c r="O25" i="23"/>
  <c r="L25" i="23"/>
  <c r="S27" i="23"/>
  <c r="S26" i="23"/>
  <c r="Q28" i="23"/>
  <c r="L28" i="23"/>
  <c r="O24" i="23"/>
  <c r="O26" i="23"/>
  <c r="Q24" i="23"/>
  <c r="L24" i="23"/>
  <c r="M11" i="23"/>
  <c r="H11" i="23"/>
  <c r="G11" i="23" l="1"/>
  <c r="L11" i="23" s="1"/>
  <c r="M10" i="23"/>
  <c r="H10" i="23"/>
  <c r="Q11" i="23" l="1"/>
  <c r="S11" i="23"/>
  <c r="O11" i="23"/>
  <c r="G10" i="23"/>
  <c r="O10" i="23" s="1"/>
  <c r="L10" i="23" l="1"/>
  <c r="Q10" i="23"/>
  <c r="S10" i="23"/>
  <c r="M21" i="23" l="1"/>
  <c r="H21" i="23"/>
  <c r="G21" i="23" l="1"/>
  <c r="L21" i="23" s="1"/>
  <c r="O21" i="23" l="1"/>
  <c r="S21" i="23"/>
  <c r="Q21" i="23"/>
  <c r="M8" i="23" l="1"/>
  <c r="H16" i="23" l="1"/>
  <c r="M16" i="23"/>
  <c r="H17" i="23"/>
  <c r="M17" i="23"/>
  <c r="G16" i="23" l="1"/>
  <c r="O16" i="23" s="1"/>
  <c r="G17" i="23"/>
  <c r="O17" i="23" s="1"/>
  <c r="L16" i="23" l="1"/>
  <c r="Q16" i="23"/>
  <c r="S16" i="23"/>
  <c r="S17" i="23"/>
  <c r="L17" i="23"/>
  <c r="Q17" i="23"/>
  <c r="S23" i="23" l="1"/>
  <c r="Q23" i="23"/>
  <c r="O23" i="23"/>
  <c r="L23" i="23"/>
  <c r="M22" i="23" l="1"/>
  <c r="M15" i="23" l="1"/>
  <c r="H15" i="23"/>
  <c r="M14" i="23"/>
  <c r="H14" i="23"/>
  <c r="M13" i="23"/>
  <c r="H13" i="23"/>
  <c r="M9" i="23"/>
  <c r="H9" i="23"/>
  <c r="H22" i="23"/>
  <c r="H8" i="23"/>
  <c r="M20" i="23"/>
  <c r="H20" i="23"/>
  <c r="M19" i="23"/>
  <c r="H19" i="23"/>
  <c r="G14" i="23" l="1"/>
  <c r="O14" i="23" s="1"/>
  <c r="G13" i="23"/>
  <c r="O13" i="23" s="1"/>
  <c r="G8" i="23"/>
  <c r="O8" i="23" s="1"/>
  <c r="G19" i="23"/>
  <c r="S19" i="23" s="1"/>
  <c r="G9" i="23"/>
  <c r="O9" i="23" s="1"/>
  <c r="G15" i="23"/>
  <c r="L15" i="23" s="1"/>
  <c r="G20" i="23"/>
  <c r="L20" i="23" s="1"/>
  <c r="G22" i="23"/>
  <c r="L22" i="23" s="1"/>
  <c r="S14" i="23" l="1"/>
  <c r="L14" i="23"/>
  <c r="Q14" i="23"/>
  <c r="Q8" i="23"/>
  <c r="S15" i="23"/>
  <c r="O15" i="23"/>
  <c r="Q15" i="23"/>
  <c r="L8" i="23"/>
  <c r="S8" i="23"/>
  <c r="Q13" i="23"/>
  <c r="O19" i="23"/>
  <c r="Q9" i="23"/>
  <c r="L9" i="23"/>
  <c r="S13" i="23"/>
  <c r="L13" i="23"/>
  <c r="S9" i="23"/>
  <c r="Q19" i="23"/>
  <c r="L19" i="23"/>
  <c r="S22" i="23"/>
  <c r="O22" i="23"/>
  <c r="Q22" i="23"/>
  <c r="S20" i="23"/>
  <c r="O20" i="23"/>
  <c r="Q20" i="23"/>
  <c r="M13" i="22" l="1"/>
  <c r="N13" i="22"/>
  <c r="O13" i="22"/>
  <c r="L13" i="22"/>
  <c r="E6" i="22"/>
  <c r="F6" i="22"/>
  <c r="G6" i="22"/>
  <c r="H6" i="22"/>
  <c r="I6" i="22"/>
  <c r="J6" i="22"/>
  <c r="D6" i="22"/>
  <c r="D26" i="22"/>
  <c r="D40" i="22" s="1"/>
  <c r="E26" i="22"/>
  <c r="F26" i="22"/>
  <c r="F28" i="22" s="1"/>
  <c r="F42" i="22" s="1"/>
  <c r="G26" i="22"/>
  <c r="H26" i="22"/>
  <c r="H27" i="22" s="1"/>
  <c r="H41" i="22" s="1"/>
  <c r="I26" i="22"/>
  <c r="I40" i="22" s="1"/>
  <c r="J26" i="22"/>
  <c r="J28" i="22" s="1"/>
  <c r="J42" i="22" s="1"/>
  <c r="D29" i="22"/>
  <c r="E29" i="22"/>
  <c r="E43" i="22" s="1"/>
  <c r="F29" i="22"/>
  <c r="F43" i="22" s="1"/>
  <c r="G29" i="22"/>
  <c r="G43" i="22" s="1"/>
  <c r="H29" i="22"/>
  <c r="H43" i="22" s="1"/>
  <c r="I29" i="22"/>
  <c r="I43" i="22" s="1"/>
  <c r="J29" i="22"/>
  <c r="J43" i="22" s="1"/>
  <c r="D30" i="22"/>
  <c r="E30" i="22"/>
  <c r="E44" i="22" s="1"/>
  <c r="F30" i="22"/>
  <c r="F44" i="22" s="1"/>
  <c r="G30" i="22"/>
  <c r="G44" i="22" s="1"/>
  <c r="H30" i="22"/>
  <c r="H44" i="22" s="1"/>
  <c r="I30" i="22"/>
  <c r="I44" i="22" s="1"/>
  <c r="J30" i="22"/>
  <c r="J44" i="22" s="1"/>
  <c r="D31" i="22"/>
  <c r="D45" i="22" s="1"/>
  <c r="E31" i="22"/>
  <c r="E45" i="22" s="1"/>
  <c r="F31" i="22"/>
  <c r="F45" i="22" s="1"/>
  <c r="G31" i="22"/>
  <c r="G45" i="22" s="1"/>
  <c r="H31" i="22"/>
  <c r="H45" i="22" s="1"/>
  <c r="I31" i="22"/>
  <c r="I45" i="22" s="1"/>
  <c r="J31" i="22"/>
  <c r="J45" i="22" s="1"/>
  <c r="D32" i="22"/>
  <c r="D46" i="22" s="1"/>
  <c r="E32" i="22"/>
  <c r="E33" i="22" s="1"/>
  <c r="E47" i="22" s="1"/>
  <c r="F32" i="22"/>
  <c r="F46" i="22" s="1"/>
  <c r="G32" i="22"/>
  <c r="G33" i="22" s="1"/>
  <c r="G47" i="22" s="1"/>
  <c r="H32" i="22"/>
  <c r="H46" i="22" s="1"/>
  <c r="I32" i="22"/>
  <c r="J32" i="22"/>
  <c r="J46" i="22" s="1"/>
  <c r="D9" i="22"/>
  <c r="D5" i="22" s="1"/>
  <c r="E9" i="22"/>
  <c r="E5" i="22" s="1"/>
  <c r="F9" i="22"/>
  <c r="F5" i="22" s="1"/>
  <c r="G9" i="22"/>
  <c r="G5" i="22" s="1"/>
  <c r="H9" i="22"/>
  <c r="H5" i="22" s="1"/>
  <c r="I9" i="22"/>
  <c r="I5" i="22" s="1"/>
  <c r="I27" i="22" l="1"/>
  <c r="I41" i="22" s="1"/>
  <c r="J34" i="22"/>
  <c r="J48" i="22" s="1"/>
  <c r="H23" i="22"/>
  <c r="H37" i="22" s="1"/>
  <c r="E23" i="22"/>
  <c r="E24" i="22" s="1"/>
  <c r="E38" i="22" s="1"/>
  <c r="D23" i="22"/>
  <c r="D25" i="22" s="1"/>
  <c r="D39" i="22" s="1"/>
  <c r="I23" i="22"/>
  <c r="I25" i="22" s="1"/>
  <c r="I39" i="22" s="1"/>
  <c r="D34" i="22"/>
  <c r="D48" i="22" s="1"/>
  <c r="H34" i="22"/>
  <c r="H48" i="22" s="1"/>
  <c r="H28" i="22"/>
  <c r="H42" i="22" s="1"/>
  <c r="H40" i="22"/>
  <c r="D43" i="22"/>
  <c r="K29" i="22"/>
  <c r="G40" i="22"/>
  <c r="G28" i="22"/>
  <c r="G42" i="22" s="1"/>
  <c r="G27" i="22"/>
  <c r="G41" i="22" s="1"/>
  <c r="G46" i="22"/>
  <c r="D27" i="22"/>
  <c r="D41" i="22" s="1"/>
  <c r="D44" i="22"/>
  <c r="K30" i="22"/>
  <c r="J27" i="22"/>
  <c r="J41" i="22" s="1"/>
  <c r="F33" i="22"/>
  <c r="F47" i="22" s="1"/>
  <c r="F34" i="22"/>
  <c r="F48" i="22" s="1"/>
  <c r="K26" i="22"/>
  <c r="F40" i="22"/>
  <c r="D28" i="22"/>
  <c r="I34" i="22"/>
  <c r="I48" i="22" s="1"/>
  <c r="I46" i="22"/>
  <c r="E34" i="22"/>
  <c r="E48" i="22" s="1"/>
  <c r="E46" i="22"/>
  <c r="E28" i="22"/>
  <c r="E42" i="22" s="1"/>
  <c r="E27" i="22"/>
  <c r="E41" i="22" s="1"/>
  <c r="I33" i="22"/>
  <c r="I47" i="22" s="1"/>
  <c r="G34" i="22"/>
  <c r="G48" i="22" s="1"/>
  <c r="K32" i="22"/>
  <c r="J40" i="22"/>
  <c r="E40" i="22"/>
  <c r="G23" i="22"/>
  <c r="F27" i="22"/>
  <c r="F41" i="22" s="1"/>
  <c r="I28" i="22"/>
  <c r="I42" i="22" s="1"/>
  <c r="J33" i="22"/>
  <c r="J47" i="22" s="1"/>
  <c r="K31" i="22"/>
  <c r="K45" i="22" s="1"/>
  <c r="F23" i="22"/>
  <c r="D33" i="22"/>
  <c r="H33" i="22"/>
  <c r="H47" i="22" s="1"/>
  <c r="H24" i="22" l="1"/>
  <c r="H38" i="22" s="1"/>
  <c r="H35" i="22"/>
  <c r="H25" i="22"/>
  <c r="H39" i="22" s="1"/>
  <c r="I35" i="22"/>
  <c r="I24" i="22"/>
  <c r="I38" i="22" s="1"/>
  <c r="E25" i="22"/>
  <c r="E39" i="22" s="1"/>
  <c r="E35" i="22"/>
  <c r="E37" i="22"/>
  <c r="I37" i="22"/>
  <c r="D24" i="22"/>
  <c r="D38" i="22" s="1"/>
  <c r="D37" i="22"/>
  <c r="D35" i="22"/>
  <c r="K27" i="22"/>
  <c r="K34" i="22"/>
  <c r="D47" i="22"/>
  <c r="K33" i="22"/>
  <c r="G25" i="22"/>
  <c r="G39" i="22" s="1"/>
  <c r="G35" i="22"/>
  <c r="G24" i="22"/>
  <c r="G38" i="22" s="1"/>
  <c r="G37" i="22"/>
  <c r="F37" i="22"/>
  <c r="F35" i="22"/>
  <c r="F24" i="22"/>
  <c r="F38" i="22" s="1"/>
  <c r="F25" i="22"/>
  <c r="D42" i="22"/>
  <c r="K28" i="22"/>
  <c r="F39" i="22" l="1"/>
  <c r="E21" i="22" l="1"/>
  <c r="E49" i="22" s="1"/>
  <c r="F21" i="22"/>
  <c r="F49" i="22" s="1"/>
  <c r="G21" i="22"/>
  <c r="G49" i="22" s="1"/>
  <c r="H21" i="22"/>
  <c r="H49" i="22" s="1"/>
  <c r="I21" i="22"/>
  <c r="I49" i="22" s="1"/>
  <c r="D21" i="22"/>
  <c r="D49" i="22" s="1"/>
  <c r="K10" i="22"/>
  <c r="K11" i="22"/>
  <c r="K12" i="22"/>
  <c r="K40" i="22" s="1"/>
  <c r="K13" i="22"/>
  <c r="K14" i="22"/>
  <c r="K42" i="22" s="1"/>
  <c r="K15" i="22"/>
  <c r="K43" i="22" s="1"/>
  <c r="K16" i="22"/>
  <c r="K44" i="22" s="1"/>
  <c r="K18" i="22"/>
  <c r="K46" i="22" s="1"/>
  <c r="K19" i="22"/>
  <c r="K47" i="22" s="1"/>
  <c r="K20" i="22"/>
  <c r="K48" i="22" s="1"/>
  <c r="J9" i="22"/>
  <c r="P13" i="22" l="1"/>
  <c r="K41" i="22"/>
  <c r="J5" i="22"/>
  <c r="J23" i="22"/>
  <c r="K9" i="22"/>
  <c r="K21" i="22" s="1"/>
  <c r="J21" i="22"/>
  <c r="J37" i="22" l="1"/>
  <c r="J35" i="22"/>
  <c r="J24" i="22"/>
  <c r="J25" i="22"/>
  <c r="K23" i="22"/>
  <c r="K37" i="22" s="1"/>
  <c r="J39" i="22" l="1"/>
  <c r="K25" i="22"/>
  <c r="K39" i="22" s="1"/>
  <c r="J38" i="22"/>
  <c r="K24" i="22"/>
  <c r="K38" i="22" s="1"/>
  <c r="J49" i="22"/>
  <c r="K35" i="22"/>
  <c r="K49" i="22" s="1"/>
</calcChain>
</file>

<file path=xl/sharedStrings.xml><?xml version="1.0" encoding="utf-8"?>
<sst xmlns="http://schemas.openxmlformats.org/spreadsheetml/2006/main" count="1032" uniqueCount="260">
  <si>
    <t>TM</t>
  </si>
  <si>
    <t>KF</t>
  </si>
  <si>
    <t>ERAF</t>
  </si>
  <si>
    <t>ESF</t>
  </si>
  <si>
    <t>IPIA</t>
  </si>
  <si>
    <t>EM</t>
  </si>
  <si>
    <t>KM</t>
  </si>
  <si>
    <t>SM</t>
  </si>
  <si>
    <t>IZM</t>
  </si>
  <si>
    <t>LM</t>
  </si>
  <si>
    <t>VM</t>
  </si>
  <si>
    <t>Kopā</t>
  </si>
  <si>
    <t>NR</t>
  </si>
  <si>
    <t>Fonds</t>
  </si>
  <si>
    <t>5.5.1.</t>
  </si>
  <si>
    <t>6.1.1.</t>
  </si>
  <si>
    <t>YEI</t>
  </si>
  <si>
    <t>8.5.1.</t>
  </si>
  <si>
    <t>Mazāk attīstīts reģions</t>
  </si>
  <si>
    <t>JNI</t>
  </si>
  <si>
    <t>Reģions</t>
  </si>
  <si>
    <t>(1)</t>
  </si>
  <si>
    <t>(5)</t>
  </si>
  <si>
    <t>(9)</t>
  </si>
  <si>
    <t>(10)</t>
  </si>
  <si>
    <t>(12)</t>
  </si>
  <si>
    <t>N/A</t>
  </si>
  <si>
    <t>ERAF+ESF</t>
  </si>
  <si>
    <t>Pamatsumma</t>
  </si>
  <si>
    <t>Rezerve</t>
  </si>
  <si>
    <t>2014, EUR</t>
  </si>
  <si>
    <t>2015, EUR</t>
  </si>
  <si>
    <t>2016, EUR</t>
  </si>
  <si>
    <t>2017, EUR</t>
  </si>
  <si>
    <t>2018, EUR</t>
  </si>
  <si>
    <t>2019, EUR</t>
  </si>
  <si>
    <t>2020, EUR</t>
  </si>
  <si>
    <t>Kopā, EUR</t>
  </si>
  <si>
    <t>Palielināt lielo ostu drošības līmeni un uzlabot transporta tīkla mobilitāti</t>
  </si>
  <si>
    <t>9.1.2.</t>
  </si>
  <si>
    <t>8.3.5.</t>
  </si>
  <si>
    <t>8.5.3.</t>
  </si>
  <si>
    <t>Pilnveidot nodarbināto personu profesionālo kompetenci</t>
  </si>
  <si>
    <t xml:space="preserve">Palielināt kvalificētu profesionālās izglītības iestāžu audzēkņu skaitu pēc to dalības darba vidē balstītās mācībās vai mācību praksē uzņēmumā  </t>
  </si>
  <si>
    <t>Nodrošināt profesionālās izglītības iestāžu efektīvu pārvaldību un iesaistītā personāla profesionālās kompetences pilnveidi</t>
  </si>
  <si>
    <t>Palielināt bijušo ieslodzīto integrāciju sabiedrībā un darba tirgū</t>
  </si>
  <si>
    <t>__</t>
  </si>
  <si>
    <t>9.1.4.3.</t>
  </si>
  <si>
    <t>APIA</t>
  </si>
  <si>
    <t>1.2.1.4.</t>
  </si>
  <si>
    <t>Atbalsts jaunu produktu ieviešanai ražošanā</t>
  </si>
  <si>
    <t>1.2.2.2.</t>
  </si>
  <si>
    <t>Inovāciju motivācijas programma</t>
  </si>
  <si>
    <t>3.1.1.2.</t>
  </si>
  <si>
    <t>3.1.2.1.</t>
  </si>
  <si>
    <t>6.2.1.2.</t>
  </si>
  <si>
    <t>4.5.1.1.</t>
  </si>
  <si>
    <t>Attīstīt videi draudzīgu sabiedriskā transporta infrastruktūru (sliežu transporta)</t>
  </si>
  <si>
    <t>2015 jūnijs</t>
  </si>
  <si>
    <t>2015 septembris</t>
  </si>
  <si>
    <t>2015 decembris</t>
  </si>
  <si>
    <t>2015 aprīlis</t>
  </si>
  <si>
    <t>2015 augusts</t>
  </si>
  <si>
    <t>2015 oktobris</t>
  </si>
  <si>
    <t>Metodika starpniekinstitūciju un atbalsta saņēmēju spēju sasniegt projekta mērķus stiprināšanai</t>
  </si>
  <si>
    <t>SME market Gap assessment apstiprināšana</t>
  </si>
  <si>
    <t>2015 jūlijs</t>
  </si>
  <si>
    <t>2015 novembris</t>
  </si>
  <si>
    <t>Pamatnostādnes un pasākumu plāns ar brīvības atņemšanu notiesāto resocializācijas pilnveidošanai soda izciešanas laikā un pēc atbrīvošanas laika periodam no 2014. līdz 2020.gadam (01.06.2015.)</t>
  </si>
  <si>
    <t>3.1.1.4.</t>
  </si>
  <si>
    <t>Mikrokreditēšana un aizdevumi biznesa uzsācējiem</t>
  </si>
  <si>
    <t>3.1.1.6.</t>
  </si>
  <si>
    <t>Dzelzceļa infrastruktūras modernizācija un izbūve</t>
  </si>
  <si>
    <t>Mezanīna aizdevumi</t>
  </si>
  <si>
    <t>9.2.4.1.</t>
  </si>
  <si>
    <t>Kompleksi  veselības veicināšanas un slimību profilakses pasākumi</t>
  </si>
  <si>
    <t>9.2.4.2.</t>
  </si>
  <si>
    <t>Pasākumi vietējās sabiedrības veselības veicināšanai</t>
  </si>
  <si>
    <t>Invaliditātes ekspertīzes pakalpojuma kvalitātes uzlabošana</t>
  </si>
  <si>
    <t>8.3.2.1.</t>
  </si>
  <si>
    <t xml:space="preserve"> Atbalsts nacionāla un starptautiska mēroga pasākumu īstenošanai izglītojamo talantu attīstībai</t>
  </si>
  <si>
    <t>Sākontējais paplašinātas novērtējums, t.sk. izglītības infrastruktūras kartējums 
Izglītības infrastruktūras ieguldījumu kartējums</t>
  </si>
  <si>
    <t>SAM/Pasākuma nosaukums/atlases kārta</t>
  </si>
  <si>
    <t>Saglabāt, aizsargāt un attīstīt nozīmīgu kultūras un dabas mantojumu, kā arī attīstīt ar to saistītos pakalpojumus (1.kārta)</t>
  </si>
  <si>
    <t>Saglabāt, aizsargāt un attīstīt nozīmīgu kultūras un dabas mantojumu, kā arī attīstīt ar to saistītos pakalpojumus (2.kārta)</t>
  </si>
  <si>
    <t>Nav pienācis</t>
  </si>
  <si>
    <t>Nav izpildīts</t>
  </si>
  <si>
    <t>Ir izpildīts
26.06.2015</t>
  </si>
  <si>
    <t>Ir izpildīts
21.04.2015</t>
  </si>
  <si>
    <t>Ir izpildīts
23.07.2015</t>
  </si>
  <si>
    <t>Ir izpildīts
30.04.2015</t>
  </si>
  <si>
    <t>Ir izpildīts
31.03.2015</t>
  </si>
  <si>
    <r>
      <t>Izpildes statuss (i</t>
    </r>
    <r>
      <rPr>
        <i/>
        <sz val="9"/>
        <rFont val="Calibri"/>
        <family val="2"/>
        <charset val="186"/>
        <scheme val="minor"/>
      </rPr>
      <t>r vai nav izpildīts, vai nav pienācis)</t>
    </r>
  </si>
  <si>
    <r>
      <t xml:space="preserve"> Izpildes statuss (i</t>
    </r>
    <r>
      <rPr>
        <i/>
        <sz val="9"/>
        <rFont val="Calibri"/>
        <family val="2"/>
        <charset val="186"/>
        <scheme val="minor"/>
      </rPr>
      <t xml:space="preserve">r vai nav izpildīts, vai nav pienācis)
</t>
    </r>
  </si>
  <si>
    <t>PL noteikto ex-ante un citu priekšnosacījumu</t>
  </si>
  <si>
    <t>Definējums</t>
  </si>
  <si>
    <t>Izpildes progress</t>
  </si>
  <si>
    <t>Ir izpildīts 
13.08.2015</t>
  </si>
  <si>
    <t>Ir izpildīts, SM apstiprināja metodiku 20.02.2015, EK 18.08.2015. vēstule par izpildi.</t>
  </si>
  <si>
    <t>MK noteikumi</t>
  </si>
  <si>
    <t>Noteiktais termiņš nav ievērtots</t>
  </si>
  <si>
    <t>Noteiktais termiņš nav pienācis</t>
  </si>
  <si>
    <t>Ir izpildīts
24.09.2015</t>
  </si>
  <si>
    <t>EUR
KF</t>
  </si>
  <si>
    <t>EUR
ERAF</t>
  </si>
  <si>
    <t>EUR
ESF</t>
  </si>
  <si>
    <t>KP finansējuma intensitāte</t>
  </si>
  <si>
    <t>EUR
Nacionālais finansējums kopā</t>
  </si>
  <si>
    <t>EUR
Valsts budžeta finansējums</t>
  </si>
  <si>
    <t>Valsts budžeta finansējuma intensitāte</t>
  </si>
  <si>
    <t>EUR
Pašvaldību finansējums</t>
  </si>
  <si>
    <t>Pašvaldību finansējuma intensitāte</t>
  </si>
  <si>
    <t>EUR
Privātais līdzfinansējums</t>
  </si>
  <si>
    <t>Privātā līdzfinansējuma intensitāte</t>
  </si>
  <si>
    <t>Plānotais izpildes termiņš</t>
  </si>
  <si>
    <t>01.07.2015</t>
  </si>
  <si>
    <t>27.02.2015</t>
  </si>
  <si>
    <t>03.02.2015</t>
  </si>
  <si>
    <t>31.12.2015.</t>
  </si>
  <si>
    <t>20.02.2015.</t>
  </si>
  <si>
    <t>30.06.2015 
31.12.2016.</t>
  </si>
  <si>
    <t>01.06.2015.</t>
  </si>
  <si>
    <t>Nr.p.k.</t>
  </si>
  <si>
    <t>Ir izpildīts
03.11.2015</t>
  </si>
  <si>
    <t>Ir izpildīts
11.11.2015</t>
  </si>
  <si>
    <r>
      <t xml:space="preserve"> MK apstiprināšanas Izpildes statuss (i</t>
    </r>
    <r>
      <rPr>
        <i/>
        <sz val="9"/>
        <rFont val="Calibri"/>
        <family val="2"/>
        <charset val="186"/>
        <scheme val="minor"/>
      </rPr>
      <t xml:space="preserve">r vai nav izpildīts, vai nav pienācis)
</t>
    </r>
  </si>
  <si>
    <t>Ir izpildīts
05.11.2015</t>
  </si>
  <si>
    <t>Ir izpildīts 
19.11.2015</t>
  </si>
  <si>
    <t>Ir izpildīts 19.11.2015</t>
  </si>
  <si>
    <t>Izpildīts
22.10.2015.</t>
  </si>
  <si>
    <t xml:space="preserve">Sākotnēji plānotais 
</t>
  </si>
  <si>
    <t xml:space="preserve">Sākotnēji plānotais
</t>
  </si>
  <si>
    <t>2016 februāris</t>
  </si>
  <si>
    <t>2016 aprīlis</t>
  </si>
  <si>
    <t>2016 marts</t>
  </si>
  <si>
    <t>2016 janvāris</t>
  </si>
  <si>
    <t>Ir izpildīts 07.01.2016.</t>
  </si>
  <si>
    <t>Ir izpildīts 22.10.2015.</t>
  </si>
  <si>
    <t>Ir izpildīts
18.12.2015</t>
  </si>
  <si>
    <t>Ir izpildīts
07.01.2016</t>
  </si>
  <si>
    <t>Ir izpildīts
14.01.2016</t>
  </si>
  <si>
    <t xml:space="preserve">Plānotais atlases uzsākšanas datums (sludinājums vai uzaicinājumu nosūtīšana) </t>
  </si>
  <si>
    <t>2016 jūlijs</t>
  </si>
  <si>
    <t>1.2.2.3.</t>
  </si>
  <si>
    <t>Atbalsts IKT un netehnoloģiskām apmācībām, kā arī apmācībā, lai sekmētu investoru piesaisti</t>
  </si>
  <si>
    <t>Ir izpildīts
21.01.2016</t>
  </si>
  <si>
    <t>Uzlabot vispārējās izglītības iestāžu mācību vidi</t>
  </si>
  <si>
    <t>01.01.2016.</t>
  </si>
  <si>
    <t>MKN spēkā stāšanās</t>
  </si>
  <si>
    <t>Plānotais MK noteikumu apstiprināšanas datums</t>
  </si>
  <si>
    <t>01.07.2016</t>
  </si>
  <si>
    <t>Līguma/vienošanās noslēgšana</t>
  </si>
  <si>
    <t>2016 maijs</t>
  </si>
  <si>
    <t>2016 jūnijs</t>
  </si>
  <si>
    <t>01.01.2014.</t>
  </si>
  <si>
    <t xml:space="preserve"> 2016 marts</t>
  </si>
  <si>
    <t>Ir izpildīts  21.01.2016</t>
  </si>
  <si>
    <t xml:space="preserve">2015 septembris
</t>
  </si>
  <si>
    <r>
      <t xml:space="preserve">Sākotnēji plānotā atlases uzsākšana </t>
    </r>
    <r>
      <rPr>
        <i/>
        <sz val="10"/>
        <color rgb="FFFF0000"/>
        <rFont val="Calibri"/>
        <family val="2"/>
        <charset val="186"/>
        <scheme val="minor"/>
      </rPr>
      <t xml:space="preserve">(Konkrēts datums/mēneši no MKN apstiprināšanas) </t>
    </r>
    <r>
      <rPr>
        <sz val="10"/>
        <rFont val="Calibri"/>
        <family val="2"/>
        <charset val="186"/>
        <scheme val="minor"/>
      </rPr>
      <t xml:space="preserve">
</t>
    </r>
  </si>
  <si>
    <r>
      <t xml:space="preserve">Izpildes statuss </t>
    </r>
    <r>
      <rPr>
        <i/>
        <sz val="10"/>
        <color rgb="FFFF0000"/>
        <rFont val="Calibri"/>
        <family val="2"/>
        <charset val="186"/>
        <scheme val="minor"/>
      </rPr>
      <t>(i</t>
    </r>
    <r>
      <rPr>
        <i/>
        <sz val="9"/>
        <color rgb="FFFF0000"/>
        <rFont val="Calibri"/>
        <family val="2"/>
        <charset val="186"/>
        <scheme val="minor"/>
      </rPr>
      <t>r vai nav izpildīts, vai nav pienācis)</t>
    </r>
  </si>
  <si>
    <t xml:space="preserve">
2016 marts</t>
  </si>
  <si>
    <t xml:space="preserve">
2016 februāris</t>
  </si>
  <si>
    <r>
      <t xml:space="preserve">Projektu apstiprināšana </t>
    </r>
    <r>
      <rPr>
        <i/>
        <sz val="10"/>
        <color rgb="FFFF0000"/>
        <rFont val="Calibri"/>
        <family val="2"/>
        <charset val="186"/>
        <scheme val="minor"/>
      </rPr>
      <t>(konkrēts datums/mēneši no atlases izsludināšanas)
(faktiskais - ar zaļu)</t>
    </r>
  </si>
  <si>
    <r>
      <t xml:space="preserve">Kritēriju komplekta </t>
    </r>
    <r>
      <rPr>
        <b/>
        <sz val="10"/>
        <rFont val="Calibri"/>
        <family val="2"/>
        <charset val="186"/>
        <scheme val="minor"/>
      </rPr>
      <t>iesniegšana AK</t>
    </r>
    <r>
      <rPr>
        <sz val="10"/>
        <rFont val="Calibri"/>
        <family val="2"/>
        <charset val="186"/>
        <scheme val="minor"/>
      </rPr>
      <t xml:space="preserve"> </t>
    </r>
    <r>
      <rPr>
        <i/>
        <sz val="10"/>
        <rFont val="Calibri"/>
        <family val="2"/>
        <charset val="186"/>
        <scheme val="minor"/>
      </rPr>
      <t xml:space="preserve">
(mēn., kad iesūta AK)</t>
    </r>
  </si>
  <si>
    <t xml:space="preserve">Sākotnēji plānotais izsludināšanas datums VSS </t>
  </si>
  <si>
    <t>Uzlabot pieeju karjeras atbalstam izglītojamajiem vispārējās un profesionālās izglītības iestādēs</t>
  </si>
  <si>
    <t xml:space="preserve">2016 februāris
</t>
  </si>
  <si>
    <t xml:space="preserve"> 2016 maijs</t>
  </si>
  <si>
    <t>Noteiktais uzdevums ir izpildīts</t>
  </si>
  <si>
    <r>
      <t xml:space="preserve">Atlases veids IPIA/ APIA </t>
    </r>
    <r>
      <rPr>
        <b/>
        <vertAlign val="superscript"/>
        <sz val="10"/>
        <rFont val="Calibri"/>
        <family val="2"/>
        <charset val="186"/>
        <scheme val="minor"/>
      </rPr>
      <t>[1]</t>
    </r>
  </si>
  <si>
    <r>
      <t xml:space="preserve">Atbildīgā iestāde </t>
    </r>
    <r>
      <rPr>
        <b/>
        <vertAlign val="superscript"/>
        <sz val="10"/>
        <rFont val="Calibri"/>
        <family val="2"/>
        <charset val="186"/>
        <scheme val="minor"/>
      </rPr>
      <t>[2]</t>
    </r>
  </si>
  <si>
    <r>
      <t xml:space="preserve">Fonds </t>
    </r>
    <r>
      <rPr>
        <b/>
        <vertAlign val="superscript"/>
        <sz val="10"/>
        <rFont val="Calibri"/>
        <family val="2"/>
        <charset val="186"/>
        <scheme val="minor"/>
      </rPr>
      <t>[3]</t>
    </r>
  </si>
  <si>
    <r>
      <t xml:space="preserve">Sākotnējā novērtējuma iesniegšana KIDG/AK </t>
    </r>
    <r>
      <rPr>
        <vertAlign val="superscript"/>
        <sz val="10"/>
        <rFont val="Calibri"/>
        <family val="2"/>
        <charset val="186"/>
        <scheme val="minor"/>
      </rPr>
      <t>[4]</t>
    </r>
    <r>
      <rPr>
        <i/>
        <sz val="10"/>
        <rFont val="Calibri"/>
        <family val="2"/>
        <charset val="186"/>
        <scheme val="minor"/>
      </rPr>
      <t xml:space="preserve">
(mēn., kad iesūta KIKD/AK)</t>
    </r>
  </si>
  <si>
    <t>EUR
Kohēzijas politikas finansējums kopā</t>
  </si>
  <si>
    <t>Specifiskā atbalsta mērķa (SAM)/
Pasākuma numurs</t>
  </si>
  <si>
    <t>[2] ERAF - Eiropas Reģionālās attīstības fonds; ESF - Eiropas Sociālais fonds; KF - Kohēzijas fonds; JNI - ES budžeta speciālais piešķīrums jauniešu nodarbinātības iniciatīvas finansēšanai</t>
  </si>
  <si>
    <t>[1] IPIA - ierobežota projektu iesniegumu atlase, APIA - atklāta projektu iesniegumu atlase</t>
  </si>
  <si>
    <t>[3] EM - Ekonomikas ministrija; FM - Finanšu ministrija; IZM - Izglītības un zinātnes ministrija; KM - Kultūras ministrija; LM - Labklājības ministrija; SM - Satiksmes ministrija; TM - Tieslietu ministrija; VARAM - Vides aizsardzības un reģionālās attīstības ministrija; VK - Valsts kanceleja; VM - Veselības ministrija; ZM - Zemkopības ministrija</t>
  </si>
  <si>
    <t>[5] Saskaņā ar panākto vienošanos Eiropas Savienības struktūrfondu un Kohēzijas fonda Uzraudzības komitejas 2015.gada 30.aprīļa sēdē finanšu instrumentiem kritēriju komplekti atsevišķi netiks izstrādāti.</t>
  </si>
  <si>
    <t>Ir izpildīts
Apstiprināts ar UK 2015.gada 30.aprīļa protokolu Nr.P-2015/UK/1</t>
  </si>
  <si>
    <t>Objektiem, kuriem tiks sniegts atbalsts, ir jābūt identificētiem attīstības programmās</t>
  </si>
  <si>
    <t>Nav izpildīts
Pašlaik MK noteikumu projekts paredz priekšatlasi, atlasot konkrētus potenciālos projektus, t.sk. nodrošinot atbilstību attīstības programmām. Projektu sarakstu plānots apstipronāt kā MK rīkjumu pēc MK ntoeikumu apstiprināšanas, kas plānota 2016.gada februārī.</t>
  </si>
  <si>
    <t>Ir izpildīts
Sākotnējais novērtējums iesniegts KIDG 22.10.2015.</t>
  </si>
  <si>
    <t>Pirms investīciju uzsākšanas Rīcības plānā IAP 2014.-2020.gadam īstenošanai vai citā dokumentā ietvert karjeras pasākumu ieviešanas modeļa aprakstu katrā izglītības līmenī.</t>
  </si>
  <si>
    <r>
      <t xml:space="preserve">4 </t>
    </r>
    <r>
      <rPr>
        <vertAlign val="superscript"/>
        <sz val="10"/>
        <rFont val="Calibri"/>
        <family val="2"/>
        <charset val="186"/>
        <scheme val="minor"/>
      </rPr>
      <t>[6]</t>
    </r>
  </si>
  <si>
    <t>[6] Ņemot vērā, ka SAM ietvaros plānoti lielie projekti, projektu apstiprināšas datums ir indikatīvs, jo jāņem vērā, ka lielais projekts pirms lēmuma par saskaņojams ar Eiropas Komisiju</t>
  </si>
  <si>
    <t xml:space="preserve">Ir izpildīts
"Pamatnostādnes ieslodzīto resocializācijas pilnveidošanai ieslodzījuma laikā un pēc atbrīvošanas no 2015. gada līdz 2020. gadam" un "Plāns Pamatnostādņu ieslodzīto resocializācijas pilnveidošanai ieslodzījuma laikā un pēc atbrīvošanas no 2015. gada līdz 2020. gadam īstenošanai" ir apstiprināti MK 24.09.2015. EK saskaņojums 17.12.2015. </t>
  </si>
  <si>
    <t>Ir izpildīts 
11.02.2016</t>
  </si>
  <si>
    <t>MKN spēkā stāšanās, 01.01.2014. tehniskās dokumentācijas izstrādei</t>
  </si>
  <si>
    <t>8.4.1.</t>
  </si>
  <si>
    <t xml:space="preserve"> Rīcības plānā IAP 2014.-2020.gadam īstenošanai vai citā dokumentā jāietver pieaugušo izglītības sistēmas un pasākumu ieviešanas aprakstu, t.sk. iekļaujot analīzi par optimālāko un efektīvāko  mūžizglītības atbalsta ieviešanas mehānismu, atbildīgo institūciju pienākumu un lomu aprakstu, mērķa grupas sadalījumu un uzraudzības mehānisma aprakstu</t>
  </si>
  <si>
    <t>IZM sagatavotais plāna projekts"Pieaugušo izglītības pārvaldības modeļa ieviešanas plāns 2015.-2020." ir saskaņošanas procesā</t>
  </si>
  <si>
    <t>Pirms investīciju uzsākšanas:
 Rīcības plānā IAP 2014.-2020.gadam īstenošanai vai citā dokumentā jāietver pieaugušo izglītības sistēmas un pasākumu ieviešanas aprakstu, t.sk. iekļaujot analīzi par optimālāko un efektīvāko  mūžizglītības atbalsta ieviešanas mehānismu, atbildīgo institūciju pienākumu un lomu aprakstu, mērķa grupas sadalījumu un uzraudzības mehānisma aprakstu.</t>
  </si>
  <si>
    <t xml:space="preserve">Reģionālie biznesa inkubatori un radošo industriju inkubators </t>
  </si>
  <si>
    <t>"Karjeras izglītības īstenošanas plāns valsts un pašvaldību vispārējās un profesionālās izglītības iestādēs 2015.-2020. gadam" ir apstirpināts ar 30.12.2015. MK rīkojumu Nr. 821.</t>
  </si>
  <si>
    <t>Finanšu ministre</t>
  </si>
  <si>
    <t>D.Reizniece-Ozola</t>
  </si>
  <si>
    <t>2017.gada II cet.</t>
  </si>
  <si>
    <t>Ir izpildīts
18.02.2016</t>
  </si>
  <si>
    <t>Ir izpildīts
25.02.2016</t>
  </si>
  <si>
    <t>Ir izpildīts
23.02.2016.</t>
  </si>
  <si>
    <t>Riska kapitāls (Izaugsmes kapitāla fonds)</t>
  </si>
  <si>
    <t>Riska kapitāls (Sēklas un sākuma kapitāla fondi)</t>
  </si>
  <si>
    <t>2014 aprīlis</t>
  </si>
  <si>
    <r>
      <t xml:space="preserve">Kritēriju apstiprināšana UK
</t>
    </r>
    <r>
      <rPr>
        <i/>
        <sz val="10"/>
        <rFont val="Calibri"/>
        <family val="2"/>
        <charset val="186"/>
        <scheme val="minor"/>
      </rPr>
      <t>(Apstiprināšanas datums)</t>
    </r>
  </si>
  <si>
    <t>24.11.2015.</t>
  </si>
  <si>
    <t>08.03.2016.</t>
  </si>
  <si>
    <t>31.03.2016.</t>
  </si>
  <si>
    <t>Ir izpildīts
31.03.2016</t>
  </si>
  <si>
    <t>Grupēšana</t>
  </si>
  <si>
    <t>x</t>
  </si>
  <si>
    <t>Ir izpildīts
22.03.2015.</t>
  </si>
  <si>
    <t>S.Skladovs</t>
  </si>
  <si>
    <t>67095699; Salvis.Skladovs@fm.gov.lv</t>
  </si>
  <si>
    <t>EUR
Indikatīvais finansējums kopā</t>
  </si>
  <si>
    <t>8.1.2.</t>
  </si>
  <si>
    <t>Ir izpildīts
07.01.2016.</t>
  </si>
  <si>
    <t>Ir izpildīts
18.12.2015.</t>
  </si>
  <si>
    <t>Pārsniedz 2 mēn VSS</t>
  </si>
  <si>
    <t xml:space="preserve">Nav izpildīts + pārsniedz 2 mēn VSS </t>
  </si>
  <si>
    <t xml:space="preserve">[4] Atbilstoši KDG 09.03.2016. sēdē panāktajai vienošanās, kā arī Ministru prezidenta 2016,gada rezolūcijai Nr. 1.1.1/10. Ministru kabineta noteikumi būtu saskaņojami 2 mēnešus pēc izsludināšanas Valsts sekretāru sanāksmē, attiecīgi iesniedzot Ministru kabinetā, savukārt nesaskaņošanas gadījumā, Ministru kabineta komitejas sēdē. </t>
  </si>
  <si>
    <t>Ir izpildīts
14.04.2016.</t>
  </si>
  <si>
    <t>Ir izpildīts
25.04.2016</t>
  </si>
  <si>
    <t>Ir izpildīts
16.02.2016</t>
  </si>
  <si>
    <t>PI iesniegšana sadarbības iestādē</t>
  </si>
  <si>
    <r>
      <t xml:space="preserve">Izdevumu attiecināmība (indikatīvi līdz MKN apstiprināšanai)
</t>
    </r>
    <r>
      <rPr>
        <i/>
        <sz val="10"/>
        <color rgb="FFFF0000"/>
        <rFont val="Calibri"/>
        <family val="2"/>
        <charset val="186"/>
        <scheme val="minor"/>
      </rPr>
      <t>( konkrēts datums/MKN spēkā stāšanās/līguma/vienošanās noslēgšana)</t>
    </r>
    <r>
      <rPr>
        <i/>
        <sz val="10"/>
        <rFont val="Calibri"/>
        <family val="2"/>
        <charset val="186"/>
        <scheme val="minor"/>
      </rPr>
      <t xml:space="preserve">
</t>
    </r>
  </si>
  <si>
    <t>01.05.2016.</t>
  </si>
  <si>
    <t>2.pielikums 
Informatīvajam ziņojumam par Eiropas Savienības struktūrfondu un Kohēzijas fonda investīciju ieviešanas statusu 2016.gada maijā</t>
  </si>
  <si>
    <t>Investīciju plāni sakārtoti secībā pēc plānotā MK noteikumu datuma (14.kolona) sākot ar apstiprinātajiem MK noteikumiem, turpinot ar kavējumiem, noslēdzot ar SAM/pasākumiem, kuriem MK noteikumu apstiprināšanas termiņš vēl nav pienācis.</t>
  </si>
  <si>
    <t xml:space="preserve">2016.gada kavējumi specifisko atbalsta mērķu/pasākumu laika grafikā  (statuss uz 01.05.2016) </t>
  </si>
  <si>
    <t xml:space="preserve">Informācija par MK noteikumiem, kuru saskaņošana ilgst vairāk kā 2 mēnešus pēc izsludināšanas VSS </t>
  </si>
  <si>
    <r>
      <t xml:space="preserve"> MK apstiprināšanas Izpildes statuss uz </t>
    </r>
    <r>
      <rPr>
        <b/>
        <sz val="10"/>
        <rFont val="Calibri"/>
        <family val="2"/>
        <charset val="186"/>
        <scheme val="minor"/>
      </rPr>
      <t>01.05.2016.</t>
    </r>
    <r>
      <rPr>
        <sz val="10"/>
        <rFont val="Calibri"/>
        <family val="2"/>
        <charset val="186"/>
        <scheme val="minor"/>
      </rPr>
      <t xml:space="preserve">  (i</t>
    </r>
    <r>
      <rPr>
        <i/>
        <sz val="9"/>
        <rFont val="Calibri"/>
        <family val="2"/>
        <charset val="186"/>
        <scheme val="minor"/>
      </rPr>
      <t xml:space="preserve">r vai nav izpildīts, vai nav pienācis)
</t>
    </r>
  </si>
  <si>
    <t xml:space="preserve">Izpildīts 03.05.2016. </t>
  </si>
  <si>
    <t>Ir izpildīts
10.05.2016</t>
  </si>
  <si>
    <t>Izpildīts
03.05.2016.</t>
  </si>
  <si>
    <t>Izpildīts
10.05.2016</t>
  </si>
  <si>
    <t>Izpildīts 
03.05.2016</t>
  </si>
  <si>
    <t xml:space="preserve">2016.gada Ministru kabineta noteikumu virzības kavējumi specifisko atbalsta mērķu/pasākumu laika grafikā  </t>
  </si>
  <si>
    <r>
      <t xml:space="preserve">Fonds </t>
    </r>
    <r>
      <rPr>
        <b/>
        <vertAlign val="superscript"/>
        <sz val="10"/>
        <rFont val="Calibri"/>
        <family val="2"/>
        <charset val="186"/>
        <scheme val="minor"/>
      </rPr>
      <t>[2]</t>
    </r>
  </si>
  <si>
    <t>Ekonomikas ministrija</t>
  </si>
  <si>
    <t>Izglītības un zinātnes ministrija</t>
  </si>
  <si>
    <t>Kultūras ministrij</t>
  </si>
  <si>
    <t>Veselības ministrija</t>
  </si>
  <si>
    <t>Satiksmes ministrija</t>
  </si>
  <si>
    <r>
      <t xml:space="preserve">4 </t>
    </r>
    <r>
      <rPr>
        <vertAlign val="superscript"/>
        <sz val="10"/>
        <rFont val="Calibri"/>
        <family val="2"/>
        <charset val="186"/>
        <scheme val="minor"/>
      </rPr>
      <t>[3]</t>
    </r>
  </si>
  <si>
    <t>[3] Ņemot vērā, ka SAM ietvaros plānoti lielie projekti, projektu apstiprināšas datums ir indikatīvs, jo jāņem vērā, ka lielais projekts pirms lēmuma par saskaņojams ar Eiropas Komisiju</t>
  </si>
  <si>
    <t>Izpildīts 
24.05.2016</t>
  </si>
  <si>
    <t>IZMIzglītības un zinātnes ministrija</t>
  </si>
  <si>
    <t>Tieslietu ministrija</t>
  </si>
  <si>
    <t>Labklājības ministrija</t>
  </si>
  <si>
    <t xml:space="preserve">[3] Atbilstoši KDG 09.03.2016. sēdē panāktajai vienošanās, kā arī Ministru prezidenta 2016.gada rezolūcijai Nr. 1.1.1/10. Ministru kabineta noteikumi būtu saskaņojami 2 mēnešus pēc izsludināšanas Valsts sekretāru sanāksmē, attiecīgi iesniedzot Ministru kabinetā, savukārt nesaskaņošanas gadījumā, Ministru kabineta komitejas sēdē. </t>
  </si>
  <si>
    <r>
      <t xml:space="preserve"> MK apstiprināšanas Izpildes statuss uz </t>
    </r>
    <r>
      <rPr>
        <b/>
        <sz val="10"/>
        <rFont val="Calibri"/>
        <family val="2"/>
        <charset val="186"/>
        <scheme val="minor"/>
      </rPr>
      <t xml:space="preserve">01.05.2016.  </t>
    </r>
    <r>
      <rPr>
        <sz val="10"/>
        <rFont val="Calibri"/>
        <family val="2"/>
        <charset val="186"/>
        <scheme val="minor"/>
      </rPr>
      <t xml:space="preserve">   (i</t>
    </r>
    <r>
      <rPr>
        <i/>
        <sz val="9"/>
        <rFont val="Calibri"/>
        <family val="2"/>
        <charset val="186"/>
        <scheme val="minor"/>
      </rPr>
      <t xml:space="preserve">r vai nav izpildīts, vai nav pienācis) [3]
</t>
    </r>
  </si>
  <si>
    <t>N/A [4]</t>
  </si>
  <si>
    <t>[4] Saskaņā ar panākto vienošanos Eiropas Savienības struktūrfondu un Kohēzijas fonda Uzraudzības komitejas 2015.gada 30.aprīļa sēdē finanšu instrumentiem kritēriju komplekti atsevišķi netiks izstrādāti.</t>
  </si>
  <si>
    <t>Līdz 24.05.2016. izpildīti - 70% no iepriekš kavētajiem</t>
  </si>
  <si>
    <t>Ir izpildīts
24.05.2016</t>
  </si>
  <si>
    <r>
      <t xml:space="preserve"> MK apstiprināšanas Izpildes statuss uz 24</t>
    </r>
    <r>
      <rPr>
        <b/>
        <sz val="10"/>
        <rFont val="Calibri"/>
        <family val="2"/>
        <charset val="186"/>
        <scheme val="minor"/>
      </rPr>
      <t>.05.2016</t>
    </r>
    <r>
      <rPr>
        <sz val="10"/>
        <rFont val="Calibri"/>
        <family val="2"/>
        <charset val="186"/>
        <scheme val="minor"/>
      </rPr>
      <t>.        (i</t>
    </r>
    <r>
      <rPr>
        <i/>
        <sz val="9"/>
        <rFont val="Calibri"/>
        <family val="2"/>
        <charset val="186"/>
        <scheme val="minor"/>
      </rPr>
      <t xml:space="preserve">r vai nav izpildīts, vai nav pienācis)
</t>
    </r>
  </si>
  <si>
    <r>
      <t xml:space="preserve"> MK apstiprināšanas Izpildes statuss uz 24</t>
    </r>
    <r>
      <rPr>
        <b/>
        <sz val="10"/>
        <rFont val="Calibri"/>
        <family val="2"/>
        <charset val="186"/>
        <scheme val="minor"/>
      </rPr>
      <t>.05.2016.</t>
    </r>
    <r>
      <rPr>
        <sz val="10"/>
        <rFont val="Calibri"/>
        <family val="2"/>
        <charset val="186"/>
        <scheme val="minor"/>
      </rPr>
      <t xml:space="preserve">    (i</t>
    </r>
    <r>
      <rPr>
        <i/>
        <sz val="9"/>
        <rFont val="Calibri"/>
        <family val="2"/>
        <charset val="186"/>
        <scheme val="minor"/>
      </rPr>
      <t xml:space="preserve">r vai nav izpildīts, vai nav pienācis)
</t>
    </r>
  </si>
  <si>
    <t>Līdz 24.05.2016. izpildīti - 54% no tiem, kas pirms tam pārsniedza 2 mēnešus VSS</t>
  </si>
  <si>
    <t>25.05.2016.</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</si>
</sst>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43" formatCode="_-* #,##0.00_-;\-* #,##0.00_-;_-* &quot;-&quot;??_-;_-@_-"/>
  </numFmts>
  <fonts count="46" x14ac:knownFonts="1">
    <font>
      <sz val="12"/>
      <color theme="1"/>
      <name val="Times New Roman"/>
      <family val="2"/>
      <charset val="186"/>
    </font>
    <font>
      <sz val="11"/>
      <color theme="1"/>
      <name val="Calibri"/>
      <family val="2"/>
      <charset val="186"/>
      <scheme val="minor"/>
    </font>
    <font>
      <sz val="11"/>
      <color theme="1"/>
      <name val="Calibri"/>
      <family val="2"/>
      <charset val="186"/>
      <scheme val="minor"/>
    </font>
    <font>
      <sz val="11"/>
      <color theme="1"/>
      <name val="Calibri"/>
      <family val="2"/>
      <charset val="186"/>
      <scheme val="minor"/>
    </font>
    <font>
      <sz val="11"/>
      <color theme="1"/>
      <name val="Calibri"/>
      <family val="2"/>
      <charset val="186"/>
      <scheme val="minor"/>
    </font>
    <font>
      <sz val="11"/>
      <color theme="1"/>
      <name val="Calibri"/>
      <family val="2"/>
      <charset val="186"/>
      <scheme val="minor"/>
    </font>
    <font>
      <sz val="11"/>
      <color theme="1"/>
      <name val="Calibri"/>
      <family val="2"/>
      <charset val="186"/>
      <scheme val="minor"/>
    </font>
    <font>
      <sz val="11"/>
      <color theme="1"/>
      <name val="Calibri"/>
      <family val="2"/>
      <charset val="186"/>
      <scheme val="minor"/>
    </font>
    <font>
      <sz val="11"/>
      <color theme="1"/>
      <name val="Calibri"/>
      <family val="2"/>
      <charset val="186"/>
      <scheme val="minor"/>
    </font>
    <font>
      <sz val="11"/>
      <color theme="1"/>
      <name val="Calibri"/>
      <family val="2"/>
      <charset val="186"/>
      <scheme val="minor"/>
    </font>
    <font>
      <sz val="11"/>
      <color theme="1"/>
      <name val="Calibri"/>
      <family val="2"/>
      <charset val="186"/>
      <scheme val="minor"/>
    </font>
    <font>
      <sz val="11"/>
      <color theme="1"/>
      <name val="Calibri"/>
      <family val="2"/>
      <charset val="186"/>
      <scheme val="minor"/>
    </font>
    <font>
      <sz val="11"/>
      <color theme="1"/>
      <name val="Calibri"/>
      <family val="2"/>
      <charset val="186"/>
      <scheme val="minor"/>
    </font>
    <font>
      <sz val="11"/>
      <color theme="1"/>
      <name val="Calibri"/>
      <family val="2"/>
      <charset val="186"/>
      <scheme val="minor"/>
    </font>
    <font>
      <sz val="11"/>
      <color theme="1"/>
      <name val="Calibri"/>
      <family val="2"/>
      <charset val="186"/>
      <scheme val="minor"/>
    </font>
    <font>
      <sz val="11"/>
      <color theme="1"/>
      <name val="Calibri"/>
      <family val="2"/>
      <charset val="186"/>
      <scheme val="minor"/>
    </font>
    <font>
      <sz val="11"/>
      <color theme="1"/>
      <name val="Calibri"/>
      <family val="2"/>
      <charset val="186"/>
      <scheme val="minor"/>
    </font>
    <font>
      <sz val="11"/>
      <color theme="1"/>
      <name val="Calibri"/>
      <family val="2"/>
      <charset val="186"/>
      <scheme val="minor"/>
    </font>
    <font>
      <sz val="11"/>
      <color theme="1"/>
      <name val="Calibri"/>
      <family val="2"/>
      <charset val="186"/>
      <scheme val="minor"/>
    </font>
    <font>
      <sz val="11"/>
      <color theme="1"/>
      <name val="Calibri"/>
      <family val="2"/>
      <charset val="186"/>
      <scheme val="minor"/>
    </font>
    <font>
      <sz val="12"/>
      <color theme="1"/>
      <name val="Times New Roman"/>
      <family val="2"/>
      <charset val="186"/>
    </font>
    <font>
      <sz val="11"/>
      <color theme="1"/>
      <name val="Calibri"/>
      <family val="2"/>
      <charset val="186"/>
      <scheme val="minor"/>
    </font>
    <font>
      <sz val="10"/>
      <name val="Calibri"/>
      <family val="2"/>
      <charset val="186"/>
      <scheme val="minor"/>
    </font>
    <font>
      <sz val="10"/>
      <color theme="1"/>
      <name val="Calibri"/>
      <family val="2"/>
      <charset val="186"/>
      <scheme val="minor"/>
    </font>
    <font>
      <sz val="11"/>
      <color rgb="FF000000"/>
      <name val="Calibri"/>
      <family val="2"/>
    </font>
    <font>
      <b/>
      <sz val="10"/>
      <name val="Calibri"/>
      <family val="2"/>
      <charset val="186"/>
      <scheme val="minor"/>
    </font>
    <font>
      <i/>
      <sz val="10"/>
      <name val="Calibri"/>
      <family val="2"/>
      <charset val="186"/>
      <scheme val="minor"/>
    </font>
    <font>
      <sz val="12"/>
      <name val="Calibri"/>
      <family val="2"/>
      <charset val="186"/>
      <scheme val="minor"/>
    </font>
    <font>
      <i/>
      <sz val="9"/>
      <name val="Calibri"/>
      <family val="2"/>
      <charset val="186"/>
      <scheme val="minor"/>
    </font>
    <font>
      <sz val="10"/>
      <color rgb="FFFF0000"/>
      <name val="Calibri"/>
      <family val="2"/>
      <charset val="186"/>
      <scheme val="minor"/>
    </font>
    <font>
      <sz val="11"/>
      <name val="Calibri"/>
      <family val="2"/>
      <charset val="186"/>
      <scheme val="minor"/>
    </font>
    <font>
      <i/>
      <sz val="10"/>
      <color rgb="FFFF0000"/>
      <name val="Calibri"/>
      <family val="2"/>
      <charset val="186"/>
      <scheme val="minor"/>
    </font>
    <font>
      <sz val="10"/>
      <name val="Calibri"/>
      <family val="2"/>
      <scheme val="minor"/>
    </font>
    <font>
      <i/>
      <sz val="9"/>
      <color rgb="FFFF0000"/>
      <name val="Calibri"/>
      <family val="2"/>
      <charset val="186"/>
      <scheme val="minor"/>
    </font>
    <font>
      <i/>
      <sz val="10"/>
      <color theme="1"/>
      <name val="Calibri"/>
      <family val="2"/>
      <charset val="186"/>
      <scheme val="minor"/>
    </font>
    <font>
      <b/>
      <vertAlign val="superscript"/>
      <sz val="10"/>
      <name val="Calibri"/>
      <family val="2"/>
      <charset val="186"/>
      <scheme val="minor"/>
    </font>
    <font>
      <vertAlign val="superscript"/>
      <sz val="10"/>
      <name val="Calibri"/>
      <family val="2"/>
      <charset val="186"/>
      <scheme val="minor"/>
    </font>
    <font>
      <sz val="24"/>
      <name val="Times New Roman"/>
      <family val="1"/>
      <charset val="186"/>
    </font>
    <font>
      <sz val="18"/>
      <color theme="1"/>
      <name val="Calibri"/>
      <family val="2"/>
      <charset val="186"/>
      <scheme val="minor"/>
    </font>
    <font>
      <sz val="18"/>
      <name val="Calibri"/>
      <family val="2"/>
      <charset val="186"/>
      <scheme val="minor"/>
    </font>
    <font>
      <sz val="18"/>
      <color theme="1"/>
      <name val="Times New Roman"/>
      <family val="2"/>
      <charset val="186"/>
    </font>
    <font>
      <sz val="9"/>
      <name val="Calibri"/>
      <family val="2"/>
      <charset val="186"/>
      <scheme val="minor"/>
    </font>
    <font>
      <b/>
      <sz val="10"/>
      <color theme="1"/>
      <name val="Calibri"/>
      <family val="2"/>
      <charset val="186"/>
      <scheme val="minor"/>
    </font>
    <font>
      <b/>
      <sz val="12"/>
      <name val="Calibri"/>
      <family val="2"/>
      <charset val="186"/>
      <scheme val="minor"/>
    </font>
    <font>
      <b/>
      <i/>
      <sz val="10"/>
      <color theme="1"/>
      <name val="Calibri"/>
      <family val="2"/>
      <charset val="186"/>
      <scheme val="minor"/>
    </font>
    <font>
      <b/>
      <sz val="11"/>
      <name val="Calibri"/>
      <family val="2"/>
      <charset val="186"/>
      <scheme val="minor"/>
    </font>
  </fonts>
  <fills count="16">
    <fill>
      <patternFill patternType="none"/>
    </fill>
    <fill>
      <patternFill patternType="gray125"/>
    </fill>
    <fill>
      <patternFill patternType="solid">
        <fgColor rgb="FFFFFF00"/>
        <bgColor indexed="64"/>
      </patternFill>
    </fill>
    <fill>
      <patternFill patternType="solid">
        <fgColor theme="0"/>
        <bgColor indexed="64"/>
      </patternFill>
    </fill>
    <fill>
      <patternFill patternType="solid">
        <fgColor theme="9" tint="0.79998168889431442"/>
        <bgColor indexed="64"/>
      </patternFill>
    </fill>
    <fill>
      <patternFill patternType="solid">
        <fgColor theme="9" tint="0.59999389629810485"/>
        <bgColor indexed="64"/>
      </patternFill>
    </fill>
    <fill>
      <patternFill patternType="solid">
        <fgColor theme="9" tint="0.79998168889431442"/>
        <bgColor rgb="FF000000"/>
      </patternFill>
    </fill>
    <fill>
      <patternFill patternType="solid">
        <fgColor theme="9" tint="0.39997558519241921"/>
        <bgColor rgb="FF000000"/>
      </patternFill>
    </fill>
    <fill>
      <patternFill patternType="solid">
        <fgColor theme="6" tint="0.39997558519241921"/>
        <bgColor indexed="64"/>
      </patternFill>
    </fill>
    <fill>
      <patternFill patternType="solid">
        <fgColor theme="0" tint="-4.9989318521683403E-2"/>
        <bgColor indexed="64"/>
      </patternFill>
    </fill>
    <fill>
      <patternFill patternType="solid">
        <fgColor theme="5" tint="0.39997558519241921"/>
        <bgColor indexed="64"/>
      </patternFill>
    </fill>
    <fill>
      <patternFill patternType="solid">
        <fgColor theme="9" tint="0.59999389629810485"/>
        <bgColor rgb="FF000000"/>
      </patternFill>
    </fill>
    <fill>
      <patternFill patternType="solid">
        <fgColor theme="0" tint="-0.249977111117893"/>
        <bgColor rgb="FF000000"/>
      </patternFill>
    </fill>
    <fill>
      <patternFill patternType="solid">
        <fgColor theme="0" tint="-0.249977111117893"/>
        <bgColor indexed="64"/>
      </patternFill>
    </fill>
    <fill>
      <patternFill patternType="solid">
        <fgColor theme="6" tint="0.59999389629810485"/>
        <bgColor indexed="64"/>
      </patternFill>
    </fill>
    <fill>
      <patternFill patternType="solid">
        <fgColor theme="0" tint="-4.9989318521683403E-2"/>
        <bgColor rgb="FF000000"/>
      </patternFill>
    </fill>
  </fills>
  <borders count="33">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style="medium">
        <color indexed="64"/>
      </top>
      <bottom/>
      <diagonal/>
    </border>
    <border>
      <left style="thin">
        <color indexed="64"/>
      </left>
      <right style="thin">
        <color indexed="64"/>
      </right>
      <top/>
      <bottom style="thin">
        <color indexed="64"/>
      </bottom>
      <diagonal/>
    </border>
    <border>
      <left style="thin">
        <color theme="0" tint="-0.14999847407452621"/>
      </left>
      <right style="thin">
        <color theme="0" tint="-0.14999847407452621"/>
      </right>
      <top style="thin">
        <color theme="0" tint="-0.14999847407452621"/>
      </top>
      <bottom style="thin">
        <color theme="0" tint="-0.14999847407452621"/>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medium">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style="thin">
        <color indexed="64"/>
      </top>
      <bottom style="thin">
        <color indexed="64"/>
      </bottom>
      <diagonal/>
    </border>
    <border>
      <left style="medium">
        <color indexed="64"/>
      </left>
      <right/>
      <top style="medium">
        <color indexed="64"/>
      </top>
      <bottom/>
      <diagonal/>
    </border>
    <border>
      <left style="medium">
        <color indexed="64"/>
      </left>
      <right/>
      <top/>
      <bottom style="thin">
        <color indexed="64"/>
      </bottom>
      <diagonal/>
    </border>
    <border>
      <left style="medium">
        <color indexed="64"/>
      </left>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right/>
      <top style="thin">
        <color indexed="64"/>
      </top>
      <bottom style="thin">
        <color indexed="64"/>
      </bottom>
      <diagonal/>
    </border>
    <border>
      <left/>
      <right/>
      <top/>
      <bottom style="thin">
        <color indexed="64"/>
      </bottom>
      <diagonal/>
    </border>
  </borders>
  <cellStyleXfs count="20045">
    <xf numFmtId="0" fontId="0" fillId="0" borderId="0"/>
    <xf numFmtId="9" fontId="20" fillId="0" borderId="0" applyFont="0" applyFill="0" applyBorder="0" applyAlignment="0" applyProtection="0"/>
    <xf numFmtId="0" fontId="21" fillId="0" borderId="0"/>
    <xf numFmtId="9" fontId="21" fillId="0" borderId="0" applyFont="0" applyFill="0" applyBorder="0" applyAlignment="0" applyProtection="0"/>
    <xf numFmtId="0" fontId="20" fillId="0" borderId="0"/>
    <xf numFmtId="0" fontId="21" fillId="0" borderId="0"/>
    <xf numFmtId="9" fontId="21" fillId="0" borderId="0" applyFont="0" applyFill="0" applyBorder="0" applyAlignment="0" applyProtection="0"/>
    <xf numFmtId="0" fontId="19" fillId="0" borderId="0"/>
    <xf numFmtId="0" fontId="24" fillId="0" borderId="0" applyNumberFormat="0" applyBorder="0" applyAlignment="0"/>
    <xf numFmtId="9" fontId="24" fillId="0" borderId="0" applyFont="0" applyFill="0" applyBorder="0" applyAlignment="0" applyProtection="0"/>
    <xf numFmtId="0" fontId="18" fillId="0" borderId="0"/>
    <xf numFmtId="9" fontId="18" fillId="0" borderId="0" applyFont="0" applyFill="0" applyBorder="0" applyAlignment="0" applyProtection="0"/>
    <xf numFmtId="0" fontId="18" fillId="0" borderId="0"/>
    <xf numFmtId="9" fontId="18" fillId="0" borderId="0" applyFont="0" applyFill="0" applyBorder="0" applyAlignment="0" applyProtection="0"/>
    <xf numFmtId="0" fontId="18" fillId="0" borderId="0"/>
    <xf numFmtId="0" fontId="17" fillId="0" borderId="0"/>
    <xf numFmtId="9" fontId="17" fillId="0" borderId="0" applyFont="0" applyFill="0" applyBorder="0" applyAlignment="0" applyProtection="0"/>
    <xf numFmtId="0" fontId="17" fillId="0" borderId="0"/>
    <xf numFmtId="9" fontId="17" fillId="0" borderId="0" applyFont="0" applyFill="0" applyBorder="0" applyAlignment="0" applyProtection="0"/>
    <xf numFmtId="0" fontId="17" fillId="0" borderId="0"/>
    <xf numFmtId="0" fontId="17" fillId="0" borderId="0"/>
    <xf numFmtId="9" fontId="17" fillId="0" borderId="0" applyFont="0" applyFill="0" applyBorder="0" applyAlignment="0" applyProtection="0"/>
    <xf numFmtId="0" fontId="17" fillId="0" borderId="0"/>
    <xf numFmtId="9" fontId="17" fillId="0" borderId="0" applyFont="0" applyFill="0" applyBorder="0" applyAlignment="0" applyProtection="0"/>
    <xf numFmtId="0" fontId="17" fillId="0" borderId="0"/>
    <xf numFmtId="0" fontId="16" fillId="0" borderId="0"/>
    <xf numFmtId="0" fontId="16" fillId="0" borderId="0"/>
    <xf numFmtId="0" fontId="16" fillId="0" borderId="0"/>
    <xf numFmtId="0" fontId="15" fillId="0" borderId="0"/>
    <xf numFmtId="9" fontId="15" fillId="0" borderId="0" applyFont="0" applyFill="0" applyBorder="0" applyAlignment="0" applyProtection="0"/>
    <xf numFmtId="0" fontId="15" fillId="0" borderId="0"/>
    <xf numFmtId="9" fontId="15" fillId="0" borderId="0" applyFont="0" applyFill="0" applyBorder="0" applyAlignment="0" applyProtection="0"/>
    <xf numFmtId="0" fontId="15" fillId="0" borderId="0"/>
    <xf numFmtId="0" fontId="15" fillId="0" borderId="0"/>
    <xf numFmtId="9" fontId="15" fillId="0" borderId="0" applyFont="0" applyFill="0" applyBorder="0" applyAlignment="0" applyProtection="0"/>
    <xf numFmtId="0" fontId="15" fillId="0" borderId="0"/>
    <xf numFmtId="9" fontId="15" fillId="0" borderId="0" applyFont="0" applyFill="0" applyBorder="0" applyAlignment="0" applyProtection="0"/>
    <xf numFmtId="0" fontId="15" fillId="0" borderId="0"/>
    <xf numFmtId="0" fontId="15" fillId="0" borderId="0"/>
    <xf numFmtId="9" fontId="15" fillId="0" borderId="0" applyFont="0" applyFill="0" applyBorder="0" applyAlignment="0" applyProtection="0"/>
    <xf numFmtId="0" fontId="15" fillId="0" borderId="0"/>
    <xf numFmtId="9" fontId="15" fillId="0" borderId="0" applyFont="0" applyFill="0" applyBorder="0" applyAlignment="0" applyProtection="0"/>
    <xf numFmtId="0" fontId="15" fillId="0" borderId="0"/>
    <xf numFmtId="0" fontId="15" fillId="0" borderId="0"/>
    <xf numFmtId="9" fontId="15" fillId="0" borderId="0" applyFont="0" applyFill="0" applyBorder="0" applyAlignment="0" applyProtection="0"/>
    <xf numFmtId="0" fontId="15" fillId="0" borderId="0"/>
    <xf numFmtId="9" fontId="15" fillId="0" borderId="0" applyFont="0" applyFill="0" applyBorder="0" applyAlignment="0" applyProtection="0"/>
    <xf numFmtId="0" fontId="15" fillId="0" borderId="0"/>
    <xf numFmtId="0" fontId="15" fillId="0" borderId="0"/>
    <xf numFmtId="0" fontId="15" fillId="0" borderId="0"/>
    <xf numFmtId="0" fontId="15" fillId="0" borderId="0"/>
    <xf numFmtId="0" fontId="14" fillId="0" borderId="0"/>
    <xf numFmtId="9" fontId="14" fillId="0" borderId="0" applyFont="0" applyFill="0" applyBorder="0" applyAlignment="0" applyProtection="0"/>
    <xf numFmtId="0" fontId="14" fillId="0" borderId="0"/>
    <xf numFmtId="9" fontId="14" fillId="0" borderId="0" applyFont="0" applyFill="0" applyBorder="0" applyAlignment="0" applyProtection="0"/>
    <xf numFmtId="0" fontId="14" fillId="0" borderId="0"/>
    <xf numFmtId="0" fontId="14" fillId="0" borderId="0"/>
    <xf numFmtId="9" fontId="14" fillId="0" borderId="0" applyFont="0" applyFill="0" applyBorder="0" applyAlignment="0" applyProtection="0"/>
    <xf numFmtId="0" fontId="14" fillId="0" borderId="0"/>
    <xf numFmtId="9" fontId="14" fillId="0" borderId="0" applyFont="0" applyFill="0" applyBorder="0" applyAlignment="0" applyProtection="0"/>
    <xf numFmtId="0" fontId="14" fillId="0" borderId="0"/>
    <xf numFmtId="0" fontId="14" fillId="0" borderId="0"/>
    <xf numFmtId="9" fontId="14" fillId="0" borderId="0" applyFont="0" applyFill="0" applyBorder="0" applyAlignment="0" applyProtection="0"/>
    <xf numFmtId="0" fontId="14" fillId="0" borderId="0"/>
    <xf numFmtId="9" fontId="14" fillId="0" borderId="0" applyFont="0" applyFill="0" applyBorder="0" applyAlignment="0" applyProtection="0"/>
    <xf numFmtId="0" fontId="14" fillId="0" borderId="0"/>
    <xf numFmtId="0" fontId="14" fillId="0" borderId="0"/>
    <xf numFmtId="9" fontId="14" fillId="0" borderId="0" applyFont="0" applyFill="0" applyBorder="0" applyAlignment="0" applyProtection="0"/>
    <xf numFmtId="0" fontId="14" fillId="0" borderId="0"/>
    <xf numFmtId="9" fontId="14" fillId="0" borderId="0" applyFont="0" applyFill="0" applyBorder="0" applyAlignment="0" applyProtection="0"/>
    <xf numFmtId="0" fontId="14" fillId="0" borderId="0"/>
    <xf numFmtId="0" fontId="14" fillId="0" borderId="0"/>
    <xf numFmtId="0" fontId="14" fillId="0" borderId="0"/>
    <xf numFmtId="0" fontId="14" fillId="0" borderId="0"/>
    <xf numFmtId="43" fontId="20" fillId="0" borderId="0" applyFont="0" applyFill="0" applyBorder="0" applyAlignment="0" applyProtection="0"/>
    <xf numFmtId="0" fontId="13" fillId="0" borderId="0"/>
    <xf numFmtId="9" fontId="13" fillId="0" borderId="0" applyFont="0" applyFill="0" applyBorder="0" applyAlignment="0" applyProtection="0"/>
    <xf numFmtId="0" fontId="13" fillId="0" borderId="0"/>
    <xf numFmtId="9" fontId="13" fillId="0" borderId="0" applyFont="0" applyFill="0" applyBorder="0" applyAlignment="0" applyProtection="0"/>
    <xf numFmtId="0" fontId="13" fillId="0" borderId="0"/>
    <xf numFmtId="0" fontId="13" fillId="0" borderId="0"/>
    <xf numFmtId="9" fontId="13" fillId="0" borderId="0" applyFont="0" applyFill="0" applyBorder="0" applyAlignment="0" applyProtection="0"/>
    <xf numFmtId="0" fontId="13" fillId="0" borderId="0"/>
    <xf numFmtId="9" fontId="13" fillId="0" borderId="0" applyFont="0" applyFill="0" applyBorder="0" applyAlignment="0" applyProtection="0"/>
    <xf numFmtId="0" fontId="13" fillId="0" borderId="0"/>
    <xf numFmtId="0" fontId="13" fillId="0" borderId="0"/>
    <xf numFmtId="9" fontId="13" fillId="0" borderId="0" applyFont="0" applyFill="0" applyBorder="0" applyAlignment="0" applyProtection="0"/>
    <xf numFmtId="0" fontId="13" fillId="0" borderId="0"/>
    <xf numFmtId="9" fontId="13" fillId="0" borderId="0" applyFont="0" applyFill="0" applyBorder="0" applyAlignment="0" applyProtection="0"/>
    <xf numFmtId="0" fontId="13" fillId="0" borderId="0"/>
    <xf numFmtId="0" fontId="13" fillId="0" borderId="0"/>
    <xf numFmtId="9" fontId="13" fillId="0" borderId="0" applyFont="0" applyFill="0" applyBorder="0" applyAlignment="0" applyProtection="0"/>
    <xf numFmtId="0" fontId="13" fillId="0" borderId="0"/>
    <xf numFmtId="9" fontId="13" fillId="0" borderId="0" applyFont="0" applyFill="0" applyBorder="0" applyAlignment="0" applyProtection="0"/>
    <xf numFmtId="0" fontId="13" fillId="0" borderId="0"/>
    <xf numFmtId="0" fontId="13" fillId="0" borderId="0"/>
    <xf numFmtId="0" fontId="13" fillId="0" borderId="0"/>
    <xf numFmtId="0" fontId="13" fillId="0" borderId="0"/>
    <xf numFmtId="43" fontId="2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0" fontId="11" fillId="0" borderId="0"/>
    <xf numFmtId="9" fontId="11" fillId="0" borderId="0" applyFont="0" applyFill="0" applyBorder="0" applyAlignment="0" applyProtection="0"/>
    <xf numFmtId="0" fontId="11" fillId="0" borderId="0"/>
    <xf numFmtId="9" fontId="11" fillId="0" borderId="0" applyFont="0" applyFill="0" applyBorder="0" applyAlignment="0" applyProtection="0"/>
    <xf numFmtId="0" fontId="11" fillId="0" borderId="0"/>
    <xf numFmtId="0" fontId="11" fillId="0" borderId="0"/>
    <xf numFmtId="9" fontId="11" fillId="0" borderId="0" applyFont="0" applyFill="0" applyBorder="0" applyAlignment="0" applyProtection="0"/>
    <xf numFmtId="0" fontId="11" fillId="0" borderId="0"/>
    <xf numFmtId="9" fontId="11" fillId="0" borderId="0" applyFont="0" applyFill="0" applyBorder="0" applyAlignment="0" applyProtection="0"/>
    <xf numFmtId="0" fontId="11" fillId="0" borderId="0"/>
    <xf numFmtId="0" fontId="11" fillId="0" borderId="0"/>
    <xf numFmtId="9" fontId="11" fillId="0" borderId="0" applyFont="0" applyFill="0" applyBorder="0" applyAlignment="0" applyProtection="0"/>
    <xf numFmtId="0" fontId="11" fillId="0" borderId="0"/>
    <xf numFmtId="9" fontId="11" fillId="0" borderId="0" applyFont="0" applyFill="0" applyBorder="0" applyAlignment="0" applyProtection="0"/>
    <xf numFmtId="0" fontId="11" fillId="0" borderId="0"/>
    <xf numFmtId="0" fontId="11" fillId="0" borderId="0"/>
    <xf numFmtId="9" fontId="11" fillId="0" borderId="0" applyFont="0" applyFill="0" applyBorder="0" applyAlignment="0" applyProtection="0"/>
    <xf numFmtId="0" fontId="11" fillId="0" borderId="0"/>
    <xf numFmtId="9" fontId="11" fillId="0" borderId="0" applyFont="0" applyFill="0" applyBorder="0" applyAlignment="0" applyProtection="0"/>
    <xf numFmtId="0" fontId="11" fillId="0" borderId="0"/>
    <xf numFmtId="0" fontId="11" fillId="0" borderId="0"/>
    <xf numFmtId="0" fontId="11" fillId="0" borderId="0"/>
    <xf numFmtId="0" fontId="11" fillId="0" borderId="0"/>
    <xf numFmtId="0" fontId="10" fillId="0" borderId="0"/>
    <xf numFmtId="9" fontId="10" fillId="0" borderId="0" applyFont="0" applyFill="0" applyBorder="0" applyAlignment="0" applyProtection="0"/>
    <xf numFmtId="0" fontId="10" fillId="0" borderId="0"/>
    <xf numFmtId="9" fontId="10" fillId="0" borderId="0" applyFont="0" applyFill="0" applyBorder="0" applyAlignment="0" applyProtection="0"/>
    <xf numFmtId="0" fontId="10" fillId="0" borderId="0"/>
    <xf numFmtId="0" fontId="10" fillId="0" borderId="0"/>
    <xf numFmtId="9" fontId="10" fillId="0" borderId="0" applyFont="0" applyFill="0" applyBorder="0" applyAlignment="0" applyProtection="0"/>
    <xf numFmtId="0" fontId="10" fillId="0" borderId="0"/>
    <xf numFmtId="9" fontId="10" fillId="0" borderId="0" applyFont="0" applyFill="0" applyBorder="0" applyAlignment="0" applyProtection="0"/>
    <xf numFmtId="0" fontId="10" fillId="0" borderId="0"/>
    <xf numFmtId="0" fontId="10" fillId="0" borderId="0"/>
    <xf numFmtId="9" fontId="10" fillId="0" borderId="0" applyFont="0" applyFill="0" applyBorder="0" applyAlignment="0" applyProtection="0"/>
    <xf numFmtId="0" fontId="10" fillId="0" borderId="0"/>
    <xf numFmtId="9" fontId="10" fillId="0" borderId="0" applyFont="0" applyFill="0" applyBorder="0" applyAlignment="0" applyProtection="0"/>
    <xf numFmtId="0" fontId="10" fillId="0" borderId="0"/>
    <xf numFmtId="0" fontId="10" fillId="0" borderId="0"/>
    <xf numFmtId="9" fontId="10" fillId="0" borderId="0" applyFont="0" applyFill="0" applyBorder="0" applyAlignment="0" applyProtection="0"/>
    <xf numFmtId="0" fontId="10" fillId="0" borderId="0"/>
    <xf numFmtId="9" fontId="10" fillId="0" borderId="0" applyFont="0" applyFill="0" applyBorder="0" applyAlignment="0" applyProtection="0"/>
    <xf numFmtId="0" fontId="10" fillId="0" borderId="0"/>
    <xf numFmtId="0" fontId="10" fillId="0" borderId="0"/>
    <xf numFmtId="0" fontId="10" fillId="0" borderId="0"/>
    <xf numFmtId="0" fontId="10" fillId="0" borderId="0"/>
    <xf numFmtId="0" fontId="9" fillId="0" borderId="0"/>
    <xf numFmtId="9" fontId="9" fillId="0" borderId="0" applyFont="0" applyFill="0" applyBorder="0" applyAlignment="0" applyProtection="0"/>
    <xf numFmtId="0" fontId="9" fillId="0" borderId="0"/>
    <xf numFmtId="9" fontId="9" fillId="0" borderId="0" applyFont="0" applyFill="0" applyBorder="0" applyAlignment="0" applyProtection="0"/>
    <xf numFmtId="0" fontId="9" fillId="0" borderId="0"/>
    <xf numFmtId="0" fontId="9" fillId="0" borderId="0"/>
    <xf numFmtId="9" fontId="9" fillId="0" borderId="0" applyFont="0" applyFill="0" applyBorder="0" applyAlignment="0" applyProtection="0"/>
    <xf numFmtId="0" fontId="9" fillId="0" borderId="0"/>
    <xf numFmtId="9" fontId="9" fillId="0" borderId="0" applyFont="0" applyFill="0" applyBorder="0" applyAlignment="0" applyProtection="0"/>
    <xf numFmtId="0" fontId="9" fillId="0" borderId="0"/>
    <xf numFmtId="0" fontId="9" fillId="0" borderId="0"/>
    <xf numFmtId="9" fontId="9" fillId="0" borderId="0" applyFont="0" applyFill="0" applyBorder="0" applyAlignment="0" applyProtection="0"/>
    <xf numFmtId="0" fontId="9" fillId="0" borderId="0"/>
    <xf numFmtId="9" fontId="9" fillId="0" borderId="0" applyFont="0" applyFill="0" applyBorder="0" applyAlignment="0" applyProtection="0"/>
    <xf numFmtId="0" fontId="9" fillId="0" borderId="0"/>
    <xf numFmtId="0" fontId="9" fillId="0" borderId="0"/>
    <xf numFmtId="9" fontId="9" fillId="0" borderId="0" applyFont="0" applyFill="0" applyBorder="0" applyAlignment="0" applyProtection="0"/>
    <xf numFmtId="0" fontId="9" fillId="0" borderId="0"/>
    <xf numFmtId="9" fontId="9" fillId="0" borderId="0" applyFont="0" applyFill="0" applyBorder="0" applyAlignment="0" applyProtection="0"/>
    <xf numFmtId="0" fontId="9" fillId="0" borderId="0"/>
    <xf numFmtId="0" fontId="9" fillId="0" borderId="0"/>
    <xf numFmtId="0" fontId="9" fillId="0" borderId="0"/>
    <xf numFmtId="0" fontId="9" fillId="0" borderId="0"/>
    <xf numFmtId="0" fontId="8" fillId="0" borderId="0"/>
    <xf numFmtId="9" fontId="8" fillId="0" borderId="0" applyFont="0" applyFill="0" applyBorder="0" applyAlignment="0" applyProtection="0"/>
    <xf numFmtId="0" fontId="8" fillId="0" borderId="0"/>
    <xf numFmtId="9" fontId="8" fillId="0" borderId="0" applyFont="0" applyFill="0" applyBorder="0" applyAlignment="0" applyProtection="0"/>
    <xf numFmtId="0" fontId="8" fillId="0" borderId="0"/>
    <xf numFmtId="0" fontId="8" fillId="0" borderId="0"/>
    <xf numFmtId="9" fontId="8" fillId="0" borderId="0" applyFont="0" applyFill="0" applyBorder="0" applyAlignment="0" applyProtection="0"/>
    <xf numFmtId="0" fontId="8" fillId="0" borderId="0"/>
    <xf numFmtId="9" fontId="8" fillId="0" borderId="0" applyFont="0" applyFill="0" applyBorder="0" applyAlignment="0" applyProtection="0"/>
    <xf numFmtId="0" fontId="8" fillId="0" borderId="0"/>
    <xf numFmtId="0" fontId="8" fillId="0" borderId="0"/>
    <xf numFmtId="9" fontId="8" fillId="0" borderId="0" applyFont="0" applyFill="0" applyBorder="0" applyAlignment="0" applyProtection="0"/>
    <xf numFmtId="0" fontId="8" fillId="0" borderId="0"/>
    <xf numFmtId="9" fontId="8" fillId="0" borderId="0" applyFont="0" applyFill="0" applyBorder="0" applyAlignment="0" applyProtection="0"/>
    <xf numFmtId="0" fontId="8" fillId="0" borderId="0"/>
    <xf numFmtId="0" fontId="8" fillId="0" borderId="0"/>
    <xf numFmtId="9" fontId="8" fillId="0" borderId="0" applyFont="0" applyFill="0" applyBorder="0" applyAlignment="0" applyProtection="0"/>
    <xf numFmtId="0" fontId="8" fillId="0" borderId="0"/>
    <xf numFmtId="9"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9" fontId="8" fillId="0" borderId="0" applyFont="0" applyFill="0" applyBorder="0" applyAlignment="0" applyProtection="0"/>
    <xf numFmtId="0" fontId="8" fillId="0" borderId="0"/>
    <xf numFmtId="9" fontId="8" fillId="0" borderId="0" applyFont="0" applyFill="0" applyBorder="0" applyAlignment="0" applyProtection="0"/>
    <xf numFmtId="0" fontId="8" fillId="0" borderId="0"/>
    <xf numFmtId="0" fontId="8" fillId="0" borderId="0"/>
    <xf numFmtId="9" fontId="8" fillId="0" borderId="0" applyFont="0" applyFill="0" applyBorder="0" applyAlignment="0" applyProtection="0"/>
    <xf numFmtId="0" fontId="8" fillId="0" borderId="0"/>
    <xf numFmtId="9" fontId="8" fillId="0" borderId="0" applyFont="0" applyFill="0" applyBorder="0" applyAlignment="0" applyProtection="0"/>
    <xf numFmtId="0" fontId="8" fillId="0" borderId="0"/>
    <xf numFmtId="0" fontId="8" fillId="0" borderId="0"/>
    <xf numFmtId="9" fontId="8" fillId="0" borderId="0" applyFont="0" applyFill="0" applyBorder="0" applyAlignment="0" applyProtection="0"/>
    <xf numFmtId="0" fontId="8" fillId="0" borderId="0"/>
    <xf numFmtId="9" fontId="8" fillId="0" borderId="0" applyFont="0" applyFill="0" applyBorder="0" applyAlignment="0" applyProtection="0"/>
    <xf numFmtId="0" fontId="8" fillId="0" borderId="0"/>
    <xf numFmtId="0" fontId="8" fillId="0" borderId="0"/>
    <xf numFmtId="9" fontId="8" fillId="0" borderId="0" applyFont="0" applyFill="0" applyBorder="0" applyAlignment="0" applyProtection="0"/>
    <xf numFmtId="0" fontId="8" fillId="0" borderId="0"/>
    <xf numFmtId="9"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9" fontId="8" fillId="0" borderId="0" applyFont="0" applyFill="0" applyBorder="0" applyAlignment="0" applyProtection="0"/>
    <xf numFmtId="0" fontId="8" fillId="0" borderId="0"/>
    <xf numFmtId="9" fontId="8" fillId="0" borderId="0" applyFont="0" applyFill="0" applyBorder="0" applyAlignment="0" applyProtection="0"/>
    <xf numFmtId="0" fontId="8" fillId="0" borderId="0"/>
    <xf numFmtId="0" fontId="8" fillId="0" borderId="0"/>
    <xf numFmtId="9" fontId="8" fillId="0" borderId="0" applyFont="0" applyFill="0" applyBorder="0" applyAlignment="0" applyProtection="0"/>
    <xf numFmtId="0" fontId="8" fillId="0" borderId="0"/>
    <xf numFmtId="9" fontId="8" fillId="0" borderId="0" applyFont="0" applyFill="0" applyBorder="0" applyAlignment="0" applyProtection="0"/>
    <xf numFmtId="0" fontId="8" fillId="0" borderId="0"/>
    <xf numFmtId="0" fontId="8" fillId="0" borderId="0"/>
    <xf numFmtId="9" fontId="8" fillId="0" borderId="0" applyFont="0" applyFill="0" applyBorder="0" applyAlignment="0" applyProtection="0"/>
    <xf numFmtId="0" fontId="8" fillId="0" borderId="0"/>
    <xf numFmtId="9" fontId="8" fillId="0" borderId="0" applyFont="0" applyFill="0" applyBorder="0" applyAlignment="0" applyProtection="0"/>
    <xf numFmtId="0" fontId="8" fillId="0" borderId="0"/>
    <xf numFmtId="0" fontId="8" fillId="0" borderId="0"/>
    <xf numFmtId="9" fontId="8" fillId="0" borderId="0" applyFont="0" applyFill="0" applyBorder="0" applyAlignment="0" applyProtection="0"/>
    <xf numFmtId="0" fontId="8" fillId="0" borderId="0"/>
    <xf numFmtId="9" fontId="8" fillId="0" borderId="0" applyFont="0" applyFill="0" applyBorder="0" applyAlignment="0" applyProtection="0"/>
    <xf numFmtId="0" fontId="8" fillId="0" borderId="0"/>
    <xf numFmtId="0" fontId="8" fillId="0" borderId="0"/>
    <xf numFmtId="0" fontId="8" fillId="0" borderId="0"/>
    <xf numFmtId="0" fontId="8" fillId="0" borderId="0"/>
    <xf numFmtId="43" fontId="20" fillId="0" borderId="0" applyFont="0" applyFill="0" applyBorder="0" applyAlignment="0" applyProtection="0"/>
    <xf numFmtId="0" fontId="8" fillId="0" borderId="0"/>
    <xf numFmtId="9" fontId="8" fillId="0" borderId="0" applyFont="0" applyFill="0" applyBorder="0" applyAlignment="0" applyProtection="0"/>
    <xf numFmtId="0" fontId="8" fillId="0" borderId="0"/>
    <xf numFmtId="9" fontId="8" fillId="0" borderId="0" applyFont="0" applyFill="0" applyBorder="0" applyAlignment="0" applyProtection="0"/>
    <xf numFmtId="0" fontId="8" fillId="0" borderId="0"/>
    <xf numFmtId="0" fontId="8" fillId="0" borderId="0"/>
    <xf numFmtId="9" fontId="8" fillId="0" borderId="0" applyFont="0" applyFill="0" applyBorder="0" applyAlignment="0" applyProtection="0"/>
    <xf numFmtId="0" fontId="8" fillId="0" borderId="0"/>
    <xf numFmtId="9" fontId="8" fillId="0" borderId="0" applyFont="0" applyFill="0" applyBorder="0" applyAlignment="0" applyProtection="0"/>
    <xf numFmtId="0" fontId="8" fillId="0" borderId="0"/>
    <xf numFmtId="0" fontId="8" fillId="0" borderId="0"/>
    <xf numFmtId="9" fontId="8" fillId="0" borderId="0" applyFont="0" applyFill="0" applyBorder="0" applyAlignment="0" applyProtection="0"/>
    <xf numFmtId="0" fontId="8" fillId="0" borderId="0"/>
    <xf numFmtId="9" fontId="8" fillId="0" borderId="0" applyFont="0" applyFill="0" applyBorder="0" applyAlignment="0" applyProtection="0"/>
    <xf numFmtId="0" fontId="8" fillId="0" borderId="0"/>
    <xf numFmtId="0" fontId="8" fillId="0" borderId="0"/>
    <xf numFmtId="9" fontId="8" fillId="0" borderId="0" applyFont="0" applyFill="0" applyBorder="0" applyAlignment="0" applyProtection="0"/>
    <xf numFmtId="0" fontId="8" fillId="0" borderId="0"/>
    <xf numFmtId="9" fontId="8" fillId="0" borderId="0" applyFont="0" applyFill="0" applyBorder="0" applyAlignment="0" applyProtection="0"/>
    <xf numFmtId="0" fontId="8" fillId="0" borderId="0"/>
    <xf numFmtId="0" fontId="8" fillId="0" borderId="0"/>
    <xf numFmtId="0" fontId="8" fillId="0" borderId="0"/>
    <xf numFmtId="0" fontId="8" fillId="0" borderId="0"/>
    <xf numFmtId="43" fontId="20"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0" fontId="8" fillId="0" borderId="0"/>
    <xf numFmtId="9" fontId="8" fillId="0" borderId="0" applyFont="0" applyFill="0" applyBorder="0" applyAlignment="0" applyProtection="0"/>
    <xf numFmtId="0" fontId="8" fillId="0" borderId="0"/>
    <xf numFmtId="9" fontId="8" fillId="0" borderId="0" applyFont="0" applyFill="0" applyBorder="0" applyAlignment="0" applyProtection="0"/>
    <xf numFmtId="0" fontId="8" fillId="0" borderId="0"/>
    <xf numFmtId="0" fontId="8" fillId="0" borderId="0"/>
    <xf numFmtId="9" fontId="8" fillId="0" borderId="0" applyFont="0" applyFill="0" applyBorder="0" applyAlignment="0" applyProtection="0"/>
    <xf numFmtId="0" fontId="8" fillId="0" borderId="0"/>
    <xf numFmtId="9" fontId="8" fillId="0" borderId="0" applyFont="0" applyFill="0" applyBorder="0" applyAlignment="0" applyProtection="0"/>
    <xf numFmtId="0" fontId="8" fillId="0" borderId="0"/>
    <xf numFmtId="0" fontId="8" fillId="0" borderId="0"/>
    <xf numFmtId="9" fontId="8" fillId="0" borderId="0" applyFont="0" applyFill="0" applyBorder="0" applyAlignment="0" applyProtection="0"/>
    <xf numFmtId="0" fontId="8" fillId="0" borderId="0"/>
    <xf numFmtId="9" fontId="8" fillId="0" borderId="0" applyFont="0" applyFill="0" applyBorder="0" applyAlignment="0" applyProtection="0"/>
    <xf numFmtId="0" fontId="8" fillId="0" borderId="0"/>
    <xf numFmtId="0" fontId="8" fillId="0" borderId="0"/>
    <xf numFmtId="9" fontId="8" fillId="0" borderId="0" applyFont="0" applyFill="0" applyBorder="0" applyAlignment="0" applyProtection="0"/>
    <xf numFmtId="0" fontId="8" fillId="0" borderId="0"/>
    <xf numFmtId="9"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9" fontId="8" fillId="0" borderId="0" applyFont="0" applyFill="0" applyBorder="0" applyAlignment="0" applyProtection="0"/>
    <xf numFmtId="0" fontId="8" fillId="0" borderId="0"/>
    <xf numFmtId="9" fontId="8" fillId="0" borderId="0" applyFont="0" applyFill="0" applyBorder="0" applyAlignment="0" applyProtection="0"/>
    <xf numFmtId="0" fontId="8" fillId="0" borderId="0"/>
    <xf numFmtId="0" fontId="8" fillId="0" borderId="0"/>
    <xf numFmtId="9" fontId="8" fillId="0" borderId="0" applyFont="0" applyFill="0" applyBorder="0" applyAlignment="0" applyProtection="0"/>
    <xf numFmtId="0" fontId="8" fillId="0" borderId="0"/>
    <xf numFmtId="9" fontId="8" fillId="0" borderId="0" applyFont="0" applyFill="0" applyBorder="0" applyAlignment="0" applyProtection="0"/>
    <xf numFmtId="0" fontId="8" fillId="0" borderId="0"/>
    <xf numFmtId="0" fontId="8" fillId="0" borderId="0"/>
    <xf numFmtId="9" fontId="8" fillId="0" borderId="0" applyFont="0" applyFill="0" applyBorder="0" applyAlignment="0" applyProtection="0"/>
    <xf numFmtId="0" fontId="8" fillId="0" borderId="0"/>
    <xf numFmtId="9" fontId="8" fillId="0" borderId="0" applyFont="0" applyFill="0" applyBorder="0" applyAlignment="0" applyProtection="0"/>
    <xf numFmtId="0" fontId="8" fillId="0" borderId="0"/>
    <xf numFmtId="0" fontId="8" fillId="0" borderId="0"/>
    <xf numFmtId="9" fontId="8" fillId="0" borderId="0" applyFont="0" applyFill="0" applyBorder="0" applyAlignment="0" applyProtection="0"/>
    <xf numFmtId="0" fontId="8" fillId="0" borderId="0"/>
    <xf numFmtId="9"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9" fontId="8" fillId="0" borderId="0" applyFont="0" applyFill="0" applyBorder="0" applyAlignment="0" applyProtection="0"/>
    <xf numFmtId="0" fontId="8" fillId="0" borderId="0"/>
    <xf numFmtId="9" fontId="8" fillId="0" borderId="0" applyFont="0" applyFill="0" applyBorder="0" applyAlignment="0" applyProtection="0"/>
    <xf numFmtId="0" fontId="8" fillId="0" borderId="0"/>
    <xf numFmtId="0" fontId="8" fillId="0" borderId="0"/>
    <xf numFmtId="9" fontId="8" fillId="0" borderId="0" applyFont="0" applyFill="0" applyBorder="0" applyAlignment="0" applyProtection="0"/>
    <xf numFmtId="0" fontId="8" fillId="0" borderId="0"/>
    <xf numFmtId="9" fontId="8" fillId="0" borderId="0" applyFont="0" applyFill="0" applyBorder="0" applyAlignment="0" applyProtection="0"/>
    <xf numFmtId="0" fontId="8" fillId="0" borderId="0"/>
    <xf numFmtId="0" fontId="8" fillId="0" borderId="0"/>
    <xf numFmtId="9" fontId="8" fillId="0" borderId="0" applyFont="0" applyFill="0" applyBorder="0" applyAlignment="0" applyProtection="0"/>
    <xf numFmtId="0" fontId="8" fillId="0" borderId="0"/>
    <xf numFmtId="9" fontId="8" fillId="0" borderId="0" applyFont="0" applyFill="0" applyBorder="0" applyAlignment="0" applyProtection="0"/>
    <xf numFmtId="0" fontId="8" fillId="0" borderId="0"/>
    <xf numFmtId="0" fontId="8" fillId="0" borderId="0"/>
    <xf numFmtId="9" fontId="8" fillId="0" borderId="0" applyFont="0" applyFill="0" applyBorder="0" applyAlignment="0" applyProtection="0"/>
    <xf numFmtId="0" fontId="8" fillId="0" borderId="0"/>
    <xf numFmtId="9" fontId="8" fillId="0" borderId="0" applyFont="0" applyFill="0" applyBorder="0" applyAlignment="0" applyProtection="0"/>
    <xf numFmtId="0" fontId="8" fillId="0" borderId="0"/>
    <xf numFmtId="0" fontId="8" fillId="0" borderId="0"/>
    <xf numFmtId="0" fontId="8" fillId="0" borderId="0"/>
    <xf numFmtId="0" fontId="8"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0" fontId="7" fillId="0" borderId="0"/>
    <xf numFmtId="0" fontId="7" fillId="0" borderId="0"/>
    <xf numFmtId="43" fontId="20"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0" fontId="7" fillId="0" borderId="0"/>
    <xf numFmtId="0" fontId="7" fillId="0" borderId="0"/>
    <xf numFmtId="43" fontId="20"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0" fontId="7" fillId="0" borderId="0"/>
    <xf numFmtId="0" fontId="7" fillId="0" borderId="0"/>
    <xf numFmtId="0" fontId="6" fillId="0" borderId="0"/>
    <xf numFmtId="9" fontId="6" fillId="0" borderId="0" applyFont="0" applyFill="0" applyBorder="0" applyAlignment="0" applyProtection="0"/>
    <xf numFmtId="0" fontId="6" fillId="0" borderId="0"/>
    <xf numFmtId="9" fontId="6" fillId="0" borderId="0" applyFont="0" applyFill="0" applyBorder="0" applyAlignment="0" applyProtection="0"/>
    <xf numFmtId="0" fontId="6" fillId="0" borderId="0"/>
    <xf numFmtId="0" fontId="6" fillId="0" borderId="0"/>
    <xf numFmtId="9" fontId="6" fillId="0" borderId="0" applyFont="0" applyFill="0" applyBorder="0" applyAlignment="0" applyProtection="0"/>
    <xf numFmtId="0" fontId="6" fillId="0" borderId="0"/>
    <xf numFmtId="9" fontId="6" fillId="0" borderId="0" applyFont="0" applyFill="0" applyBorder="0" applyAlignment="0" applyProtection="0"/>
    <xf numFmtId="0" fontId="6" fillId="0" borderId="0"/>
    <xf numFmtId="0" fontId="6" fillId="0" borderId="0"/>
    <xf numFmtId="9" fontId="6" fillId="0" borderId="0" applyFont="0" applyFill="0" applyBorder="0" applyAlignment="0" applyProtection="0"/>
    <xf numFmtId="0" fontId="6" fillId="0" borderId="0"/>
    <xf numFmtId="9" fontId="6" fillId="0" borderId="0" applyFont="0" applyFill="0" applyBorder="0" applyAlignment="0" applyProtection="0"/>
    <xf numFmtId="0" fontId="6" fillId="0" borderId="0"/>
    <xf numFmtId="0" fontId="6" fillId="0" borderId="0"/>
    <xf numFmtId="9" fontId="6" fillId="0" borderId="0" applyFont="0" applyFill="0" applyBorder="0" applyAlignment="0" applyProtection="0"/>
    <xf numFmtId="0" fontId="6" fillId="0" borderId="0"/>
    <xf numFmtId="9"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9" fontId="6" fillId="0" borderId="0" applyFont="0" applyFill="0" applyBorder="0" applyAlignment="0" applyProtection="0"/>
    <xf numFmtId="0" fontId="6" fillId="0" borderId="0"/>
    <xf numFmtId="9" fontId="6" fillId="0" borderId="0" applyFont="0" applyFill="0" applyBorder="0" applyAlignment="0" applyProtection="0"/>
    <xf numFmtId="0" fontId="6" fillId="0" borderId="0"/>
    <xf numFmtId="0" fontId="6" fillId="0" borderId="0"/>
    <xf numFmtId="9" fontId="6" fillId="0" borderId="0" applyFont="0" applyFill="0" applyBorder="0" applyAlignment="0" applyProtection="0"/>
    <xf numFmtId="0" fontId="6" fillId="0" borderId="0"/>
    <xf numFmtId="9" fontId="6" fillId="0" borderId="0" applyFont="0" applyFill="0" applyBorder="0" applyAlignment="0" applyProtection="0"/>
    <xf numFmtId="0" fontId="6" fillId="0" borderId="0"/>
    <xf numFmtId="0" fontId="6" fillId="0" borderId="0"/>
    <xf numFmtId="9" fontId="6" fillId="0" borderId="0" applyFont="0" applyFill="0" applyBorder="0" applyAlignment="0" applyProtection="0"/>
    <xf numFmtId="0" fontId="6" fillId="0" borderId="0"/>
    <xf numFmtId="9" fontId="6" fillId="0" borderId="0" applyFont="0" applyFill="0" applyBorder="0" applyAlignment="0" applyProtection="0"/>
    <xf numFmtId="0" fontId="6" fillId="0" borderId="0"/>
    <xf numFmtId="0" fontId="6" fillId="0" borderId="0"/>
    <xf numFmtId="9" fontId="6" fillId="0" borderId="0" applyFont="0" applyFill="0" applyBorder="0" applyAlignment="0" applyProtection="0"/>
    <xf numFmtId="0" fontId="6" fillId="0" borderId="0"/>
    <xf numFmtId="9"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9" fontId="6" fillId="0" borderId="0" applyFont="0" applyFill="0" applyBorder="0" applyAlignment="0" applyProtection="0"/>
    <xf numFmtId="0" fontId="6" fillId="0" borderId="0"/>
    <xf numFmtId="9" fontId="6" fillId="0" borderId="0" applyFont="0" applyFill="0" applyBorder="0" applyAlignment="0" applyProtection="0"/>
    <xf numFmtId="0" fontId="6" fillId="0" borderId="0"/>
    <xf numFmtId="0" fontId="6" fillId="0" borderId="0"/>
    <xf numFmtId="9" fontId="6" fillId="0" borderId="0" applyFont="0" applyFill="0" applyBorder="0" applyAlignment="0" applyProtection="0"/>
    <xf numFmtId="0" fontId="6" fillId="0" borderId="0"/>
    <xf numFmtId="9" fontId="6" fillId="0" borderId="0" applyFont="0" applyFill="0" applyBorder="0" applyAlignment="0" applyProtection="0"/>
    <xf numFmtId="0" fontId="6" fillId="0" borderId="0"/>
    <xf numFmtId="0" fontId="6" fillId="0" borderId="0"/>
    <xf numFmtId="9" fontId="6" fillId="0" borderId="0" applyFont="0" applyFill="0" applyBorder="0" applyAlignment="0" applyProtection="0"/>
    <xf numFmtId="0" fontId="6" fillId="0" borderId="0"/>
    <xf numFmtId="9" fontId="6" fillId="0" borderId="0" applyFont="0" applyFill="0" applyBorder="0" applyAlignment="0" applyProtection="0"/>
    <xf numFmtId="0" fontId="6" fillId="0" borderId="0"/>
    <xf numFmtId="0" fontId="6" fillId="0" borderId="0"/>
    <xf numFmtId="9" fontId="6" fillId="0" borderId="0" applyFont="0" applyFill="0" applyBorder="0" applyAlignment="0" applyProtection="0"/>
    <xf numFmtId="0" fontId="6" fillId="0" borderId="0"/>
    <xf numFmtId="9" fontId="6" fillId="0" borderId="0" applyFont="0" applyFill="0" applyBorder="0" applyAlignment="0" applyProtection="0"/>
    <xf numFmtId="0" fontId="6" fillId="0" borderId="0"/>
    <xf numFmtId="0" fontId="6" fillId="0" borderId="0"/>
    <xf numFmtId="0" fontId="6" fillId="0" borderId="0"/>
    <xf numFmtId="0" fontId="6" fillId="0" borderId="0"/>
    <xf numFmtId="43" fontId="20" fillId="0" borderId="0" applyFont="0" applyFill="0" applyBorder="0" applyAlignment="0" applyProtection="0"/>
    <xf numFmtId="0" fontId="6" fillId="0" borderId="0"/>
    <xf numFmtId="9" fontId="6" fillId="0" borderId="0" applyFont="0" applyFill="0" applyBorder="0" applyAlignment="0" applyProtection="0"/>
    <xf numFmtId="0" fontId="6" fillId="0" borderId="0"/>
    <xf numFmtId="9" fontId="6" fillId="0" borderId="0" applyFont="0" applyFill="0" applyBorder="0" applyAlignment="0" applyProtection="0"/>
    <xf numFmtId="0" fontId="6" fillId="0" borderId="0"/>
    <xf numFmtId="0" fontId="6" fillId="0" borderId="0"/>
    <xf numFmtId="9" fontId="6" fillId="0" borderId="0" applyFont="0" applyFill="0" applyBorder="0" applyAlignment="0" applyProtection="0"/>
    <xf numFmtId="0" fontId="6" fillId="0" borderId="0"/>
    <xf numFmtId="9" fontId="6" fillId="0" borderId="0" applyFont="0" applyFill="0" applyBorder="0" applyAlignment="0" applyProtection="0"/>
    <xf numFmtId="0" fontId="6" fillId="0" borderId="0"/>
    <xf numFmtId="0" fontId="6" fillId="0" borderId="0"/>
    <xf numFmtId="9" fontId="6" fillId="0" borderId="0" applyFont="0" applyFill="0" applyBorder="0" applyAlignment="0" applyProtection="0"/>
    <xf numFmtId="0" fontId="6" fillId="0" borderId="0"/>
    <xf numFmtId="9" fontId="6" fillId="0" borderId="0" applyFont="0" applyFill="0" applyBorder="0" applyAlignment="0" applyProtection="0"/>
    <xf numFmtId="0" fontId="6" fillId="0" borderId="0"/>
    <xf numFmtId="0" fontId="6" fillId="0" borderId="0"/>
    <xf numFmtId="9" fontId="6" fillId="0" borderId="0" applyFont="0" applyFill="0" applyBorder="0" applyAlignment="0" applyProtection="0"/>
    <xf numFmtId="0" fontId="6" fillId="0" borderId="0"/>
    <xf numFmtId="9" fontId="6" fillId="0" borderId="0" applyFont="0" applyFill="0" applyBorder="0" applyAlignment="0" applyProtection="0"/>
    <xf numFmtId="0" fontId="6" fillId="0" borderId="0"/>
    <xf numFmtId="0" fontId="6" fillId="0" borderId="0"/>
    <xf numFmtId="0" fontId="6" fillId="0" borderId="0"/>
    <xf numFmtId="0" fontId="6" fillId="0" borderId="0"/>
    <xf numFmtId="43" fontId="20"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0" fontId="6" fillId="0" borderId="0"/>
    <xf numFmtId="9" fontId="6" fillId="0" borderId="0" applyFont="0" applyFill="0" applyBorder="0" applyAlignment="0" applyProtection="0"/>
    <xf numFmtId="0" fontId="6" fillId="0" borderId="0"/>
    <xf numFmtId="9" fontId="6" fillId="0" borderId="0" applyFont="0" applyFill="0" applyBorder="0" applyAlignment="0" applyProtection="0"/>
    <xf numFmtId="0" fontId="6" fillId="0" borderId="0"/>
    <xf numFmtId="0" fontId="6" fillId="0" borderId="0"/>
    <xf numFmtId="9" fontId="6" fillId="0" borderId="0" applyFont="0" applyFill="0" applyBorder="0" applyAlignment="0" applyProtection="0"/>
    <xf numFmtId="0" fontId="6" fillId="0" borderId="0"/>
    <xf numFmtId="9" fontId="6" fillId="0" borderId="0" applyFont="0" applyFill="0" applyBorder="0" applyAlignment="0" applyProtection="0"/>
    <xf numFmtId="0" fontId="6" fillId="0" borderId="0"/>
    <xf numFmtId="0" fontId="6" fillId="0" borderId="0"/>
    <xf numFmtId="9" fontId="6" fillId="0" borderId="0" applyFont="0" applyFill="0" applyBorder="0" applyAlignment="0" applyProtection="0"/>
    <xf numFmtId="0" fontId="6" fillId="0" borderId="0"/>
    <xf numFmtId="9" fontId="6" fillId="0" borderId="0" applyFont="0" applyFill="0" applyBorder="0" applyAlignment="0" applyProtection="0"/>
    <xf numFmtId="0" fontId="6" fillId="0" borderId="0"/>
    <xf numFmtId="0" fontId="6" fillId="0" borderId="0"/>
    <xf numFmtId="9" fontId="6" fillId="0" borderId="0" applyFont="0" applyFill="0" applyBorder="0" applyAlignment="0" applyProtection="0"/>
    <xf numFmtId="0" fontId="6" fillId="0" borderId="0"/>
    <xf numFmtId="9"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9" fontId="6" fillId="0" borderId="0" applyFont="0" applyFill="0" applyBorder="0" applyAlignment="0" applyProtection="0"/>
    <xf numFmtId="0" fontId="6" fillId="0" borderId="0"/>
    <xf numFmtId="9" fontId="6" fillId="0" borderId="0" applyFont="0" applyFill="0" applyBorder="0" applyAlignment="0" applyProtection="0"/>
    <xf numFmtId="0" fontId="6" fillId="0" borderId="0"/>
    <xf numFmtId="0" fontId="6" fillId="0" borderId="0"/>
    <xf numFmtId="9" fontId="6" fillId="0" borderId="0" applyFont="0" applyFill="0" applyBorder="0" applyAlignment="0" applyProtection="0"/>
    <xf numFmtId="0" fontId="6" fillId="0" borderId="0"/>
    <xf numFmtId="9" fontId="6" fillId="0" borderId="0" applyFont="0" applyFill="0" applyBorder="0" applyAlignment="0" applyProtection="0"/>
    <xf numFmtId="0" fontId="6" fillId="0" borderId="0"/>
    <xf numFmtId="0" fontId="6" fillId="0" borderId="0"/>
    <xf numFmtId="9" fontId="6" fillId="0" borderId="0" applyFont="0" applyFill="0" applyBorder="0" applyAlignment="0" applyProtection="0"/>
    <xf numFmtId="0" fontId="6" fillId="0" borderId="0"/>
    <xf numFmtId="9" fontId="6" fillId="0" borderId="0" applyFont="0" applyFill="0" applyBorder="0" applyAlignment="0" applyProtection="0"/>
    <xf numFmtId="0" fontId="6" fillId="0" borderId="0"/>
    <xf numFmtId="0" fontId="6" fillId="0" borderId="0"/>
    <xf numFmtId="9" fontId="6" fillId="0" borderId="0" applyFont="0" applyFill="0" applyBorder="0" applyAlignment="0" applyProtection="0"/>
    <xf numFmtId="0" fontId="6" fillId="0" borderId="0"/>
    <xf numFmtId="9"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9" fontId="6" fillId="0" borderId="0" applyFont="0" applyFill="0" applyBorder="0" applyAlignment="0" applyProtection="0"/>
    <xf numFmtId="0" fontId="6" fillId="0" borderId="0"/>
    <xf numFmtId="9" fontId="6" fillId="0" borderId="0" applyFont="0" applyFill="0" applyBorder="0" applyAlignment="0" applyProtection="0"/>
    <xf numFmtId="0" fontId="6" fillId="0" borderId="0"/>
    <xf numFmtId="0" fontId="6" fillId="0" borderId="0"/>
    <xf numFmtId="9" fontId="6" fillId="0" borderId="0" applyFont="0" applyFill="0" applyBorder="0" applyAlignment="0" applyProtection="0"/>
    <xf numFmtId="0" fontId="6" fillId="0" borderId="0"/>
    <xf numFmtId="9" fontId="6" fillId="0" borderId="0" applyFont="0" applyFill="0" applyBorder="0" applyAlignment="0" applyProtection="0"/>
    <xf numFmtId="0" fontId="6" fillId="0" borderId="0"/>
    <xf numFmtId="0" fontId="6" fillId="0" borderId="0"/>
    <xf numFmtId="9" fontId="6" fillId="0" borderId="0" applyFont="0" applyFill="0" applyBorder="0" applyAlignment="0" applyProtection="0"/>
    <xf numFmtId="0" fontId="6" fillId="0" borderId="0"/>
    <xf numFmtId="9" fontId="6" fillId="0" borderId="0" applyFont="0" applyFill="0" applyBorder="0" applyAlignment="0" applyProtection="0"/>
    <xf numFmtId="0" fontId="6" fillId="0" borderId="0"/>
    <xf numFmtId="0" fontId="6" fillId="0" borderId="0"/>
    <xf numFmtId="9" fontId="6" fillId="0" borderId="0" applyFont="0" applyFill="0" applyBorder="0" applyAlignment="0" applyProtection="0"/>
    <xf numFmtId="0" fontId="6" fillId="0" borderId="0"/>
    <xf numFmtId="9" fontId="6" fillId="0" borderId="0" applyFont="0" applyFill="0" applyBorder="0" applyAlignment="0" applyProtection="0"/>
    <xf numFmtId="0" fontId="6" fillId="0" borderId="0"/>
    <xf numFmtId="0" fontId="6" fillId="0" borderId="0"/>
    <xf numFmtId="0" fontId="6" fillId="0" borderId="0"/>
    <xf numFmtId="0" fontId="6" fillId="0" borderId="0"/>
    <xf numFmtId="43" fontId="20" fillId="0" borderId="0" applyFont="0" applyFill="0" applyBorder="0" applyAlignment="0" applyProtection="0"/>
    <xf numFmtId="0" fontId="5" fillId="0" borderId="0"/>
    <xf numFmtId="9" fontId="5" fillId="0" borderId="0" applyFont="0" applyFill="0" applyBorder="0" applyAlignment="0" applyProtection="0"/>
    <xf numFmtId="0" fontId="5" fillId="0" borderId="0"/>
    <xf numFmtId="9" fontId="5" fillId="0" borderId="0" applyFont="0" applyFill="0" applyBorder="0" applyAlignment="0" applyProtection="0"/>
    <xf numFmtId="0" fontId="5" fillId="0" borderId="0"/>
    <xf numFmtId="0" fontId="5" fillId="0" borderId="0"/>
    <xf numFmtId="9" fontId="5" fillId="0" borderId="0" applyFont="0" applyFill="0" applyBorder="0" applyAlignment="0" applyProtection="0"/>
    <xf numFmtId="0" fontId="5" fillId="0" borderId="0"/>
    <xf numFmtId="9" fontId="5" fillId="0" borderId="0" applyFont="0" applyFill="0" applyBorder="0" applyAlignment="0" applyProtection="0"/>
    <xf numFmtId="0" fontId="5" fillId="0" borderId="0"/>
    <xf numFmtId="0" fontId="5" fillId="0" borderId="0"/>
    <xf numFmtId="9" fontId="5" fillId="0" borderId="0" applyFont="0" applyFill="0" applyBorder="0" applyAlignment="0" applyProtection="0"/>
    <xf numFmtId="0" fontId="5" fillId="0" borderId="0"/>
    <xf numFmtId="9" fontId="5" fillId="0" borderId="0" applyFont="0" applyFill="0" applyBorder="0" applyAlignment="0" applyProtection="0"/>
    <xf numFmtId="0" fontId="5" fillId="0" borderId="0"/>
    <xf numFmtId="0" fontId="5" fillId="0" borderId="0"/>
    <xf numFmtId="9" fontId="5" fillId="0" borderId="0" applyFont="0" applyFill="0" applyBorder="0" applyAlignment="0" applyProtection="0"/>
    <xf numFmtId="0" fontId="5" fillId="0" borderId="0"/>
    <xf numFmtId="9"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9" fontId="5" fillId="0" borderId="0" applyFont="0" applyFill="0" applyBorder="0" applyAlignment="0" applyProtection="0"/>
    <xf numFmtId="0" fontId="5" fillId="0" borderId="0"/>
    <xf numFmtId="9" fontId="5" fillId="0" borderId="0" applyFont="0" applyFill="0" applyBorder="0" applyAlignment="0" applyProtection="0"/>
    <xf numFmtId="0" fontId="5" fillId="0" borderId="0"/>
    <xf numFmtId="0" fontId="5" fillId="0" borderId="0"/>
    <xf numFmtId="9" fontId="5" fillId="0" borderId="0" applyFont="0" applyFill="0" applyBorder="0" applyAlignment="0" applyProtection="0"/>
    <xf numFmtId="0" fontId="5" fillId="0" borderId="0"/>
    <xf numFmtId="9" fontId="5" fillId="0" borderId="0" applyFont="0" applyFill="0" applyBorder="0" applyAlignment="0" applyProtection="0"/>
    <xf numFmtId="0" fontId="5" fillId="0" borderId="0"/>
    <xf numFmtId="0" fontId="5" fillId="0" borderId="0"/>
    <xf numFmtId="9" fontId="5" fillId="0" borderId="0" applyFont="0" applyFill="0" applyBorder="0" applyAlignment="0" applyProtection="0"/>
    <xf numFmtId="0" fontId="5" fillId="0" borderId="0"/>
    <xf numFmtId="9" fontId="5" fillId="0" borderId="0" applyFont="0" applyFill="0" applyBorder="0" applyAlignment="0" applyProtection="0"/>
    <xf numFmtId="0" fontId="5" fillId="0" borderId="0"/>
    <xf numFmtId="0" fontId="5" fillId="0" borderId="0"/>
    <xf numFmtId="9" fontId="5" fillId="0" borderId="0" applyFont="0" applyFill="0" applyBorder="0" applyAlignment="0" applyProtection="0"/>
    <xf numFmtId="0" fontId="5" fillId="0" borderId="0"/>
    <xf numFmtId="9"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9" fontId="5" fillId="0" borderId="0" applyFont="0" applyFill="0" applyBorder="0" applyAlignment="0" applyProtection="0"/>
    <xf numFmtId="0" fontId="5" fillId="0" borderId="0"/>
    <xf numFmtId="9" fontId="5" fillId="0" borderId="0" applyFont="0" applyFill="0" applyBorder="0" applyAlignment="0" applyProtection="0"/>
    <xf numFmtId="0" fontId="5" fillId="0" borderId="0"/>
    <xf numFmtId="0" fontId="5" fillId="0" borderId="0"/>
    <xf numFmtId="9" fontId="5" fillId="0" borderId="0" applyFont="0" applyFill="0" applyBorder="0" applyAlignment="0" applyProtection="0"/>
    <xf numFmtId="0" fontId="5" fillId="0" borderId="0"/>
    <xf numFmtId="9" fontId="5" fillId="0" borderId="0" applyFont="0" applyFill="0" applyBorder="0" applyAlignment="0" applyProtection="0"/>
    <xf numFmtId="0" fontId="5" fillId="0" borderId="0"/>
    <xf numFmtId="0" fontId="5" fillId="0" borderId="0"/>
    <xf numFmtId="9" fontId="5" fillId="0" borderId="0" applyFont="0" applyFill="0" applyBorder="0" applyAlignment="0" applyProtection="0"/>
    <xf numFmtId="0" fontId="5" fillId="0" borderId="0"/>
    <xf numFmtId="9" fontId="5" fillId="0" borderId="0" applyFont="0" applyFill="0" applyBorder="0" applyAlignment="0" applyProtection="0"/>
    <xf numFmtId="0" fontId="5" fillId="0" borderId="0"/>
    <xf numFmtId="0" fontId="5" fillId="0" borderId="0"/>
    <xf numFmtId="9" fontId="5" fillId="0" borderId="0" applyFont="0" applyFill="0" applyBorder="0" applyAlignment="0" applyProtection="0"/>
    <xf numFmtId="0" fontId="5" fillId="0" borderId="0"/>
    <xf numFmtId="9" fontId="5" fillId="0" borderId="0" applyFont="0" applyFill="0" applyBorder="0" applyAlignment="0" applyProtection="0"/>
    <xf numFmtId="0" fontId="5" fillId="0" borderId="0"/>
    <xf numFmtId="0" fontId="5" fillId="0" borderId="0"/>
    <xf numFmtId="0" fontId="5" fillId="0" borderId="0"/>
    <xf numFmtId="0" fontId="5" fillId="0" borderId="0"/>
    <xf numFmtId="43" fontId="20" fillId="0" borderId="0" applyFont="0" applyFill="0" applyBorder="0" applyAlignment="0" applyProtection="0"/>
    <xf numFmtId="0" fontId="5" fillId="0" borderId="0"/>
    <xf numFmtId="9" fontId="5" fillId="0" borderId="0" applyFont="0" applyFill="0" applyBorder="0" applyAlignment="0" applyProtection="0"/>
    <xf numFmtId="0" fontId="5" fillId="0" borderId="0"/>
    <xf numFmtId="9" fontId="5" fillId="0" borderId="0" applyFont="0" applyFill="0" applyBorder="0" applyAlignment="0" applyProtection="0"/>
    <xf numFmtId="0" fontId="5" fillId="0" borderId="0"/>
    <xf numFmtId="0" fontId="5" fillId="0" borderId="0"/>
    <xf numFmtId="9" fontId="5" fillId="0" borderId="0" applyFont="0" applyFill="0" applyBorder="0" applyAlignment="0" applyProtection="0"/>
    <xf numFmtId="0" fontId="5" fillId="0" borderId="0"/>
    <xf numFmtId="9" fontId="5" fillId="0" borderId="0" applyFont="0" applyFill="0" applyBorder="0" applyAlignment="0" applyProtection="0"/>
    <xf numFmtId="0" fontId="5" fillId="0" borderId="0"/>
    <xf numFmtId="0" fontId="5" fillId="0" borderId="0"/>
    <xf numFmtId="9" fontId="5" fillId="0" borderId="0" applyFont="0" applyFill="0" applyBorder="0" applyAlignment="0" applyProtection="0"/>
    <xf numFmtId="0" fontId="5" fillId="0" borderId="0"/>
    <xf numFmtId="9" fontId="5" fillId="0" borderId="0" applyFont="0" applyFill="0" applyBorder="0" applyAlignment="0" applyProtection="0"/>
    <xf numFmtId="0" fontId="5" fillId="0" borderId="0"/>
    <xf numFmtId="0" fontId="5" fillId="0" borderId="0"/>
    <xf numFmtId="9" fontId="5" fillId="0" borderId="0" applyFont="0" applyFill="0" applyBorder="0" applyAlignment="0" applyProtection="0"/>
    <xf numFmtId="0" fontId="5" fillId="0" borderId="0"/>
    <xf numFmtId="9" fontId="5" fillId="0" borderId="0" applyFont="0" applyFill="0" applyBorder="0" applyAlignment="0" applyProtection="0"/>
    <xf numFmtId="0" fontId="5" fillId="0" borderId="0"/>
    <xf numFmtId="0" fontId="5" fillId="0" borderId="0"/>
    <xf numFmtId="0" fontId="5" fillId="0" borderId="0"/>
    <xf numFmtId="0" fontId="5" fillId="0" borderId="0"/>
    <xf numFmtId="43" fontId="20"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0" fontId="5" fillId="0" borderId="0"/>
    <xf numFmtId="9" fontId="5" fillId="0" borderId="0" applyFont="0" applyFill="0" applyBorder="0" applyAlignment="0" applyProtection="0"/>
    <xf numFmtId="0" fontId="5" fillId="0" borderId="0"/>
    <xf numFmtId="9" fontId="5" fillId="0" borderId="0" applyFont="0" applyFill="0" applyBorder="0" applyAlignment="0" applyProtection="0"/>
    <xf numFmtId="0" fontId="5" fillId="0" borderId="0"/>
    <xf numFmtId="0" fontId="5" fillId="0" borderId="0"/>
    <xf numFmtId="9" fontId="5" fillId="0" borderId="0" applyFont="0" applyFill="0" applyBorder="0" applyAlignment="0" applyProtection="0"/>
    <xf numFmtId="0" fontId="5" fillId="0" borderId="0"/>
    <xf numFmtId="9" fontId="5" fillId="0" borderId="0" applyFont="0" applyFill="0" applyBorder="0" applyAlignment="0" applyProtection="0"/>
    <xf numFmtId="0" fontId="5" fillId="0" borderId="0"/>
    <xf numFmtId="0" fontId="5" fillId="0" borderId="0"/>
    <xf numFmtId="9" fontId="5" fillId="0" borderId="0" applyFont="0" applyFill="0" applyBorder="0" applyAlignment="0" applyProtection="0"/>
    <xf numFmtId="0" fontId="5" fillId="0" borderId="0"/>
    <xf numFmtId="9" fontId="5" fillId="0" borderId="0" applyFont="0" applyFill="0" applyBorder="0" applyAlignment="0" applyProtection="0"/>
    <xf numFmtId="0" fontId="5" fillId="0" borderId="0"/>
    <xf numFmtId="0" fontId="5" fillId="0" borderId="0"/>
    <xf numFmtId="9" fontId="5" fillId="0" borderId="0" applyFont="0" applyFill="0" applyBorder="0" applyAlignment="0" applyProtection="0"/>
    <xf numFmtId="0" fontId="5" fillId="0" borderId="0"/>
    <xf numFmtId="9"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9" fontId="5" fillId="0" borderId="0" applyFont="0" applyFill="0" applyBorder="0" applyAlignment="0" applyProtection="0"/>
    <xf numFmtId="0" fontId="5" fillId="0" borderId="0"/>
    <xf numFmtId="9" fontId="5" fillId="0" borderId="0" applyFont="0" applyFill="0" applyBorder="0" applyAlignment="0" applyProtection="0"/>
    <xf numFmtId="0" fontId="5" fillId="0" borderId="0"/>
    <xf numFmtId="0" fontId="5" fillId="0" borderId="0"/>
    <xf numFmtId="9" fontId="5" fillId="0" borderId="0" applyFont="0" applyFill="0" applyBorder="0" applyAlignment="0" applyProtection="0"/>
    <xf numFmtId="0" fontId="5" fillId="0" borderId="0"/>
    <xf numFmtId="9" fontId="5" fillId="0" borderId="0" applyFont="0" applyFill="0" applyBorder="0" applyAlignment="0" applyProtection="0"/>
    <xf numFmtId="0" fontId="5" fillId="0" borderId="0"/>
    <xf numFmtId="0" fontId="5" fillId="0" borderId="0"/>
    <xf numFmtId="9" fontId="5" fillId="0" borderId="0" applyFont="0" applyFill="0" applyBorder="0" applyAlignment="0" applyProtection="0"/>
    <xf numFmtId="0" fontId="5" fillId="0" borderId="0"/>
    <xf numFmtId="9" fontId="5" fillId="0" borderId="0" applyFont="0" applyFill="0" applyBorder="0" applyAlignment="0" applyProtection="0"/>
    <xf numFmtId="0" fontId="5" fillId="0" borderId="0"/>
    <xf numFmtId="0" fontId="5" fillId="0" borderId="0"/>
    <xf numFmtId="9" fontId="5" fillId="0" borderId="0" applyFont="0" applyFill="0" applyBorder="0" applyAlignment="0" applyProtection="0"/>
    <xf numFmtId="0" fontId="5" fillId="0" borderId="0"/>
    <xf numFmtId="9"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9" fontId="5" fillId="0" borderId="0" applyFont="0" applyFill="0" applyBorder="0" applyAlignment="0" applyProtection="0"/>
    <xf numFmtId="0" fontId="5" fillId="0" borderId="0"/>
    <xf numFmtId="9" fontId="5" fillId="0" borderId="0" applyFont="0" applyFill="0" applyBorder="0" applyAlignment="0" applyProtection="0"/>
    <xf numFmtId="0" fontId="5" fillId="0" borderId="0"/>
    <xf numFmtId="0" fontId="5" fillId="0" borderId="0"/>
    <xf numFmtId="9" fontId="5" fillId="0" borderId="0" applyFont="0" applyFill="0" applyBorder="0" applyAlignment="0" applyProtection="0"/>
    <xf numFmtId="0" fontId="5" fillId="0" borderId="0"/>
    <xf numFmtId="9" fontId="5" fillId="0" borderId="0" applyFont="0" applyFill="0" applyBorder="0" applyAlignment="0" applyProtection="0"/>
    <xf numFmtId="0" fontId="5" fillId="0" borderId="0"/>
    <xf numFmtId="0" fontId="5" fillId="0" borderId="0"/>
    <xf numFmtId="9" fontId="5" fillId="0" borderId="0" applyFont="0" applyFill="0" applyBorder="0" applyAlignment="0" applyProtection="0"/>
    <xf numFmtId="0" fontId="5" fillId="0" borderId="0"/>
    <xf numFmtId="9" fontId="5" fillId="0" borderId="0" applyFont="0" applyFill="0" applyBorder="0" applyAlignment="0" applyProtection="0"/>
    <xf numFmtId="0" fontId="5" fillId="0" borderId="0"/>
    <xf numFmtId="0" fontId="5" fillId="0" borderId="0"/>
    <xf numFmtId="9" fontId="5" fillId="0" borderId="0" applyFont="0" applyFill="0" applyBorder="0" applyAlignment="0" applyProtection="0"/>
    <xf numFmtId="0" fontId="5" fillId="0" borderId="0"/>
    <xf numFmtId="9"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9" fontId="5" fillId="0" borderId="0" applyFont="0" applyFill="0" applyBorder="0" applyAlignment="0" applyProtection="0"/>
    <xf numFmtId="0" fontId="5" fillId="0" borderId="0"/>
    <xf numFmtId="9" fontId="5" fillId="0" borderId="0" applyFont="0" applyFill="0" applyBorder="0" applyAlignment="0" applyProtection="0"/>
    <xf numFmtId="0" fontId="5" fillId="0" borderId="0"/>
    <xf numFmtId="0" fontId="5" fillId="0" borderId="0"/>
    <xf numFmtId="9" fontId="5" fillId="0" borderId="0" applyFont="0" applyFill="0" applyBorder="0" applyAlignment="0" applyProtection="0"/>
    <xf numFmtId="0" fontId="5" fillId="0" borderId="0"/>
    <xf numFmtId="9" fontId="5" fillId="0" borderId="0" applyFont="0" applyFill="0" applyBorder="0" applyAlignment="0" applyProtection="0"/>
    <xf numFmtId="0" fontId="5" fillId="0" borderId="0"/>
    <xf numFmtId="0" fontId="5" fillId="0" borderId="0"/>
    <xf numFmtId="9" fontId="5" fillId="0" borderId="0" applyFont="0" applyFill="0" applyBorder="0" applyAlignment="0" applyProtection="0"/>
    <xf numFmtId="0" fontId="5" fillId="0" borderId="0"/>
    <xf numFmtId="9" fontId="5" fillId="0" borderId="0" applyFont="0" applyFill="0" applyBorder="0" applyAlignment="0" applyProtection="0"/>
    <xf numFmtId="0" fontId="5" fillId="0" borderId="0"/>
    <xf numFmtId="0" fontId="5" fillId="0" borderId="0"/>
    <xf numFmtId="9" fontId="5" fillId="0" borderId="0" applyFont="0" applyFill="0" applyBorder="0" applyAlignment="0" applyProtection="0"/>
    <xf numFmtId="0" fontId="5" fillId="0" borderId="0"/>
    <xf numFmtId="9"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9" fontId="5" fillId="0" borderId="0" applyFont="0" applyFill="0" applyBorder="0" applyAlignment="0" applyProtection="0"/>
    <xf numFmtId="0" fontId="5" fillId="0" borderId="0"/>
    <xf numFmtId="9" fontId="5" fillId="0" borderId="0" applyFont="0" applyFill="0" applyBorder="0" applyAlignment="0" applyProtection="0"/>
    <xf numFmtId="0" fontId="5" fillId="0" borderId="0"/>
    <xf numFmtId="0" fontId="5" fillId="0" borderId="0"/>
    <xf numFmtId="9" fontId="5" fillId="0" borderId="0" applyFont="0" applyFill="0" applyBorder="0" applyAlignment="0" applyProtection="0"/>
    <xf numFmtId="0" fontId="5" fillId="0" borderId="0"/>
    <xf numFmtId="9" fontId="5" fillId="0" borderId="0" applyFont="0" applyFill="0" applyBorder="0" applyAlignment="0" applyProtection="0"/>
    <xf numFmtId="0" fontId="5" fillId="0" borderId="0"/>
    <xf numFmtId="0" fontId="5" fillId="0" borderId="0"/>
    <xf numFmtId="9" fontId="5" fillId="0" borderId="0" applyFont="0" applyFill="0" applyBorder="0" applyAlignment="0" applyProtection="0"/>
    <xf numFmtId="0" fontId="5" fillId="0" borderId="0"/>
    <xf numFmtId="9" fontId="5" fillId="0" borderId="0" applyFont="0" applyFill="0" applyBorder="0" applyAlignment="0" applyProtection="0"/>
    <xf numFmtId="0" fontId="5" fillId="0" borderId="0"/>
    <xf numFmtId="0" fontId="5" fillId="0" borderId="0"/>
    <xf numFmtId="9" fontId="5" fillId="0" borderId="0" applyFont="0" applyFill="0" applyBorder="0" applyAlignment="0" applyProtection="0"/>
    <xf numFmtId="0" fontId="5" fillId="0" borderId="0"/>
    <xf numFmtId="9"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9" fontId="5" fillId="0" borderId="0" applyFont="0" applyFill="0" applyBorder="0" applyAlignment="0" applyProtection="0"/>
    <xf numFmtId="0" fontId="5" fillId="0" borderId="0"/>
    <xf numFmtId="9" fontId="5" fillId="0" borderId="0" applyFont="0" applyFill="0" applyBorder="0" applyAlignment="0" applyProtection="0"/>
    <xf numFmtId="0" fontId="5" fillId="0" borderId="0"/>
    <xf numFmtId="0" fontId="5" fillId="0" borderId="0"/>
    <xf numFmtId="9" fontId="5" fillId="0" borderId="0" applyFont="0" applyFill="0" applyBorder="0" applyAlignment="0" applyProtection="0"/>
    <xf numFmtId="0" fontId="5" fillId="0" borderId="0"/>
    <xf numFmtId="9" fontId="5" fillId="0" borderId="0" applyFont="0" applyFill="0" applyBorder="0" applyAlignment="0" applyProtection="0"/>
    <xf numFmtId="0" fontId="5" fillId="0" borderId="0"/>
    <xf numFmtId="0" fontId="5" fillId="0" borderId="0"/>
    <xf numFmtId="9" fontId="5" fillId="0" borderId="0" applyFont="0" applyFill="0" applyBorder="0" applyAlignment="0" applyProtection="0"/>
    <xf numFmtId="0" fontId="5" fillId="0" borderId="0"/>
    <xf numFmtId="9" fontId="5" fillId="0" borderId="0" applyFont="0" applyFill="0" applyBorder="0" applyAlignment="0" applyProtection="0"/>
    <xf numFmtId="0" fontId="5" fillId="0" borderId="0"/>
    <xf numFmtId="0" fontId="5" fillId="0" borderId="0"/>
    <xf numFmtId="9" fontId="5" fillId="0" borderId="0" applyFont="0" applyFill="0" applyBorder="0" applyAlignment="0" applyProtection="0"/>
    <xf numFmtId="0" fontId="5" fillId="0" borderId="0"/>
    <xf numFmtId="9"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9" fontId="5" fillId="0" borderId="0" applyFont="0" applyFill="0" applyBorder="0" applyAlignment="0" applyProtection="0"/>
    <xf numFmtId="0" fontId="5" fillId="0" borderId="0"/>
    <xf numFmtId="9" fontId="5" fillId="0" borderId="0" applyFont="0" applyFill="0" applyBorder="0" applyAlignment="0" applyProtection="0"/>
    <xf numFmtId="0" fontId="5" fillId="0" borderId="0"/>
    <xf numFmtId="0" fontId="5" fillId="0" borderId="0"/>
    <xf numFmtId="9" fontId="5" fillId="0" borderId="0" applyFont="0" applyFill="0" applyBorder="0" applyAlignment="0" applyProtection="0"/>
    <xf numFmtId="0" fontId="5" fillId="0" borderId="0"/>
    <xf numFmtId="9" fontId="5" fillId="0" borderId="0" applyFont="0" applyFill="0" applyBorder="0" applyAlignment="0" applyProtection="0"/>
    <xf numFmtId="0" fontId="5" fillId="0" borderId="0"/>
    <xf numFmtId="0" fontId="5" fillId="0" borderId="0"/>
    <xf numFmtId="9" fontId="5" fillId="0" borderId="0" applyFont="0" applyFill="0" applyBorder="0" applyAlignment="0" applyProtection="0"/>
    <xf numFmtId="0" fontId="5" fillId="0" borderId="0"/>
    <xf numFmtId="9" fontId="5" fillId="0" borderId="0" applyFont="0" applyFill="0" applyBorder="0" applyAlignment="0" applyProtection="0"/>
    <xf numFmtId="0" fontId="5" fillId="0" borderId="0"/>
    <xf numFmtId="0" fontId="5" fillId="0" borderId="0"/>
    <xf numFmtId="9" fontId="5" fillId="0" borderId="0" applyFont="0" applyFill="0" applyBorder="0" applyAlignment="0" applyProtection="0"/>
    <xf numFmtId="0" fontId="5" fillId="0" borderId="0"/>
    <xf numFmtId="9"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0" fontId="5" fillId="0" borderId="0"/>
    <xf numFmtId="9" fontId="5" fillId="0" borderId="0" applyFont="0" applyFill="0" applyBorder="0" applyAlignment="0" applyProtection="0"/>
    <xf numFmtId="0" fontId="5" fillId="0" borderId="0"/>
    <xf numFmtId="9" fontId="5" fillId="0" borderId="0" applyFont="0" applyFill="0" applyBorder="0" applyAlignment="0" applyProtection="0"/>
    <xf numFmtId="0" fontId="5" fillId="0" borderId="0"/>
    <xf numFmtId="0" fontId="5" fillId="0" borderId="0"/>
    <xf numFmtId="9" fontId="5" fillId="0" borderId="0" applyFont="0" applyFill="0" applyBorder="0" applyAlignment="0" applyProtection="0"/>
    <xf numFmtId="0" fontId="5" fillId="0" borderId="0"/>
    <xf numFmtId="9" fontId="5" fillId="0" borderId="0" applyFont="0" applyFill="0" applyBorder="0" applyAlignment="0" applyProtection="0"/>
    <xf numFmtId="0" fontId="5" fillId="0" borderId="0"/>
    <xf numFmtId="0" fontId="5" fillId="0" borderId="0"/>
    <xf numFmtId="9" fontId="5" fillId="0" borderId="0" applyFont="0" applyFill="0" applyBorder="0" applyAlignment="0" applyProtection="0"/>
    <xf numFmtId="0" fontId="5" fillId="0" borderId="0"/>
    <xf numFmtId="9" fontId="5" fillId="0" borderId="0" applyFont="0" applyFill="0" applyBorder="0" applyAlignment="0" applyProtection="0"/>
    <xf numFmtId="0" fontId="5" fillId="0" borderId="0"/>
    <xf numFmtId="0" fontId="5" fillId="0" borderId="0"/>
    <xf numFmtId="9" fontId="5" fillId="0" borderId="0" applyFont="0" applyFill="0" applyBorder="0" applyAlignment="0" applyProtection="0"/>
    <xf numFmtId="0" fontId="5" fillId="0" borderId="0"/>
    <xf numFmtId="9"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9" fontId="5" fillId="0" borderId="0" applyFont="0" applyFill="0" applyBorder="0" applyAlignment="0" applyProtection="0"/>
    <xf numFmtId="0" fontId="5" fillId="0" borderId="0"/>
    <xf numFmtId="9" fontId="5" fillId="0" borderId="0" applyFont="0" applyFill="0" applyBorder="0" applyAlignment="0" applyProtection="0"/>
    <xf numFmtId="0" fontId="5" fillId="0" borderId="0"/>
    <xf numFmtId="0" fontId="5" fillId="0" borderId="0"/>
    <xf numFmtId="9" fontId="5" fillId="0" borderId="0" applyFont="0" applyFill="0" applyBorder="0" applyAlignment="0" applyProtection="0"/>
    <xf numFmtId="0" fontId="5" fillId="0" borderId="0"/>
    <xf numFmtId="9" fontId="5" fillId="0" borderId="0" applyFont="0" applyFill="0" applyBorder="0" applyAlignment="0" applyProtection="0"/>
    <xf numFmtId="0" fontId="5" fillId="0" borderId="0"/>
    <xf numFmtId="0" fontId="5" fillId="0" borderId="0"/>
    <xf numFmtId="9" fontId="5" fillId="0" borderId="0" applyFont="0" applyFill="0" applyBorder="0" applyAlignment="0" applyProtection="0"/>
    <xf numFmtId="0" fontId="5" fillId="0" borderId="0"/>
    <xf numFmtId="9" fontId="5" fillId="0" borderId="0" applyFont="0" applyFill="0" applyBorder="0" applyAlignment="0" applyProtection="0"/>
    <xf numFmtId="0" fontId="5" fillId="0" borderId="0"/>
    <xf numFmtId="0" fontId="5" fillId="0" borderId="0"/>
    <xf numFmtId="9" fontId="5" fillId="0" borderId="0" applyFont="0" applyFill="0" applyBorder="0" applyAlignment="0" applyProtection="0"/>
    <xf numFmtId="0" fontId="5" fillId="0" borderId="0"/>
    <xf numFmtId="9"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9" fontId="5" fillId="0" borderId="0" applyFont="0" applyFill="0" applyBorder="0" applyAlignment="0" applyProtection="0"/>
    <xf numFmtId="0" fontId="5" fillId="0" borderId="0"/>
    <xf numFmtId="9" fontId="5" fillId="0" borderId="0" applyFont="0" applyFill="0" applyBorder="0" applyAlignment="0" applyProtection="0"/>
    <xf numFmtId="0" fontId="5" fillId="0" borderId="0"/>
    <xf numFmtId="0" fontId="5" fillId="0" borderId="0"/>
    <xf numFmtId="9" fontId="5" fillId="0" borderId="0" applyFont="0" applyFill="0" applyBorder="0" applyAlignment="0" applyProtection="0"/>
    <xf numFmtId="0" fontId="5" fillId="0" borderId="0"/>
    <xf numFmtId="9" fontId="5" fillId="0" borderId="0" applyFont="0" applyFill="0" applyBorder="0" applyAlignment="0" applyProtection="0"/>
    <xf numFmtId="0" fontId="5" fillId="0" borderId="0"/>
    <xf numFmtId="0" fontId="5" fillId="0" borderId="0"/>
    <xf numFmtId="9" fontId="5" fillId="0" borderId="0" applyFont="0" applyFill="0" applyBorder="0" applyAlignment="0" applyProtection="0"/>
    <xf numFmtId="0" fontId="5" fillId="0" borderId="0"/>
    <xf numFmtId="9" fontId="5" fillId="0" borderId="0" applyFont="0" applyFill="0" applyBorder="0" applyAlignment="0" applyProtection="0"/>
    <xf numFmtId="0" fontId="5" fillId="0" borderId="0"/>
    <xf numFmtId="0" fontId="5" fillId="0" borderId="0"/>
    <xf numFmtId="9" fontId="5" fillId="0" borderId="0" applyFont="0" applyFill="0" applyBorder="0" applyAlignment="0" applyProtection="0"/>
    <xf numFmtId="0" fontId="5" fillId="0" borderId="0"/>
    <xf numFmtId="9" fontId="5" fillId="0" borderId="0" applyFont="0" applyFill="0" applyBorder="0" applyAlignment="0" applyProtection="0"/>
    <xf numFmtId="0" fontId="5" fillId="0" borderId="0"/>
    <xf numFmtId="0" fontId="5" fillId="0" borderId="0"/>
    <xf numFmtId="0" fontId="5" fillId="0" borderId="0"/>
    <xf numFmtId="0" fontId="5" fillId="0" borderId="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0" fontId="5" fillId="0" borderId="0"/>
    <xf numFmtId="9" fontId="5" fillId="0" borderId="0" applyFont="0" applyFill="0" applyBorder="0" applyAlignment="0" applyProtection="0"/>
    <xf numFmtId="0" fontId="5" fillId="0" borderId="0"/>
    <xf numFmtId="9" fontId="5" fillId="0" borderId="0" applyFont="0" applyFill="0" applyBorder="0" applyAlignment="0" applyProtection="0"/>
    <xf numFmtId="0" fontId="5" fillId="0" borderId="0"/>
    <xf numFmtId="0" fontId="5" fillId="0" borderId="0"/>
    <xf numFmtId="9" fontId="5" fillId="0" borderId="0" applyFont="0" applyFill="0" applyBorder="0" applyAlignment="0" applyProtection="0"/>
    <xf numFmtId="0" fontId="5" fillId="0" borderId="0"/>
    <xf numFmtId="9" fontId="5" fillId="0" borderId="0" applyFont="0" applyFill="0" applyBorder="0" applyAlignment="0" applyProtection="0"/>
    <xf numFmtId="0" fontId="5" fillId="0" borderId="0"/>
    <xf numFmtId="0" fontId="5" fillId="0" borderId="0"/>
    <xf numFmtId="9" fontId="5" fillId="0" borderId="0" applyFont="0" applyFill="0" applyBorder="0" applyAlignment="0" applyProtection="0"/>
    <xf numFmtId="0" fontId="5" fillId="0" borderId="0"/>
    <xf numFmtId="9" fontId="5" fillId="0" borderId="0" applyFont="0" applyFill="0" applyBorder="0" applyAlignment="0" applyProtection="0"/>
    <xf numFmtId="0" fontId="5" fillId="0" borderId="0"/>
    <xf numFmtId="0" fontId="5" fillId="0" borderId="0"/>
    <xf numFmtId="9" fontId="5" fillId="0" borderId="0" applyFont="0" applyFill="0" applyBorder="0" applyAlignment="0" applyProtection="0"/>
    <xf numFmtId="0" fontId="5" fillId="0" borderId="0"/>
    <xf numFmtId="9"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9" fontId="5" fillId="0" borderId="0" applyFont="0" applyFill="0" applyBorder="0" applyAlignment="0" applyProtection="0"/>
    <xf numFmtId="0" fontId="5" fillId="0" borderId="0"/>
    <xf numFmtId="9" fontId="5" fillId="0" borderId="0" applyFont="0" applyFill="0" applyBorder="0" applyAlignment="0" applyProtection="0"/>
    <xf numFmtId="0" fontId="5" fillId="0" borderId="0"/>
    <xf numFmtId="0" fontId="5" fillId="0" borderId="0"/>
    <xf numFmtId="9" fontId="5" fillId="0" borderId="0" applyFont="0" applyFill="0" applyBorder="0" applyAlignment="0" applyProtection="0"/>
    <xf numFmtId="0" fontId="5" fillId="0" borderId="0"/>
    <xf numFmtId="9" fontId="5" fillId="0" borderId="0" applyFont="0" applyFill="0" applyBorder="0" applyAlignment="0" applyProtection="0"/>
    <xf numFmtId="0" fontId="5" fillId="0" borderId="0"/>
    <xf numFmtId="0" fontId="5" fillId="0" borderId="0"/>
    <xf numFmtId="9" fontId="5" fillId="0" borderId="0" applyFont="0" applyFill="0" applyBorder="0" applyAlignment="0" applyProtection="0"/>
    <xf numFmtId="0" fontId="5" fillId="0" borderId="0"/>
    <xf numFmtId="9" fontId="5" fillId="0" borderId="0" applyFont="0" applyFill="0" applyBorder="0" applyAlignment="0" applyProtection="0"/>
    <xf numFmtId="0" fontId="5" fillId="0" borderId="0"/>
    <xf numFmtId="0" fontId="5" fillId="0" borderId="0"/>
    <xf numFmtId="9" fontId="5" fillId="0" borderId="0" applyFont="0" applyFill="0" applyBorder="0" applyAlignment="0" applyProtection="0"/>
    <xf numFmtId="0" fontId="5" fillId="0" borderId="0"/>
    <xf numFmtId="9"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9" fontId="5" fillId="0" borderId="0" applyFont="0" applyFill="0" applyBorder="0" applyAlignment="0" applyProtection="0"/>
    <xf numFmtId="0" fontId="5" fillId="0" borderId="0"/>
    <xf numFmtId="9" fontId="5" fillId="0" borderId="0" applyFont="0" applyFill="0" applyBorder="0" applyAlignment="0" applyProtection="0"/>
    <xf numFmtId="0" fontId="5" fillId="0" borderId="0"/>
    <xf numFmtId="0" fontId="5" fillId="0" borderId="0"/>
    <xf numFmtId="9" fontId="5" fillId="0" borderId="0" applyFont="0" applyFill="0" applyBorder="0" applyAlignment="0" applyProtection="0"/>
    <xf numFmtId="0" fontId="5" fillId="0" borderId="0"/>
    <xf numFmtId="9" fontId="5" fillId="0" borderId="0" applyFont="0" applyFill="0" applyBorder="0" applyAlignment="0" applyProtection="0"/>
    <xf numFmtId="0" fontId="5" fillId="0" borderId="0"/>
    <xf numFmtId="0" fontId="5" fillId="0" borderId="0"/>
    <xf numFmtId="9" fontId="5" fillId="0" borderId="0" applyFont="0" applyFill="0" applyBorder="0" applyAlignment="0" applyProtection="0"/>
    <xf numFmtId="0" fontId="5" fillId="0" borderId="0"/>
    <xf numFmtId="9" fontId="5" fillId="0" borderId="0" applyFont="0" applyFill="0" applyBorder="0" applyAlignment="0" applyProtection="0"/>
    <xf numFmtId="0" fontId="5" fillId="0" borderId="0"/>
    <xf numFmtId="0" fontId="5" fillId="0" borderId="0"/>
    <xf numFmtId="9" fontId="5" fillId="0" borderId="0" applyFont="0" applyFill="0" applyBorder="0" applyAlignment="0" applyProtection="0"/>
    <xf numFmtId="0" fontId="5" fillId="0" borderId="0"/>
    <xf numFmtId="9" fontId="5" fillId="0" borderId="0" applyFont="0" applyFill="0" applyBorder="0" applyAlignment="0" applyProtection="0"/>
    <xf numFmtId="0" fontId="5" fillId="0" borderId="0"/>
    <xf numFmtId="0" fontId="5" fillId="0" borderId="0"/>
    <xf numFmtId="0" fontId="5" fillId="0" borderId="0"/>
    <xf numFmtId="0" fontId="5" fillId="0" borderId="0"/>
    <xf numFmtId="43" fontId="20" fillId="0" borderId="0" applyFont="0" applyFill="0" applyBorder="0" applyAlignment="0" applyProtection="0"/>
    <xf numFmtId="0" fontId="5" fillId="0" borderId="0"/>
    <xf numFmtId="9" fontId="5" fillId="0" borderId="0" applyFont="0" applyFill="0" applyBorder="0" applyAlignment="0" applyProtection="0"/>
    <xf numFmtId="0" fontId="5" fillId="0" borderId="0"/>
    <xf numFmtId="9" fontId="5" fillId="0" borderId="0" applyFont="0" applyFill="0" applyBorder="0" applyAlignment="0" applyProtection="0"/>
    <xf numFmtId="0" fontId="5" fillId="0" borderId="0"/>
    <xf numFmtId="0" fontId="5" fillId="0" borderId="0"/>
    <xf numFmtId="9" fontId="5" fillId="0" borderId="0" applyFont="0" applyFill="0" applyBorder="0" applyAlignment="0" applyProtection="0"/>
    <xf numFmtId="0" fontId="5" fillId="0" borderId="0"/>
    <xf numFmtId="9" fontId="5" fillId="0" borderId="0" applyFont="0" applyFill="0" applyBorder="0" applyAlignment="0" applyProtection="0"/>
    <xf numFmtId="0" fontId="5" fillId="0" borderId="0"/>
    <xf numFmtId="0" fontId="5" fillId="0" borderId="0"/>
    <xf numFmtId="9" fontId="5" fillId="0" borderId="0" applyFont="0" applyFill="0" applyBorder="0" applyAlignment="0" applyProtection="0"/>
    <xf numFmtId="0" fontId="5" fillId="0" borderId="0"/>
    <xf numFmtId="9" fontId="5" fillId="0" borderId="0" applyFont="0" applyFill="0" applyBorder="0" applyAlignment="0" applyProtection="0"/>
    <xf numFmtId="0" fontId="5" fillId="0" borderId="0"/>
    <xf numFmtId="0" fontId="5" fillId="0" borderId="0"/>
    <xf numFmtId="9" fontId="5" fillId="0" borderId="0" applyFont="0" applyFill="0" applyBorder="0" applyAlignment="0" applyProtection="0"/>
    <xf numFmtId="0" fontId="5" fillId="0" borderId="0"/>
    <xf numFmtId="9" fontId="5" fillId="0" borderId="0" applyFont="0" applyFill="0" applyBorder="0" applyAlignment="0" applyProtection="0"/>
    <xf numFmtId="0" fontId="5" fillId="0" borderId="0"/>
    <xf numFmtId="0" fontId="5" fillId="0" borderId="0"/>
    <xf numFmtId="0" fontId="5" fillId="0" borderId="0"/>
    <xf numFmtId="0" fontId="5" fillId="0" borderId="0"/>
    <xf numFmtId="43" fontId="20"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0" fontId="5" fillId="0" borderId="0"/>
    <xf numFmtId="9" fontId="5" fillId="0" borderId="0" applyFont="0" applyFill="0" applyBorder="0" applyAlignment="0" applyProtection="0"/>
    <xf numFmtId="0" fontId="5" fillId="0" borderId="0"/>
    <xf numFmtId="9" fontId="5" fillId="0" borderId="0" applyFont="0" applyFill="0" applyBorder="0" applyAlignment="0" applyProtection="0"/>
    <xf numFmtId="0" fontId="5" fillId="0" borderId="0"/>
    <xf numFmtId="0" fontId="5" fillId="0" borderId="0"/>
    <xf numFmtId="9" fontId="5" fillId="0" borderId="0" applyFont="0" applyFill="0" applyBorder="0" applyAlignment="0" applyProtection="0"/>
    <xf numFmtId="0" fontId="5" fillId="0" borderId="0"/>
    <xf numFmtId="9" fontId="5" fillId="0" borderId="0" applyFont="0" applyFill="0" applyBorder="0" applyAlignment="0" applyProtection="0"/>
    <xf numFmtId="0" fontId="5" fillId="0" borderId="0"/>
    <xf numFmtId="0" fontId="5" fillId="0" borderId="0"/>
    <xf numFmtId="9" fontId="5" fillId="0" borderId="0" applyFont="0" applyFill="0" applyBorder="0" applyAlignment="0" applyProtection="0"/>
    <xf numFmtId="0" fontId="5" fillId="0" borderId="0"/>
    <xf numFmtId="9" fontId="5" fillId="0" borderId="0" applyFont="0" applyFill="0" applyBorder="0" applyAlignment="0" applyProtection="0"/>
    <xf numFmtId="0" fontId="5" fillId="0" borderId="0"/>
    <xf numFmtId="0" fontId="5" fillId="0" borderId="0"/>
    <xf numFmtId="9" fontId="5" fillId="0" borderId="0" applyFont="0" applyFill="0" applyBorder="0" applyAlignment="0" applyProtection="0"/>
    <xf numFmtId="0" fontId="5" fillId="0" borderId="0"/>
    <xf numFmtId="9"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9" fontId="5" fillId="0" borderId="0" applyFont="0" applyFill="0" applyBorder="0" applyAlignment="0" applyProtection="0"/>
    <xf numFmtId="0" fontId="5" fillId="0" borderId="0"/>
    <xf numFmtId="9" fontId="5" fillId="0" borderId="0" applyFont="0" applyFill="0" applyBorder="0" applyAlignment="0" applyProtection="0"/>
    <xf numFmtId="0" fontId="5" fillId="0" borderId="0"/>
    <xf numFmtId="0" fontId="5" fillId="0" borderId="0"/>
    <xf numFmtId="9" fontId="5" fillId="0" borderId="0" applyFont="0" applyFill="0" applyBorder="0" applyAlignment="0" applyProtection="0"/>
    <xf numFmtId="0" fontId="5" fillId="0" borderId="0"/>
    <xf numFmtId="9" fontId="5" fillId="0" borderId="0" applyFont="0" applyFill="0" applyBorder="0" applyAlignment="0" applyProtection="0"/>
    <xf numFmtId="0" fontId="5" fillId="0" borderId="0"/>
    <xf numFmtId="0" fontId="5" fillId="0" borderId="0"/>
    <xf numFmtId="9" fontId="5" fillId="0" borderId="0" applyFont="0" applyFill="0" applyBorder="0" applyAlignment="0" applyProtection="0"/>
    <xf numFmtId="0" fontId="5" fillId="0" borderId="0"/>
    <xf numFmtId="9" fontId="5" fillId="0" borderId="0" applyFont="0" applyFill="0" applyBorder="0" applyAlignment="0" applyProtection="0"/>
    <xf numFmtId="0" fontId="5" fillId="0" borderId="0"/>
    <xf numFmtId="0" fontId="5" fillId="0" borderId="0"/>
    <xf numFmtId="9" fontId="5" fillId="0" borderId="0" applyFont="0" applyFill="0" applyBorder="0" applyAlignment="0" applyProtection="0"/>
    <xf numFmtId="0" fontId="5" fillId="0" borderId="0"/>
    <xf numFmtId="9"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9" fontId="5" fillId="0" borderId="0" applyFont="0" applyFill="0" applyBorder="0" applyAlignment="0" applyProtection="0"/>
    <xf numFmtId="0" fontId="5" fillId="0" borderId="0"/>
    <xf numFmtId="9" fontId="5" fillId="0" borderId="0" applyFont="0" applyFill="0" applyBorder="0" applyAlignment="0" applyProtection="0"/>
    <xf numFmtId="0" fontId="5" fillId="0" borderId="0"/>
    <xf numFmtId="0" fontId="5" fillId="0" borderId="0"/>
    <xf numFmtId="9" fontId="5" fillId="0" borderId="0" applyFont="0" applyFill="0" applyBorder="0" applyAlignment="0" applyProtection="0"/>
    <xf numFmtId="0" fontId="5" fillId="0" borderId="0"/>
    <xf numFmtId="9" fontId="5" fillId="0" borderId="0" applyFont="0" applyFill="0" applyBorder="0" applyAlignment="0" applyProtection="0"/>
    <xf numFmtId="0" fontId="5" fillId="0" borderId="0"/>
    <xf numFmtId="0" fontId="5" fillId="0" borderId="0"/>
    <xf numFmtId="9" fontId="5" fillId="0" borderId="0" applyFont="0" applyFill="0" applyBorder="0" applyAlignment="0" applyProtection="0"/>
    <xf numFmtId="0" fontId="5" fillId="0" borderId="0"/>
    <xf numFmtId="9" fontId="5" fillId="0" borderId="0" applyFont="0" applyFill="0" applyBorder="0" applyAlignment="0" applyProtection="0"/>
    <xf numFmtId="0" fontId="5" fillId="0" borderId="0"/>
    <xf numFmtId="0" fontId="5" fillId="0" borderId="0"/>
    <xf numFmtId="9" fontId="5" fillId="0" borderId="0" applyFont="0" applyFill="0" applyBorder="0" applyAlignment="0" applyProtection="0"/>
    <xf numFmtId="0" fontId="5" fillId="0" borderId="0"/>
    <xf numFmtId="9"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9" fontId="5" fillId="0" borderId="0" applyFont="0" applyFill="0" applyBorder="0" applyAlignment="0" applyProtection="0"/>
    <xf numFmtId="0" fontId="5" fillId="0" borderId="0"/>
    <xf numFmtId="9" fontId="5" fillId="0" borderId="0" applyFont="0" applyFill="0" applyBorder="0" applyAlignment="0" applyProtection="0"/>
    <xf numFmtId="0" fontId="5" fillId="0" borderId="0"/>
    <xf numFmtId="0" fontId="5" fillId="0" borderId="0"/>
    <xf numFmtId="9" fontId="5" fillId="0" borderId="0" applyFont="0" applyFill="0" applyBorder="0" applyAlignment="0" applyProtection="0"/>
    <xf numFmtId="0" fontId="5" fillId="0" borderId="0"/>
    <xf numFmtId="9" fontId="5" fillId="0" borderId="0" applyFont="0" applyFill="0" applyBorder="0" applyAlignment="0" applyProtection="0"/>
    <xf numFmtId="0" fontId="5" fillId="0" borderId="0"/>
    <xf numFmtId="0" fontId="5" fillId="0" borderId="0"/>
    <xf numFmtId="9" fontId="5" fillId="0" borderId="0" applyFont="0" applyFill="0" applyBorder="0" applyAlignment="0" applyProtection="0"/>
    <xf numFmtId="0" fontId="5" fillId="0" borderId="0"/>
    <xf numFmtId="9" fontId="5" fillId="0" borderId="0" applyFont="0" applyFill="0" applyBorder="0" applyAlignment="0" applyProtection="0"/>
    <xf numFmtId="0" fontId="5" fillId="0" borderId="0"/>
    <xf numFmtId="0" fontId="5" fillId="0" borderId="0"/>
    <xf numFmtId="9" fontId="5" fillId="0" borderId="0" applyFont="0" applyFill="0" applyBorder="0" applyAlignment="0" applyProtection="0"/>
    <xf numFmtId="0" fontId="5" fillId="0" borderId="0"/>
    <xf numFmtId="9"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9" fontId="5" fillId="0" borderId="0" applyFont="0" applyFill="0" applyBorder="0" applyAlignment="0" applyProtection="0"/>
    <xf numFmtId="0" fontId="5" fillId="0" borderId="0"/>
    <xf numFmtId="9" fontId="5" fillId="0" borderId="0" applyFont="0" applyFill="0" applyBorder="0" applyAlignment="0" applyProtection="0"/>
    <xf numFmtId="0" fontId="5" fillId="0" borderId="0"/>
    <xf numFmtId="0" fontId="5" fillId="0" borderId="0"/>
    <xf numFmtId="9" fontId="5" fillId="0" borderId="0" applyFont="0" applyFill="0" applyBorder="0" applyAlignment="0" applyProtection="0"/>
    <xf numFmtId="0" fontId="5" fillId="0" borderId="0"/>
    <xf numFmtId="9" fontId="5" fillId="0" borderId="0" applyFont="0" applyFill="0" applyBorder="0" applyAlignment="0" applyProtection="0"/>
    <xf numFmtId="0" fontId="5" fillId="0" borderId="0"/>
    <xf numFmtId="0" fontId="5" fillId="0" borderId="0"/>
    <xf numFmtId="9" fontId="5" fillId="0" borderId="0" applyFont="0" applyFill="0" applyBorder="0" applyAlignment="0" applyProtection="0"/>
    <xf numFmtId="0" fontId="5" fillId="0" borderId="0"/>
    <xf numFmtId="9" fontId="5" fillId="0" borderId="0" applyFont="0" applyFill="0" applyBorder="0" applyAlignment="0" applyProtection="0"/>
    <xf numFmtId="0" fontId="5" fillId="0" borderId="0"/>
    <xf numFmtId="0" fontId="5" fillId="0" borderId="0"/>
    <xf numFmtId="9" fontId="5" fillId="0" borderId="0" applyFont="0" applyFill="0" applyBorder="0" applyAlignment="0" applyProtection="0"/>
    <xf numFmtId="0" fontId="5" fillId="0" borderId="0"/>
    <xf numFmtId="9"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9" fontId="5" fillId="0" borderId="0" applyFont="0" applyFill="0" applyBorder="0" applyAlignment="0" applyProtection="0"/>
    <xf numFmtId="0" fontId="5" fillId="0" borderId="0"/>
    <xf numFmtId="9" fontId="5" fillId="0" borderId="0" applyFont="0" applyFill="0" applyBorder="0" applyAlignment="0" applyProtection="0"/>
    <xf numFmtId="0" fontId="5" fillId="0" borderId="0"/>
    <xf numFmtId="0" fontId="5" fillId="0" borderId="0"/>
    <xf numFmtId="9" fontId="5" fillId="0" borderId="0" applyFont="0" applyFill="0" applyBorder="0" applyAlignment="0" applyProtection="0"/>
    <xf numFmtId="0" fontId="5" fillId="0" borderId="0"/>
    <xf numFmtId="9" fontId="5" fillId="0" borderId="0" applyFont="0" applyFill="0" applyBorder="0" applyAlignment="0" applyProtection="0"/>
    <xf numFmtId="0" fontId="5" fillId="0" borderId="0"/>
    <xf numFmtId="0" fontId="5" fillId="0" borderId="0"/>
    <xf numFmtId="9" fontId="5" fillId="0" borderId="0" applyFont="0" applyFill="0" applyBorder="0" applyAlignment="0" applyProtection="0"/>
    <xf numFmtId="0" fontId="5" fillId="0" borderId="0"/>
    <xf numFmtId="9" fontId="5" fillId="0" borderId="0" applyFont="0" applyFill="0" applyBorder="0" applyAlignment="0" applyProtection="0"/>
    <xf numFmtId="0" fontId="5" fillId="0" borderId="0"/>
    <xf numFmtId="0" fontId="5" fillId="0" borderId="0"/>
    <xf numFmtId="9" fontId="5" fillId="0" borderId="0" applyFont="0" applyFill="0" applyBorder="0" applyAlignment="0" applyProtection="0"/>
    <xf numFmtId="0" fontId="5" fillId="0" borderId="0"/>
    <xf numFmtId="9" fontId="5" fillId="0" borderId="0" applyFont="0" applyFill="0" applyBorder="0" applyAlignment="0" applyProtection="0"/>
    <xf numFmtId="0" fontId="5" fillId="0" borderId="0"/>
    <xf numFmtId="0" fontId="5" fillId="0" borderId="0"/>
    <xf numFmtId="0" fontId="5" fillId="0" borderId="0"/>
    <xf numFmtId="0" fontId="5" fillId="0" borderId="0"/>
    <xf numFmtId="43" fontId="20" fillId="0" borderId="0" applyFont="0" applyFill="0" applyBorder="0" applyAlignment="0" applyProtection="0"/>
    <xf numFmtId="0" fontId="5" fillId="0" borderId="0"/>
    <xf numFmtId="9" fontId="5" fillId="0" borderId="0" applyFont="0" applyFill="0" applyBorder="0" applyAlignment="0" applyProtection="0"/>
    <xf numFmtId="0" fontId="5" fillId="0" borderId="0"/>
    <xf numFmtId="9" fontId="5" fillId="0" borderId="0" applyFont="0" applyFill="0" applyBorder="0" applyAlignment="0" applyProtection="0"/>
    <xf numFmtId="0" fontId="5" fillId="0" borderId="0"/>
    <xf numFmtId="0" fontId="5" fillId="0" borderId="0"/>
    <xf numFmtId="9" fontId="5" fillId="0" borderId="0" applyFont="0" applyFill="0" applyBorder="0" applyAlignment="0" applyProtection="0"/>
    <xf numFmtId="0" fontId="5" fillId="0" borderId="0"/>
    <xf numFmtId="9" fontId="5" fillId="0" borderId="0" applyFont="0" applyFill="0" applyBorder="0" applyAlignment="0" applyProtection="0"/>
    <xf numFmtId="0" fontId="5" fillId="0" borderId="0"/>
    <xf numFmtId="0" fontId="5" fillId="0" borderId="0"/>
    <xf numFmtId="9" fontId="5" fillId="0" borderId="0" applyFont="0" applyFill="0" applyBorder="0" applyAlignment="0" applyProtection="0"/>
    <xf numFmtId="0" fontId="5" fillId="0" borderId="0"/>
    <xf numFmtId="9" fontId="5" fillId="0" borderId="0" applyFont="0" applyFill="0" applyBorder="0" applyAlignment="0" applyProtection="0"/>
    <xf numFmtId="0" fontId="5" fillId="0" borderId="0"/>
    <xf numFmtId="0" fontId="5" fillId="0" borderId="0"/>
    <xf numFmtId="9" fontId="5" fillId="0" borderId="0" applyFont="0" applyFill="0" applyBorder="0" applyAlignment="0" applyProtection="0"/>
    <xf numFmtId="0" fontId="5" fillId="0" borderId="0"/>
    <xf numFmtId="9" fontId="5" fillId="0" borderId="0" applyFont="0" applyFill="0" applyBorder="0" applyAlignment="0" applyProtection="0"/>
    <xf numFmtId="0" fontId="5" fillId="0" borderId="0"/>
    <xf numFmtId="0" fontId="5" fillId="0" borderId="0"/>
    <xf numFmtId="0" fontId="5" fillId="0" borderId="0"/>
    <xf numFmtId="0" fontId="5" fillId="0" borderId="0"/>
    <xf numFmtId="43" fontId="20"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0" fontId="5" fillId="0" borderId="0"/>
    <xf numFmtId="9" fontId="5" fillId="0" borderId="0" applyFont="0" applyFill="0" applyBorder="0" applyAlignment="0" applyProtection="0"/>
    <xf numFmtId="0" fontId="5" fillId="0" borderId="0"/>
    <xf numFmtId="9" fontId="5" fillId="0" borderId="0" applyFont="0" applyFill="0" applyBorder="0" applyAlignment="0" applyProtection="0"/>
    <xf numFmtId="0" fontId="5" fillId="0" borderId="0"/>
    <xf numFmtId="0" fontId="5" fillId="0" borderId="0"/>
    <xf numFmtId="9" fontId="5" fillId="0" borderId="0" applyFont="0" applyFill="0" applyBorder="0" applyAlignment="0" applyProtection="0"/>
    <xf numFmtId="0" fontId="5" fillId="0" borderId="0"/>
    <xf numFmtId="9" fontId="5" fillId="0" borderId="0" applyFont="0" applyFill="0" applyBorder="0" applyAlignment="0" applyProtection="0"/>
    <xf numFmtId="0" fontId="5" fillId="0" borderId="0"/>
    <xf numFmtId="0" fontId="5" fillId="0" borderId="0"/>
    <xf numFmtId="9" fontId="5" fillId="0" borderId="0" applyFont="0" applyFill="0" applyBorder="0" applyAlignment="0" applyProtection="0"/>
    <xf numFmtId="0" fontId="5" fillId="0" borderId="0"/>
    <xf numFmtId="9" fontId="5" fillId="0" borderId="0" applyFont="0" applyFill="0" applyBorder="0" applyAlignment="0" applyProtection="0"/>
    <xf numFmtId="0" fontId="5" fillId="0" borderId="0"/>
    <xf numFmtId="0" fontId="5" fillId="0" borderId="0"/>
    <xf numFmtId="9" fontId="5" fillId="0" borderId="0" applyFont="0" applyFill="0" applyBorder="0" applyAlignment="0" applyProtection="0"/>
    <xf numFmtId="0" fontId="5" fillId="0" borderId="0"/>
    <xf numFmtId="9"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9" fontId="5" fillId="0" borderId="0" applyFont="0" applyFill="0" applyBorder="0" applyAlignment="0" applyProtection="0"/>
    <xf numFmtId="0" fontId="5" fillId="0" borderId="0"/>
    <xf numFmtId="9" fontId="5" fillId="0" borderId="0" applyFont="0" applyFill="0" applyBorder="0" applyAlignment="0" applyProtection="0"/>
    <xf numFmtId="0" fontId="5" fillId="0" borderId="0"/>
    <xf numFmtId="0" fontId="5" fillId="0" borderId="0"/>
    <xf numFmtId="9" fontId="5" fillId="0" borderId="0" applyFont="0" applyFill="0" applyBorder="0" applyAlignment="0" applyProtection="0"/>
    <xf numFmtId="0" fontId="5" fillId="0" borderId="0"/>
    <xf numFmtId="9" fontId="5" fillId="0" borderId="0" applyFont="0" applyFill="0" applyBorder="0" applyAlignment="0" applyProtection="0"/>
    <xf numFmtId="0" fontId="5" fillId="0" borderId="0"/>
    <xf numFmtId="0" fontId="5" fillId="0" borderId="0"/>
    <xf numFmtId="9" fontId="5" fillId="0" borderId="0" applyFont="0" applyFill="0" applyBorder="0" applyAlignment="0" applyProtection="0"/>
    <xf numFmtId="0" fontId="5" fillId="0" borderId="0"/>
    <xf numFmtId="9" fontId="5" fillId="0" borderId="0" applyFont="0" applyFill="0" applyBorder="0" applyAlignment="0" applyProtection="0"/>
    <xf numFmtId="0" fontId="5" fillId="0" borderId="0"/>
    <xf numFmtId="0" fontId="5" fillId="0" borderId="0"/>
    <xf numFmtId="9" fontId="5" fillId="0" borderId="0" applyFont="0" applyFill="0" applyBorder="0" applyAlignment="0" applyProtection="0"/>
    <xf numFmtId="0" fontId="5" fillId="0" borderId="0"/>
    <xf numFmtId="9"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9" fontId="5" fillId="0" borderId="0" applyFont="0" applyFill="0" applyBorder="0" applyAlignment="0" applyProtection="0"/>
    <xf numFmtId="0" fontId="5" fillId="0" borderId="0"/>
    <xf numFmtId="9" fontId="5" fillId="0" borderId="0" applyFont="0" applyFill="0" applyBorder="0" applyAlignment="0" applyProtection="0"/>
    <xf numFmtId="0" fontId="5" fillId="0" borderId="0"/>
    <xf numFmtId="0" fontId="5" fillId="0" borderId="0"/>
    <xf numFmtId="9" fontId="5" fillId="0" borderId="0" applyFont="0" applyFill="0" applyBorder="0" applyAlignment="0" applyProtection="0"/>
    <xf numFmtId="0" fontId="5" fillId="0" borderId="0"/>
    <xf numFmtId="9" fontId="5" fillId="0" borderId="0" applyFont="0" applyFill="0" applyBorder="0" applyAlignment="0" applyProtection="0"/>
    <xf numFmtId="0" fontId="5" fillId="0" borderId="0"/>
    <xf numFmtId="0" fontId="5" fillId="0" borderId="0"/>
    <xf numFmtId="9" fontId="5" fillId="0" borderId="0" applyFont="0" applyFill="0" applyBorder="0" applyAlignment="0" applyProtection="0"/>
    <xf numFmtId="0" fontId="5" fillId="0" borderId="0"/>
    <xf numFmtId="9" fontId="5" fillId="0" borderId="0" applyFont="0" applyFill="0" applyBorder="0" applyAlignment="0" applyProtection="0"/>
    <xf numFmtId="0" fontId="5" fillId="0" borderId="0"/>
    <xf numFmtId="0" fontId="5" fillId="0" borderId="0"/>
    <xf numFmtId="9" fontId="5" fillId="0" borderId="0" applyFont="0" applyFill="0" applyBorder="0" applyAlignment="0" applyProtection="0"/>
    <xf numFmtId="0" fontId="5" fillId="0" borderId="0"/>
    <xf numFmtId="9" fontId="5" fillId="0" borderId="0" applyFont="0" applyFill="0" applyBorder="0" applyAlignment="0" applyProtection="0"/>
    <xf numFmtId="0" fontId="5" fillId="0" borderId="0"/>
    <xf numFmtId="0" fontId="5" fillId="0" borderId="0"/>
    <xf numFmtId="0" fontId="5" fillId="0" borderId="0"/>
    <xf numFmtId="0" fontId="5" fillId="0" borderId="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0" fontId="4" fillId="0" borderId="0"/>
    <xf numFmtId="0" fontId="4" fillId="0" borderId="0"/>
    <xf numFmtId="43" fontId="20"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0" fontId="4" fillId="0" borderId="0"/>
    <xf numFmtId="0" fontId="4" fillId="0" borderId="0"/>
    <xf numFmtId="43" fontId="20"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0" fontId="4" fillId="0" borderId="0"/>
    <xf numFmtId="0" fontId="4" fillId="0" borderId="0"/>
    <xf numFmtId="43" fontId="20"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0" fontId="4" fillId="0" borderId="0"/>
    <xf numFmtId="0" fontId="4" fillId="0" borderId="0"/>
    <xf numFmtId="43" fontId="20"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0" fontId="4" fillId="0" borderId="0"/>
    <xf numFmtId="0" fontId="4" fillId="0" borderId="0"/>
    <xf numFmtId="43" fontId="20"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0" fontId="4" fillId="0" borderId="0"/>
    <xf numFmtId="0" fontId="4" fillId="0" borderId="0"/>
    <xf numFmtId="43" fontId="20"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0" fontId="4" fillId="0" borderId="0"/>
    <xf numFmtId="0" fontId="4" fillId="0" borderId="0"/>
    <xf numFmtId="43" fontId="20"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0" fontId="4" fillId="0" borderId="0"/>
    <xf numFmtId="0" fontId="4" fillId="0" borderId="0"/>
    <xf numFmtId="43" fontId="20"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0" fontId="4" fillId="0" borderId="0"/>
    <xf numFmtId="0" fontId="4" fillId="0" borderId="0"/>
    <xf numFmtId="43" fontId="20"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0" fontId="4" fillId="0" borderId="0"/>
    <xf numFmtId="0" fontId="4" fillId="0" borderId="0"/>
    <xf numFmtId="43" fontId="20"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0" fontId="4" fillId="0" borderId="0"/>
    <xf numFmtId="0" fontId="4" fillId="0" borderId="0"/>
    <xf numFmtId="43" fontId="20"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0" fontId="4" fillId="0" borderId="0"/>
    <xf numFmtId="0" fontId="4" fillId="0" borderId="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0" fontId="4" fillId="0" borderId="0"/>
    <xf numFmtId="0" fontId="4" fillId="0" borderId="0"/>
    <xf numFmtId="43" fontId="20"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0" fontId="4" fillId="0" borderId="0"/>
    <xf numFmtId="0" fontId="4" fillId="0" borderId="0"/>
    <xf numFmtId="43" fontId="20"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0" fontId="4" fillId="0" borderId="0"/>
    <xf numFmtId="0" fontId="4" fillId="0" borderId="0"/>
    <xf numFmtId="43" fontId="20"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0" fontId="4" fillId="0" borderId="0"/>
    <xf numFmtId="0" fontId="4" fillId="0" borderId="0"/>
    <xf numFmtId="43" fontId="20"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0" fontId="4" fillId="0" borderId="0"/>
    <xf numFmtId="0" fontId="4" fillId="0" borderId="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0" fontId="3" fillId="0" borderId="0"/>
    <xf numFmtId="0" fontId="3" fillId="0" borderId="0"/>
    <xf numFmtId="43" fontId="20"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0" fontId="3" fillId="0" borderId="0"/>
    <xf numFmtId="0" fontId="3" fillId="0" borderId="0"/>
    <xf numFmtId="43" fontId="20"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0" fontId="3" fillId="0" borderId="0"/>
    <xf numFmtId="0" fontId="3" fillId="0" borderId="0"/>
    <xf numFmtId="43" fontId="20"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0" fontId="3" fillId="0" borderId="0"/>
    <xf numFmtId="0" fontId="3" fillId="0" borderId="0"/>
    <xf numFmtId="43" fontId="20"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0" fontId="3" fillId="0" borderId="0"/>
    <xf numFmtId="0" fontId="3" fillId="0" borderId="0"/>
    <xf numFmtId="43" fontId="20"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0" fontId="3" fillId="0" borderId="0"/>
    <xf numFmtId="0" fontId="3" fillId="0" borderId="0"/>
    <xf numFmtId="43" fontId="20"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0" fontId="3" fillId="0" borderId="0"/>
    <xf numFmtId="0" fontId="3" fillId="0" borderId="0"/>
    <xf numFmtId="43" fontId="20"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0" fontId="3" fillId="0" borderId="0"/>
    <xf numFmtId="0" fontId="3" fillId="0" borderId="0"/>
    <xf numFmtId="43" fontId="20"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0" fontId="3" fillId="0" borderId="0"/>
    <xf numFmtId="0" fontId="3" fillId="0" borderId="0"/>
    <xf numFmtId="43" fontId="20"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0" fontId="3" fillId="0" borderId="0"/>
    <xf numFmtId="0" fontId="3" fillId="0" borderId="0"/>
    <xf numFmtId="43" fontId="20"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0" fontId="3" fillId="0" borderId="0"/>
    <xf numFmtId="0" fontId="3" fillId="0" borderId="0"/>
    <xf numFmtId="43" fontId="20"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0" fontId="3" fillId="0" borderId="0"/>
    <xf numFmtId="0" fontId="3" fillId="0" borderId="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0" fontId="3" fillId="0" borderId="0"/>
    <xf numFmtId="0" fontId="3" fillId="0" borderId="0"/>
    <xf numFmtId="43" fontId="20"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0" fontId="3" fillId="0" borderId="0"/>
    <xf numFmtId="0" fontId="3" fillId="0" borderId="0"/>
    <xf numFmtId="43" fontId="20"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0" fontId="3" fillId="0" borderId="0"/>
    <xf numFmtId="0" fontId="3" fillId="0" borderId="0"/>
    <xf numFmtId="43" fontId="20"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0" fontId="3" fillId="0" borderId="0"/>
    <xf numFmtId="0" fontId="3" fillId="0" borderId="0"/>
    <xf numFmtId="43" fontId="20"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0" fontId="3" fillId="0" borderId="0"/>
    <xf numFmtId="0" fontId="3" fillId="0" borderId="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43" fontId="20"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43" fontId="20"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43" fontId="20"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43" fontId="20"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43" fontId="20"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43" fontId="20"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43" fontId="20"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43" fontId="20"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43" fontId="20"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43" fontId="20"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43" fontId="20"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43" fontId="20"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43" fontId="20"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43" fontId="20"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43" fontId="20"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43" fontId="20"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43" fontId="20"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43" fontId="20"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43" fontId="20"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43" fontId="20"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43" fontId="20"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43" fontId="20"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43" fontId="20"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43" fontId="20"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43" fontId="20"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43" fontId="20"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43" fontId="20"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43" fontId="20"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43" fontId="20"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43" fontId="20"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43" fontId="20"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43" fontId="20"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43" fontId="20"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43" fontId="20"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43" fontId="20"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43" fontId="20"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43" fontId="20"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43" fontId="20"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43" fontId="20"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43" fontId="20"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43" fontId="20"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43" fontId="20"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43" fontId="20"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43" fontId="20"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43" fontId="20"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43" fontId="20"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43" fontId="20"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43" fontId="20"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43" fontId="20"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43" fontId="20"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43" fontId="20"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43" fontId="20"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43" fontId="20"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43" fontId="20"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43" fontId="20"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43" fontId="20"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43" fontId="20"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43" fontId="20"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43" fontId="20"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43" fontId="20"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43" fontId="20"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43" fontId="20"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43" fontId="20"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43" fontId="20"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43" fontId="20"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43" fontId="20"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43" fontId="20"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43" fontId="20"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43" fontId="20"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43" fontId="20"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43" fontId="20"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43" fontId="20"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43" fontId="20"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43" fontId="20"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43" fontId="20"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43" fontId="20"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43" fontId="20"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43" fontId="20"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43" fontId="20"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43" fontId="20"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43" fontId="20"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43" fontId="20"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43" fontId="20"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43" fontId="20"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43" fontId="20"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43" fontId="20"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43" fontId="20"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43" fontId="20"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43" fontId="20"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43" fontId="20"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43" fontId="20"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43" fontId="20"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43" fontId="20"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43" fontId="20"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43" fontId="20"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43" fontId="20"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43" fontId="20"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43" fontId="20"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43" fontId="20"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43" fontId="20"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43" fontId="20"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43" fontId="20"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43" fontId="20"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43" fontId="20"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43" fontId="20"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43" fontId="20"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43" fontId="20"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43" fontId="20"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43" fontId="20"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43" fontId="20"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43" fontId="20"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43" fontId="20"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43" fontId="20"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43" fontId="20"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43" fontId="20"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43" fontId="20"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43" fontId="20"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43" fontId="20"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43" fontId="20"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43" fontId="20"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43" fontId="20"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43" fontId="20"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43" fontId="20"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43" fontId="20"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43" fontId="20"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43" fontId="20"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43" fontId="20"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43" fontId="20"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43" fontId="20"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43" fontId="20"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43" fontId="20"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43" fontId="20"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43" fontId="20"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43" fontId="20"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43" fontId="20"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cellStyleXfs>
  <cellXfs count="327">
    <xf numFmtId="0" fontId="0" fillId="0" borderId="0" xfId="0"/>
    <xf numFmtId="3" fontId="0" fillId="0" borderId="0" xfId="0" applyNumberFormat="1"/>
    <xf numFmtId="0" fontId="0" fillId="0" borderId="0" xfId="0"/>
    <xf numFmtId="0" fontId="0" fillId="2" borderId="0" xfId="0" applyFill="1"/>
    <xf numFmtId="3" fontId="0" fillId="2" borderId="0" xfId="0" applyNumberFormat="1" applyFill="1"/>
    <xf numFmtId="10" fontId="0" fillId="0" borderId="0" xfId="1" applyNumberFormat="1" applyFont="1"/>
    <xf numFmtId="0" fontId="23" fillId="0" borderId="0" xfId="0" applyFont="1" applyAlignment="1">
      <alignment wrapText="1"/>
    </xf>
    <xf numFmtId="0" fontId="23" fillId="0" borderId="0" xfId="0" applyFont="1"/>
    <xf numFmtId="0" fontId="23" fillId="0" borderId="1" xfId="0" applyFont="1" applyBorder="1" applyAlignment="1">
      <alignment horizontal="center" vertical="center"/>
    </xf>
    <xf numFmtId="49" fontId="23" fillId="0" borderId="0" xfId="0" applyNumberFormat="1" applyFont="1"/>
    <xf numFmtId="0" fontId="23" fillId="0" borderId="1" xfId="0" applyFont="1" applyBorder="1"/>
    <xf numFmtId="49" fontId="22" fillId="3" borderId="1" xfId="0" applyNumberFormat="1" applyFont="1" applyFill="1" applyBorder="1" applyAlignment="1">
      <alignment horizontal="center" vertical="center"/>
    </xf>
    <xf numFmtId="0" fontId="25" fillId="4" borderId="1" xfId="0" applyFont="1" applyFill="1" applyBorder="1" applyAlignment="1">
      <alignment horizontal="center" vertical="center" wrapText="1"/>
    </xf>
    <xf numFmtId="10" fontId="22" fillId="3" borderId="1" xfId="1" applyNumberFormat="1" applyFont="1" applyFill="1" applyBorder="1" applyAlignment="1">
      <alignment horizontal="center" vertical="center" wrapText="1"/>
    </xf>
    <xf numFmtId="49" fontId="22" fillId="3" borderId="1" xfId="1" applyNumberFormat="1" applyFont="1" applyFill="1" applyBorder="1" applyAlignment="1">
      <alignment horizontal="center" vertical="center" wrapText="1"/>
    </xf>
    <xf numFmtId="0" fontId="22" fillId="0" borderId="0" xfId="0" applyFont="1"/>
    <xf numFmtId="49" fontId="23" fillId="0" borderId="6" xfId="0" applyNumberFormat="1" applyFont="1" applyBorder="1"/>
    <xf numFmtId="0" fontId="25" fillId="0" borderId="1" xfId="0" applyFont="1" applyFill="1" applyBorder="1" applyAlignment="1">
      <alignment horizontal="center" vertical="center" wrapText="1"/>
    </xf>
    <xf numFmtId="49" fontId="22" fillId="4" borderId="1" xfId="0" applyNumberFormat="1" applyFont="1" applyFill="1" applyBorder="1" applyAlignment="1">
      <alignment horizontal="center" vertical="center"/>
    </xf>
    <xf numFmtId="49" fontId="22" fillId="3" borderId="1" xfId="0" applyNumberFormat="1" applyFont="1" applyFill="1" applyBorder="1" applyAlignment="1">
      <alignment horizontal="center" vertical="center" wrapText="1"/>
    </xf>
    <xf numFmtId="10" fontId="22" fillId="4" borderId="1" xfId="0" applyNumberFormat="1" applyFont="1" applyFill="1" applyBorder="1" applyAlignment="1">
      <alignment horizontal="center" vertical="center"/>
    </xf>
    <xf numFmtId="0" fontId="22" fillId="4" borderId="1" xfId="0" applyFont="1" applyFill="1" applyBorder="1" applyAlignment="1">
      <alignment horizontal="center" vertical="center" wrapText="1"/>
    </xf>
    <xf numFmtId="0" fontId="22" fillId="4" borderId="1" xfId="0" applyFont="1" applyFill="1" applyBorder="1" applyAlignment="1">
      <alignment horizontal="center" vertical="center"/>
    </xf>
    <xf numFmtId="0" fontId="25" fillId="4" borderId="1" xfId="0" applyFont="1" applyFill="1" applyBorder="1" applyAlignment="1">
      <alignment horizontal="center" vertical="center"/>
    </xf>
    <xf numFmtId="0" fontId="23" fillId="3" borderId="0" xfId="0" applyFont="1" applyFill="1"/>
    <xf numFmtId="0" fontId="25" fillId="3" borderId="1" xfId="0" applyFont="1" applyFill="1" applyBorder="1" applyAlignment="1">
      <alignment horizontal="center" vertical="center"/>
    </xf>
    <xf numFmtId="0" fontId="22" fillId="3" borderId="1" xfId="0" applyFont="1" applyFill="1" applyBorder="1" applyAlignment="1">
      <alignment horizontal="center" vertical="center" wrapText="1"/>
    </xf>
    <xf numFmtId="0" fontId="22" fillId="3" borderId="1" xfId="0" applyFont="1" applyFill="1" applyBorder="1" applyAlignment="1">
      <alignment horizontal="center" vertical="center"/>
    </xf>
    <xf numFmtId="14" fontId="22" fillId="3" borderId="1" xfId="0" applyNumberFormat="1" applyFont="1" applyFill="1" applyBorder="1" applyAlignment="1">
      <alignment horizontal="center" vertical="center"/>
    </xf>
    <xf numFmtId="10" fontId="22" fillId="3" borderId="1" xfId="0" applyNumberFormat="1" applyFont="1" applyFill="1" applyBorder="1" applyAlignment="1">
      <alignment horizontal="center" vertical="center" wrapText="1"/>
    </xf>
    <xf numFmtId="0" fontId="22" fillId="3" borderId="1" xfId="0" applyFont="1" applyFill="1" applyBorder="1" applyAlignment="1">
      <alignment horizontal="left" vertical="center" wrapText="1" indent="1"/>
    </xf>
    <xf numFmtId="0" fontId="22" fillId="4" borderId="1" xfId="0" applyFont="1" applyFill="1" applyBorder="1" applyAlignment="1">
      <alignment horizontal="left" vertical="center" wrapText="1" indent="1"/>
    </xf>
    <xf numFmtId="49" fontId="22" fillId="4" borderId="1" xfId="5" applyNumberFormat="1" applyFont="1" applyFill="1" applyBorder="1" applyAlignment="1">
      <alignment horizontal="left" vertical="center" wrapText="1" indent="1"/>
    </xf>
    <xf numFmtId="49" fontId="22" fillId="3" borderId="1" xfId="5" applyNumberFormat="1" applyFont="1" applyFill="1" applyBorder="1" applyAlignment="1">
      <alignment horizontal="left" vertical="center" wrapText="1" indent="1"/>
    </xf>
    <xf numFmtId="14" fontId="22" fillId="8" borderId="1" xfId="0" applyNumberFormat="1" applyFont="1" applyFill="1" applyBorder="1" applyAlignment="1">
      <alignment horizontal="center" vertical="center" wrapText="1"/>
    </xf>
    <xf numFmtId="14" fontId="22" fillId="9" borderId="1" xfId="0" applyNumberFormat="1" applyFont="1" applyFill="1" applyBorder="1" applyAlignment="1">
      <alignment horizontal="center" vertical="center" wrapText="1"/>
    </xf>
    <xf numFmtId="14" fontId="22" fillId="10" borderId="1" xfId="0" applyNumberFormat="1" applyFont="1" applyFill="1" applyBorder="1" applyAlignment="1">
      <alignment horizontal="center" vertical="center" wrapText="1"/>
    </xf>
    <xf numFmtId="49" fontId="23" fillId="0" borderId="0" xfId="0" applyNumberFormat="1" applyFont="1" applyBorder="1"/>
    <xf numFmtId="49" fontId="22" fillId="5" borderId="2" xfId="5" applyNumberFormat="1" applyFont="1" applyFill="1" applyBorder="1" applyAlignment="1" applyProtection="1">
      <alignment horizontal="center" vertical="center" wrapText="1"/>
      <protection locked="0"/>
    </xf>
    <xf numFmtId="14" fontId="22" fillId="0" borderId="0" xfId="0" applyNumberFormat="1" applyFont="1" applyFill="1" applyBorder="1" applyAlignment="1">
      <alignment horizontal="center" vertical="center" wrapText="1"/>
    </xf>
    <xf numFmtId="14" fontId="22" fillId="8" borderId="1" xfId="16384" applyNumberFormat="1" applyFont="1" applyFill="1" applyBorder="1" applyAlignment="1">
      <alignment horizontal="center" vertical="center" wrapText="1"/>
    </xf>
    <xf numFmtId="3" fontId="22" fillId="3" borderId="1" xfId="0" applyNumberFormat="1" applyFont="1" applyFill="1" applyBorder="1" applyAlignment="1">
      <alignment horizontal="center" vertical="center" wrapText="1"/>
    </xf>
    <xf numFmtId="9" fontId="22" fillId="4" borderId="1" xfId="1" applyFont="1" applyFill="1" applyBorder="1" applyAlignment="1">
      <alignment horizontal="center" vertical="center" wrapText="1"/>
    </xf>
    <xf numFmtId="9" fontId="22" fillId="3" borderId="1" xfId="1" applyFont="1" applyFill="1" applyBorder="1" applyAlignment="1">
      <alignment horizontal="center" vertical="center" wrapText="1"/>
    </xf>
    <xf numFmtId="3" fontId="22" fillId="4" borderId="1" xfId="0" applyNumberFormat="1" applyFont="1" applyFill="1" applyBorder="1" applyAlignment="1">
      <alignment horizontal="center" vertical="center"/>
    </xf>
    <xf numFmtId="3" fontId="22" fillId="3" borderId="1" xfId="0" applyNumberFormat="1" applyFont="1" applyFill="1" applyBorder="1" applyAlignment="1">
      <alignment horizontal="center" vertical="center"/>
    </xf>
    <xf numFmtId="49" fontId="22" fillId="5" borderId="2" xfId="16059" applyNumberFormat="1" applyFont="1" applyFill="1" applyBorder="1" applyAlignment="1" applyProtection="1">
      <alignment horizontal="center" vertical="center" wrapText="1"/>
      <protection locked="0"/>
    </xf>
    <xf numFmtId="49" fontId="22" fillId="4" borderId="1" xfId="1" applyNumberFormat="1" applyFont="1" applyFill="1" applyBorder="1" applyAlignment="1">
      <alignment horizontal="center" vertical="center" wrapText="1"/>
    </xf>
    <xf numFmtId="3" fontId="23" fillId="0" borderId="0" xfId="0" applyNumberFormat="1" applyFont="1"/>
    <xf numFmtId="0" fontId="22" fillId="6" borderId="1" xfId="0" applyFont="1" applyFill="1" applyBorder="1" applyAlignment="1">
      <alignment horizontal="center" vertical="center" wrapText="1"/>
    </xf>
    <xf numFmtId="0" fontId="23" fillId="0" borderId="0" xfId="0" applyFont="1"/>
    <xf numFmtId="1" fontId="22" fillId="0" borderId="1" xfId="0" applyNumberFormat="1" applyFont="1" applyFill="1" applyBorder="1" applyAlignment="1">
      <alignment horizontal="center" vertical="center" wrapText="1"/>
    </xf>
    <xf numFmtId="1" fontId="22" fillId="0" borderId="1" xfId="73" applyNumberFormat="1" applyFont="1" applyFill="1" applyBorder="1" applyAlignment="1">
      <alignment horizontal="center" vertical="center" wrapText="1"/>
    </xf>
    <xf numFmtId="1" fontId="22" fillId="4" borderId="1" xfId="0" applyNumberFormat="1" applyFont="1" applyFill="1" applyBorder="1" applyAlignment="1">
      <alignment horizontal="center" vertical="center" wrapText="1"/>
    </xf>
    <xf numFmtId="14" fontId="32" fillId="4" borderId="1" xfId="0" applyNumberFormat="1" applyFont="1" applyFill="1" applyBorder="1" applyAlignment="1">
      <alignment horizontal="center" vertical="center" wrapText="1"/>
    </xf>
    <xf numFmtId="0" fontId="23" fillId="0" borderId="1" xfId="0" applyFont="1" applyBorder="1" applyAlignment="1">
      <alignment horizontal="center" vertical="center"/>
    </xf>
    <xf numFmtId="3" fontId="22" fillId="0" borderId="1" xfId="0" applyNumberFormat="1" applyFont="1" applyFill="1" applyBorder="1" applyAlignment="1">
      <alignment horizontal="center" vertical="center" wrapText="1"/>
    </xf>
    <xf numFmtId="9" fontId="22" fillId="0" borderId="1" xfId="1" applyFont="1" applyFill="1" applyBorder="1" applyAlignment="1">
      <alignment horizontal="center" vertical="center" wrapText="1"/>
    </xf>
    <xf numFmtId="3" fontId="22" fillId="4" borderId="1" xfId="0" applyNumberFormat="1" applyFont="1" applyFill="1" applyBorder="1" applyAlignment="1">
      <alignment horizontal="center" vertical="center" wrapText="1"/>
    </xf>
    <xf numFmtId="3" fontId="22" fillId="0" borderId="1" xfId="0" applyNumberFormat="1" applyFont="1" applyFill="1" applyBorder="1" applyAlignment="1">
      <alignment horizontal="center" vertical="center"/>
    </xf>
    <xf numFmtId="1" fontId="23" fillId="0" borderId="0" xfId="0" applyNumberFormat="1" applyFont="1" applyAlignment="1">
      <alignment horizontal="center" vertical="center" wrapText="1"/>
    </xf>
    <xf numFmtId="1" fontId="27" fillId="0" borderId="0" xfId="0" applyNumberFormat="1" applyFont="1" applyAlignment="1">
      <alignment horizontal="center" vertical="center" wrapText="1"/>
    </xf>
    <xf numFmtId="1" fontId="22" fillId="0" borderId="0" xfId="0" applyNumberFormat="1" applyFont="1"/>
    <xf numFmtId="0" fontId="23" fillId="0" borderId="0" xfId="0" applyNumberFormat="1" applyFont="1" applyAlignment="1">
      <alignment horizontal="center" vertical="center" wrapText="1"/>
    </xf>
    <xf numFmtId="0" fontId="27" fillId="0" borderId="0" xfId="0" applyNumberFormat="1" applyFont="1" applyAlignment="1">
      <alignment horizontal="center" vertical="center" wrapText="1"/>
    </xf>
    <xf numFmtId="0" fontId="22" fillId="0" borderId="0" xfId="0" applyNumberFormat="1" applyFont="1"/>
    <xf numFmtId="14" fontId="22" fillId="3" borderId="1" xfId="0" applyNumberFormat="1" applyFont="1" applyFill="1" applyBorder="1" applyAlignment="1">
      <alignment horizontal="center" vertical="center" wrapText="1"/>
    </xf>
    <xf numFmtId="0" fontId="22" fillId="0" borderId="1" xfId="0" applyFont="1" applyFill="1" applyBorder="1" applyAlignment="1">
      <alignment horizontal="center" vertical="center" wrapText="1"/>
    </xf>
    <xf numFmtId="14" fontId="22" fillId="0" borderId="1" xfId="0" applyNumberFormat="1" applyFont="1" applyFill="1" applyBorder="1" applyAlignment="1">
      <alignment horizontal="center" vertical="center" wrapText="1"/>
    </xf>
    <xf numFmtId="0" fontId="22" fillId="0" borderId="1" xfId="0" applyFont="1" applyFill="1" applyBorder="1" applyAlignment="1">
      <alignment horizontal="left" vertical="center" wrapText="1" indent="1"/>
    </xf>
    <xf numFmtId="14" fontId="22" fillId="9" borderId="1" xfId="0" applyNumberFormat="1" applyFont="1" applyFill="1" applyBorder="1" applyAlignment="1">
      <alignment horizontal="center" vertical="center" wrapText="1"/>
    </xf>
    <xf numFmtId="14" fontId="22" fillId="9" borderId="1" xfId="0" applyNumberFormat="1" applyFont="1" applyFill="1" applyBorder="1" applyAlignment="1">
      <alignment horizontal="center" vertical="center"/>
    </xf>
    <xf numFmtId="2" fontId="22" fillId="0" borderId="1" xfId="1" applyNumberFormat="1" applyFont="1" applyFill="1" applyBorder="1" applyAlignment="1">
      <alignment horizontal="center" vertical="center" wrapText="1"/>
    </xf>
    <xf numFmtId="14" fontId="22" fillId="0" borderId="1" xfId="73" applyNumberFormat="1" applyFont="1" applyFill="1" applyBorder="1" applyAlignment="1">
      <alignment horizontal="center" vertical="center" wrapText="1"/>
    </xf>
    <xf numFmtId="0" fontId="22" fillId="11" borderId="1" xfId="0" applyNumberFormat="1" applyFont="1" applyFill="1" applyBorder="1" applyAlignment="1">
      <alignment horizontal="center" vertical="center" wrapText="1"/>
    </xf>
    <xf numFmtId="0" fontId="23" fillId="0" borderId="0" xfId="0" applyFont="1" applyFill="1" applyBorder="1" applyAlignment="1">
      <alignment horizontal="center" vertical="center"/>
    </xf>
    <xf numFmtId="49" fontId="22" fillId="0" borderId="0" xfId="5" applyNumberFormat="1" applyFont="1" applyFill="1" applyBorder="1" applyAlignment="1">
      <alignment horizontal="center" vertical="center"/>
    </xf>
    <xf numFmtId="49" fontId="22" fillId="0" borderId="0" xfId="5" applyNumberFormat="1" applyFont="1" applyFill="1" applyBorder="1" applyAlignment="1">
      <alignment horizontal="left" vertical="center" wrapText="1" indent="1"/>
    </xf>
    <xf numFmtId="0" fontId="22" fillId="0" borderId="0" xfId="0" applyFont="1" applyFill="1" applyBorder="1" applyAlignment="1">
      <alignment horizontal="center" vertical="center"/>
    </xf>
    <xf numFmtId="0" fontId="25" fillId="0" borderId="0" xfId="0" applyFont="1" applyFill="1" applyBorder="1" applyAlignment="1">
      <alignment horizontal="center" vertical="center"/>
    </xf>
    <xf numFmtId="3" fontId="22" fillId="0" borderId="0" xfId="0" applyNumberFormat="1" applyFont="1" applyFill="1" applyBorder="1" applyAlignment="1">
      <alignment horizontal="center" vertical="center" wrapText="1"/>
    </xf>
    <xf numFmtId="9" fontId="22" fillId="0" borderId="0" xfId="1" applyFont="1" applyFill="1" applyBorder="1" applyAlignment="1">
      <alignment horizontal="center" vertical="center" wrapText="1"/>
    </xf>
    <xf numFmtId="0" fontId="22" fillId="0" borderId="0" xfId="0" applyNumberFormat="1" applyFont="1" applyFill="1" applyBorder="1" applyAlignment="1">
      <alignment horizontal="center" vertical="center"/>
    </xf>
    <xf numFmtId="1" fontId="22" fillId="0" borderId="0" xfId="0" applyNumberFormat="1" applyFont="1" applyFill="1" applyBorder="1" applyAlignment="1">
      <alignment horizontal="center" vertical="center"/>
    </xf>
    <xf numFmtId="0" fontId="23" fillId="3" borderId="0" xfId="0" applyFont="1" applyFill="1" applyBorder="1"/>
    <xf numFmtId="0" fontId="23" fillId="0" borderId="0" xfId="0" applyFont="1" applyFill="1" applyBorder="1"/>
    <xf numFmtId="0" fontId="23" fillId="0" borderId="0" xfId="0" applyFont="1" applyAlignment="1">
      <alignment horizontal="left" vertical="center"/>
    </xf>
    <xf numFmtId="0" fontId="23" fillId="0" borderId="0" xfId="0" applyFont="1" applyBorder="1" applyAlignment="1">
      <alignment horizontal="left"/>
    </xf>
    <xf numFmtId="0" fontId="37" fillId="0" borderId="0" xfId="0" applyFont="1" applyFill="1" applyAlignment="1"/>
    <xf numFmtId="0" fontId="38" fillId="0" borderId="0" xfId="0" applyFont="1" applyBorder="1" applyAlignment="1">
      <alignment horizontal="left"/>
    </xf>
    <xf numFmtId="0" fontId="39" fillId="0" borderId="0" xfId="0" applyFont="1"/>
    <xf numFmtId="0" fontId="40" fillId="0" borderId="0" xfId="0" applyFont="1"/>
    <xf numFmtId="0" fontId="23" fillId="0" borderId="0" xfId="0" applyFont="1" applyBorder="1" applyAlignment="1">
      <alignment vertical="center"/>
    </xf>
    <xf numFmtId="10" fontId="22" fillId="8" borderId="1" xfId="0" applyNumberFormat="1" applyFont="1" applyFill="1" applyBorder="1" applyAlignment="1">
      <alignment horizontal="center" vertical="center" wrapText="1"/>
    </xf>
    <xf numFmtId="10" fontId="22" fillId="8" borderId="1" xfId="1" applyNumberFormat="1" applyFont="1" applyFill="1" applyBorder="1" applyAlignment="1">
      <alignment horizontal="center" vertical="center" wrapText="1"/>
    </xf>
    <xf numFmtId="10" fontId="22" fillId="10" borderId="1" xfId="1" applyNumberFormat="1" applyFont="1" applyFill="1" applyBorder="1" applyAlignment="1">
      <alignment horizontal="center" vertical="center" wrapText="1"/>
    </xf>
    <xf numFmtId="14" fontId="22" fillId="8" borderId="1" xfId="0" applyNumberFormat="1" applyFont="1" applyFill="1" applyBorder="1" applyAlignment="1">
      <alignment horizontal="center" vertical="center" wrapText="1"/>
    </xf>
    <xf numFmtId="14" fontId="22" fillId="4" borderId="1" xfId="0" applyNumberFormat="1" applyFont="1" applyFill="1" applyBorder="1" applyAlignment="1">
      <alignment horizontal="center" vertical="center"/>
    </xf>
    <xf numFmtId="14" fontId="22" fillId="8" borderId="1" xfId="0" applyNumberFormat="1" applyFont="1" applyFill="1" applyBorder="1" applyAlignment="1">
      <alignment vertical="center" wrapText="1"/>
    </xf>
    <xf numFmtId="14" fontId="22" fillId="4" borderId="1" xfId="0" applyNumberFormat="1" applyFont="1" applyFill="1" applyBorder="1" applyAlignment="1">
      <alignment horizontal="center" vertical="center" wrapText="1"/>
    </xf>
    <xf numFmtId="0" fontId="29" fillId="0" borderId="0" xfId="0" applyFont="1" applyAlignment="1">
      <alignment horizontal="left" wrapText="1"/>
    </xf>
    <xf numFmtId="0" fontId="23" fillId="0" borderId="0" xfId="0" applyFont="1" applyAlignment="1">
      <alignment horizontal="center" vertical="center" wrapText="1"/>
    </xf>
    <xf numFmtId="0" fontId="27" fillId="0" borderId="0" xfId="0" applyFont="1" applyAlignment="1">
      <alignment horizontal="center" vertical="center" wrapText="1"/>
    </xf>
    <xf numFmtId="14" fontId="23" fillId="8" borderId="1" xfId="0" applyNumberFormat="1" applyFont="1" applyFill="1" applyBorder="1" applyAlignment="1">
      <alignment horizontal="center" vertical="center"/>
    </xf>
    <xf numFmtId="0" fontId="23" fillId="8" borderId="1" xfId="0" applyFont="1" applyFill="1" applyBorder="1" applyAlignment="1">
      <alignment horizontal="center" vertical="center"/>
    </xf>
    <xf numFmtId="0" fontId="23" fillId="3" borderId="1" xfId="0" applyFont="1" applyFill="1" applyBorder="1" applyAlignment="1">
      <alignment horizontal="center" vertical="center"/>
    </xf>
    <xf numFmtId="49" fontId="22" fillId="0" borderId="5" xfId="1" applyNumberFormat="1" applyFont="1" applyFill="1" applyBorder="1" applyAlignment="1">
      <alignment vertical="center" wrapText="1"/>
    </xf>
    <xf numFmtId="49" fontId="22" fillId="8" borderId="5" xfId="1" applyNumberFormat="1" applyFont="1" applyFill="1" applyBorder="1" applyAlignment="1">
      <alignment vertical="center" wrapText="1"/>
    </xf>
    <xf numFmtId="10" fontId="22" fillId="4" borderId="2" xfId="0" applyNumberFormat="1" applyFont="1" applyFill="1" applyBorder="1" applyAlignment="1">
      <alignment vertical="center" wrapText="1"/>
    </xf>
    <xf numFmtId="49" fontId="22" fillId="0" borderId="1" xfId="1" applyNumberFormat="1" applyFont="1" applyFill="1" applyBorder="1" applyAlignment="1">
      <alignment vertical="center" wrapText="1"/>
    </xf>
    <xf numFmtId="49" fontId="22" fillId="4" borderId="1" xfId="0" applyNumberFormat="1" applyFont="1" applyFill="1" applyBorder="1" applyAlignment="1">
      <alignment vertical="center" wrapText="1"/>
    </xf>
    <xf numFmtId="0" fontId="22" fillId="4" borderId="1" xfId="0" applyFont="1" applyFill="1" applyBorder="1" applyAlignment="1">
      <alignment vertical="center" wrapText="1"/>
    </xf>
    <xf numFmtId="10" fontId="22" fillId="4" borderId="3" xfId="0" applyNumberFormat="1" applyFont="1" applyFill="1" applyBorder="1" applyAlignment="1">
      <alignment horizontal="center" vertical="center"/>
    </xf>
    <xf numFmtId="0" fontId="22" fillId="3" borderId="1" xfId="0" applyFont="1" applyFill="1" applyBorder="1" applyAlignment="1">
      <alignment vertical="center" wrapText="1"/>
    </xf>
    <xf numFmtId="49" fontId="22" fillId="8" borderId="1" xfId="1" applyNumberFormat="1" applyFont="1" applyFill="1" applyBorder="1" applyAlignment="1">
      <alignment vertical="center" wrapText="1"/>
    </xf>
    <xf numFmtId="49" fontId="22" fillId="8" borderId="1" xfId="0" applyNumberFormat="1" applyFont="1" applyFill="1" applyBorder="1" applyAlignment="1">
      <alignment vertical="center" wrapText="1"/>
    </xf>
    <xf numFmtId="0" fontId="22" fillId="8" borderId="1" xfId="0" applyFont="1" applyFill="1" applyBorder="1" applyAlignment="1">
      <alignment vertical="center" wrapText="1"/>
    </xf>
    <xf numFmtId="0" fontId="22" fillId="0" borderId="1" xfId="0" applyFont="1" applyBorder="1" applyAlignment="1">
      <alignment horizontal="center" vertical="center"/>
    </xf>
    <xf numFmtId="10" fontId="22" fillId="3" borderId="2" xfId="1" applyNumberFormat="1" applyFont="1" applyFill="1" applyBorder="1" applyAlignment="1">
      <alignment horizontal="center" vertical="center" wrapText="1"/>
    </xf>
    <xf numFmtId="0" fontId="22" fillId="4" borderId="5" xfId="0" applyFont="1" applyFill="1" applyBorder="1" applyAlignment="1">
      <alignment horizontal="center" vertical="center"/>
    </xf>
    <xf numFmtId="10" fontId="22" fillId="0" borderId="1" xfId="0" applyNumberFormat="1" applyFont="1" applyFill="1" applyBorder="1" applyAlignment="1">
      <alignment horizontal="center" vertical="center" wrapText="1"/>
    </xf>
    <xf numFmtId="49" fontId="23" fillId="0" borderId="1" xfId="0" applyNumberFormat="1" applyFont="1" applyFill="1" applyBorder="1" applyAlignment="1">
      <alignment horizontal="center" vertical="center" wrapText="1"/>
    </xf>
    <xf numFmtId="49" fontId="22" fillId="4" borderId="5" xfId="0" applyNumberFormat="1" applyFont="1" applyFill="1" applyBorder="1" applyAlignment="1">
      <alignment horizontal="center" vertical="center"/>
    </xf>
    <xf numFmtId="49" fontId="22" fillId="0" borderId="0" xfId="5" applyNumberFormat="1" applyFont="1" applyFill="1" applyBorder="1" applyAlignment="1">
      <alignment horizontal="left" vertical="center" indent="1"/>
    </xf>
    <xf numFmtId="10" fontId="22" fillId="0" borderId="1" xfId="1" applyNumberFormat="1" applyFont="1" applyFill="1" applyBorder="1" applyAlignment="1">
      <alignment horizontal="center" vertical="center" wrapText="1"/>
    </xf>
    <xf numFmtId="10" fontId="22" fillId="4" borderId="3" xfId="0" applyNumberFormat="1" applyFont="1" applyFill="1" applyBorder="1" applyAlignment="1">
      <alignment vertical="center" wrapText="1"/>
    </xf>
    <xf numFmtId="10" fontId="22" fillId="10" borderId="2" xfId="0" applyNumberFormat="1" applyFont="1" applyFill="1" applyBorder="1" applyAlignment="1">
      <alignment vertical="center" wrapText="1"/>
    </xf>
    <xf numFmtId="10" fontId="22" fillId="10" borderId="3" xfId="0" applyNumberFormat="1" applyFont="1" applyFill="1" applyBorder="1" applyAlignment="1">
      <alignment vertical="center" wrapText="1"/>
    </xf>
    <xf numFmtId="0" fontId="27" fillId="0" borderId="0" xfId="0" applyFont="1" applyAlignment="1">
      <alignment horizontal="center" vertical="center" wrapText="1"/>
    </xf>
    <xf numFmtId="0" fontId="23" fillId="0" borderId="0" xfId="0" applyFont="1" applyAlignment="1">
      <alignment horizontal="center" vertical="center" wrapText="1"/>
    </xf>
    <xf numFmtId="0" fontId="41" fillId="0" borderId="0" xfId="0" applyFont="1" applyAlignment="1">
      <alignment vertical="center" wrapText="1"/>
    </xf>
    <xf numFmtId="0" fontId="42" fillId="0" borderId="0" xfId="0" applyFont="1" applyAlignment="1">
      <alignment horizontal="left" vertical="center"/>
    </xf>
    <xf numFmtId="0" fontId="25" fillId="7" borderId="5" xfId="0" applyFont="1" applyFill="1" applyBorder="1" applyAlignment="1">
      <alignment horizontal="center" vertical="center" wrapText="1"/>
    </xf>
    <xf numFmtId="0" fontId="22" fillId="11" borderId="1" xfId="0" applyFont="1" applyFill="1" applyBorder="1" applyAlignment="1">
      <alignment horizontal="center" vertical="center" wrapText="1"/>
    </xf>
    <xf numFmtId="0" fontId="23" fillId="0" borderId="0" xfId="0" applyFont="1" applyAlignment="1">
      <alignment horizontal="center" vertical="center" wrapText="1"/>
    </xf>
    <xf numFmtId="0" fontId="25" fillId="7" borderId="10" xfId="0" applyFont="1" applyFill="1" applyBorder="1" applyAlignment="1">
      <alignment horizontal="center" vertical="center" wrapText="1"/>
    </xf>
    <xf numFmtId="0" fontId="34" fillId="0" borderId="7" xfId="0" applyFont="1" applyFill="1" applyBorder="1" applyAlignment="1">
      <alignment horizontal="center" vertical="center"/>
    </xf>
    <xf numFmtId="0" fontId="23" fillId="0" borderId="7" xfId="0" applyFont="1" applyBorder="1" applyAlignment="1">
      <alignment horizontal="center" vertical="center"/>
    </xf>
    <xf numFmtId="0" fontId="23" fillId="0" borderId="7" xfId="0" applyFont="1" applyFill="1" applyBorder="1" applyAlignment="1">
      <alignment horizontal="center" vertical="center"/>
    </xf>
    <xf numFmtId="0" fontId="25" fillId="7" borderId="11" xfId="0" applyFont="1" applyFill="1" applyBorder="1" applyAlignment="1">
      <alignment horizontal="center" vertical="center" wrapText="1"/>
    </xf>
    <xf numFmtId="14" fontId="22" fillId="4" borderId="8" xfId="0" applyNumberFormat="1" applyFont="1" applyFill="1" applyBorder="1" applyAlignment="1">
      <alignment horizontal="center" vertical="center" wrapText="1"/>
    </xf>
    <xf numFmtId="14" fontId="22" fillId="0" borderId="8" xfId="0" applyNumberFormat="1" applyFont="1" applyFill="1" applyBorder="1" applyAlignment="1">
      <alignment horizontal="center" vertical="center" wrapText="1"/>
    </xf>
    <xf numFmtId="0" fontId="22" fillId="6" borderId="15" xfId="0" applyFont="1" applyFill="1" applyBorder="1" applyAlignment="1">
      <alignment horizontal="center" vertical="center" wrapText="1"/>
    </xf>
    <xf numFmtId="0" fontId="25" fillId="7" borderId="18" xfId="0" applyFont="1" applyFill="1" applyBorder="1" applyAlignment="1">
      <alignment horizontal="center" vertical="center" wrapText="1"/>
    </xf>
    <xf numFmtId="0" fontId="25" fillId="7" borderId="20" xfId="0" applyFont="1" applyFill="1" applyBorder="1" applyAlignment="1">
      <alignment horizontal="center" vertical="center" wrapText="1"/>
    </xf>
    <xf numFmtId="0" fontId="22" fillId="4" borderId="21" xfId="0" applyFont="1" applyFill="1" applyBorder="1" applyAlignment="1">
      <alignment horizontal="center" vertical="center" wrapText="1"/>
    </xf>
    <xf numFmtId="14" fontId="22" fillId="4" borderId="19" xfId="0" applyNumberFormat="1" applyFont="1" applyFill="1" applyBorder="1" applyAlignment="1">
      <alignment horizontal="center" vertical="center" wrapText="1"/>
    </xf>
    <xf numFmtId="0" fontId="22" fillId="3" borderId="21" xfId="0" applyFont="1" applyFill="1" applyBorder="1" applyAlignment="1">
      <alignment horizontal="center" vertical="center" wrapText="1"/>
    </xf>
    <xf numFmtId="14" fontId="22" fillId="0" borderId="19" xfId="0" applyNumberFormat="1" applyFont="1" applyFill="1" applyBorder="1" applyAlignment="1">
      <alignment horizontal="center" vertical="center" wrapText="1"/>
    </xf>
    <xf numFmtId="49" fontId="22" fillId="4" borderId="21" xfId="5" applyNumberFormat="1" applyFont="1" applyFill="1" applyBorder="1" applyAlignment="1">
      <alignment horizontal="center" vertical="center"/>
    </xf>
    <xf numFmtId="0" fontId="22" fillId="0" borderId="21" xfId="0" applyFont="1" applyFill="1" applyBorder="1" applyAlignment="1">
      <alignment horizontal="center" vertical="center" wrapText="1"/>
    </xf>
    <xf numFmtId="49" fontId="22" fillId="4" borderId="21" xfId="5" applyNumberFormat="1" applyFont="1" applyFill="1" applyBorder="1" applyAlignment="1">
      <alignment horizontal="center" vertical="center" wrapText="1"/>
    </xf>
    <xf numFmtId="49" fontId="22" fillId="3" borderId="21" xfId="5" applyNumberFormat="1" applyFont="1" applyFill="1" applyBorder="1" applyAlignment="1">
      <alignment horizontal="center" vertical="center"/>
    </xf>
    <xf numFmtId="14" fontId="22" fillId="0" borderId="23" xfId="0" applyNumberFormat="1" applyFont="1" applyFill="1" applyBorder="1" applyAlignment="1">
      <alignment horizontal="center" vertical="center" wrapText="1"/>
    </xf>
    <xf numFmtId="0" fontId="22" fillId="0" borderId="24" xfId="0" applyFont="1" applyFill="1" applyBorder="1" applyAlignment="1">
      <alignment horizontal="left" vertical="center" wrapText="1" indent="1"/>
    </xf>
    <xf numFmtId="0" fontId="22" fillId="0" borderId="24" xfId="0" applyFont="1" applyFill="1" applyBorder="1" applyAlignment="1">
      <alignment horizontal="center" vertical="center" wrapText="1"/>
    </xf>
    <xf numFmtId="0" fontId="25" fillId="0" borderId="24" xfId="0" applyFont="1" applyFill="1" applyBorder="1" applyAlignment="1">
      <alignment horizontal="center" vertical="center" wrapText="1"/>
    </xf>
    <xf numFmtId="3" fontId="22" fillId="3" borderId="24" xfId="0" applyNumberFormat="1" applyFont="1" applyFill="1" applyBorder="1" applyAlignment="1">
      <alignment horizontal="center" vertical="center" wrapText="1"/>
    </xf>
    <xf numFmtId="3" fontId="26" fillId="0" borderId="24" xfId="0" applyNumberFormat="1" applyFont="1" applyFill="1" applyBorder="1" applyAlignment="1">
      <alignment horizontal="center" vertical="center" wrapText="1"/>
    </xf>
    <xf numFmtId="9" fontId="26" fillId="0" borderId="24" xfId="1" applyFont="1" applyFill="1" applyBorder="1" applyAlignment="1">
      <alignment horizontal="center" vertical="center" wrapText="1"/>
    </xf>
    <xf numFmtId="3" fontId="22" fillId="0" borderId="24" xfId="0" applyNumberFormat="1" applyFont="1" applyFill="1" applyBorder="1" applyAlignment="1">
      <alignment horizontal="center" vertical="center" wrapText="1"/>
    </xf>
    <xf numFmtId="9" fontId="22" fillId="0" borderId="24" xfId="1" applyFont="1" applyFill="1" applyBorder="1" applyAlignment="1">
      <alignment horizontal="center" vertical="center" wrapText="1"/>
    </xf>
    <xf numFmtId="49" fontId="22" fillId="3" borderId="24" xfId="1" applyNumberFormat="1" applyFont="1" applyFill="1" applyBorder="1" applyAlignment="1">
      <alignment horizontal="center" vertical="center" wrapText="1"/>
    </xf>
    <xf numFmtId="49" fontId="22" fillId="0" borderId="24" xfId="1" applyNumberFormat="1" applyFont="1" applyFill="1" applyBorder="1" applyAlignment="1">
      <alignment vertical="center" wrapText="1"/>
    </xf>
    <xf numFmtId="49" fontId="22" fillId="8" borderId="24" xfId="1" applyNumberFormat="1" applyFont="1" applyFill="1" applyBorder="1" applyAlignment="1">
      <alignment vertical="center" wrapText="1"/>
    </xf>
    <xf numFmtId="14" fontId="22" fillId="0" borderId="24" xfId="0" applyNumberFormat="1" applyFont="1" applyFill="1" applyBorder="1" applyAlignment="1">
      <alignment horizontal="center" vertical="center" wrapText="1"/>
    </xf>
    <xf numFmtId="14" fontId="22" fillId="8" borderId="24" xfId="0" applyNumberFormat="1" applyFont="1" applyFill="1" applyBorder="1" applyAlignment="1">
      <alignment horizontal="center" vertical="center" wrapText="1"/>
    </xf>
    <xf numFmtId="14" fontId="23" fillId="8" borderId="24" xfId="0" applyNumberFormat="1" applyFont="1" applyFill="1" applyBorder="1" applyAlignment="1">
      <alignment horizontal="center" vertical="center"/>
    </xf>
    <xf numFmtId="10" fontId="22" fillId="10" borderId="24" xfId="1" applyNumberFormat="1" applyFont="1" applyFill="1" applyBorder="1" applyAlignment="1">
      <alignment horizontal="center" vertical="center" wrapText="1"/>
    </xf>
    <xf numFmtId="1" fontId="22" fillId="0" borderId="24" xfId="0" applyNumberFormat="1" applyFont="1" applyFill="1" applyBorder="1" applyAlignment="1">
      <alignment horizontal="center" vertical="center" wrapText="1"/>
    </xf>
    <xf numFmtId="14" fontId="22" fillId="9" borderId="24" xfId="0" applyNumberFormat="1" applyFont="1" applyFill="1" applyBorder="1" applyAlignment="1">
      <alignment horizontal="center" vertical="center" wrapText="1"/>
    </xf>
    <xf numFmtId="14" fontId="22" fillId="0" borderId="25" xfId="0" applyNumberFormat="1" applyFont="1" applyFill="1" applyBorder="1" applyAlignment="1">
      <alignment horizontal="center" vertical="center" wrapText="1"/>
    </xf>
    <xf numFmtId="14" fontId="22" fillId="3" borderId="8" xfId="0" applyNumberFormat="1" applyFont="1" applyFill="1" applyBorder="1" applyAlignment="1">
      <alignment horizontal="center" vertical="center" wrapText="1"/>
    </xf>
    <xf numFmtId="3" fontId="26" fillId="0" borderId="1" xfId="0" applyNumberFormat="1" applyFont="1" applyFill="1" applyBorder="1" applyAlignment="1">
      <alignment horizontal="center" vertical="center" wrapText="1"/>
    </xf>
    <xf numFmtId="9" fontId="26" fillId="0" borderId="1" xfId="1" applyFont="1" applyFill="1" applyBorder="1" applyAlignment="1">
      <alignment horizontal="center" vertical="center" wrapText="1"/>
    </xf>
    <xf numFmtId="49" fontId="22" fillId="3" borderId="1" xfId="5" applyNumberFormat="1" applyFont="1" applyFill="1" applyBorder="1" applyAlignment="1">
      <alignment horizontal="center" vertical="center"/>
    </xf>
    <xf numFmtId="1" fontId="22" fillId="0" borderId="19" xfId="0" applyNumberFormat="1" applyFont="1" applyFill="1" applyBorder="1" applyAlignment="1">
      <alignment horizontal="center" vertical="center" wrapText="1"/>
    </xf>
    <xf numFmtId="1" fontId="22" fillId="0" borderId="19" xfId="73" applyNumberFormat="1" applyFont="1" applyFill="1" applyBorder="1" applyAlignment="1">
      <alignment horizontal="center" vertical="center" wrapText="1"/>
    </xf>
    <xf numFmtId="0" fontId="34" fillId="0" borderId="26" xfId="0" applyFont="1" applyFill="1" applyBorder="1" applyAlignment="1">
      <alignment horizontal="center" vertical="center"/>
    </xf>
    <xf numFmtId="0" fontId="23" fillId="0" borderId="26" xfId="0" applyFont="1" applyBorder="1" applyAlignment="1">
      <alignment horizontal="center" vertical="center"/>
    </xf>
    <xf numFmtId="0" fontId="23" fillId="3" borderId="26" xfId="0" applyFont="1" applyFill="1" applyBorder="1" applyAlignment="1">
      <alignment horizontal="center" vertical="center"/>
    </xf>
    <xf numFmtId="0" fontId="23" fillId="0" borderId="26" xfId="0" applyFont="1" applyFill="1" applyBorder="1" applyAlignment="1">
      <alignment horizontal="center" vertical="center"/>
    </xf>
    <xf numFmtId="0" fontId="23" fillId="0" borderId="29" xfId="0" applyFont="1" applyBorder="1" applyAlignment="1">
      <alignment horizontal="center" vertical="center"/>
    </xf>
    <xf numFmtId="14" fontId="25" fillId="0" borderId="8" xfId="0" applyNumberFormat="1" applyFont="1" applyFill="1" applyBorder="1" applyAlignment="1">
      <alignment horizontal="center" vertical="center" wrapText="1"/>
    </xf>
    <xf numFmtId="0" fontId="42" fillId="0" borderId="0" xfId="0" applyFont="1"/>
    <xf numFmtId="0" fontId="42" fillId="3" borderId="0" xfId="0" applyFont="1" applyFill="1"/>
    <xf numFmtId="14" fontId="25" fillId="4" borderId="8" xfId="0" applyNumberFormat="1" applyFont="1" applyFill="1" applyBorder="1" applyAlignment="1">
      <alignment horizontal="center" vertical="center" wrapText="1"/>
    </xf>
    <xf numFmtId="0" fontId="34" fillId="13" borderId="26" xfId="0" applyFont="1" applyFill="1" applyBorder="1" applyAlignment="1">
      <alignment horizontal="center" vertical="center"/>
    </xf>
    <xf numFmtId="0" fontId="25" fillId="7" borderId="21" xfId="0" applyFont="1" applyFill="1" applyBorder="1" applyAlignment="1">
      <alignment horizontal="center" vertical="center" wrapText="1"/>
    </xf>
    <xf numFmtId="0" fontId="34" fillId="0" borderId="21" xfId="0" applyFont="1" applyFill="1" applyBorder="1" applyAlignment="1">
      <alignment horizontal="center" vertical="center"/>
    </xf>
    <xf numFmtId="0" fontId="42" fillId="0" borderId="21" xfId="0" applyFont="1" applyBorder="1" applyAlignment="1">
      <alignment horizontal="center" vertical="center"/>
    </xf>
    <xf numFmtId="0" fontId="23" fillId="0" borderId="21" xfId="0" applyFont="1" applyBorder="1" applyAlignment="1">
      <alignment horizontal="center" vertical="center"/>
    </xf>
    <xf numFmtId="0" fontId="44" fillId="0" borderId="21" xfId="0" applyFont="1" applyFill="1" applyBorder="1" applyAlignment="1">
      <alignment horizontal="center" vertical="center"/>
    </xf>
    <xf numFmtId="0" fontId="23" fillId="0" borderId="23" xfId="0" applyFont="1" applyBorder="1" applyAlignment="1">
      <alignment horizontal="center" vertical="center"/>
    </xf>
    <xf numFmtId="3" fontId="25" fillId="12" borderId="1" xfId="0" applyNumberFormat="1" applyFont="1" applyFill="1" applyBorder="1" applyAlignment="1">
      <alignment vertical="center" wrapText="1"/>
    </xf>
    <xf numFmtId="3" fontId="25" fillId="12" borderId="19" xfId="0" applyNumberFormat="1" applyFont="1" applyFill="1" applyBorder="1" applyAlignment="1">
      <alignment vertical="center" wrapText="1"/>
    </xf>
    <xf numFmtId="3" fontId="25" fillId="13" borderId="1" xfId="0" applyNumberFormat="1" applyFont="1" applyFill="1" applyBorder="1" applyAlignment="1">
      <alignment vertical="center" wrapText="1"/>
    </xf>
    <xf numFmtId="3" fontId="25" fillId="13" borderId="19" xfId="0" applyNumberFormat="1" applyFont="1" applyFill="1" applyBorder="1" applyAlignment="1">
      <alignment vertical="center" wrapText="1"/>
    </xf>
    <xf numFmtId="0" fontId="25" fillId="7" borderId="28" xfId="0" applyFont="1" applyFill="1" applyBorder="1" applyAlignment="1">
      <alignment horizontal="center" vertical="center" wrapText="1"/>
    </xf>
    <xf numFmtId="14" fontId="22" fillId="10" borderId="24" xfId="0" applyNumberFormat="1" applyFont="1" applyFill="1" applyBorder="1" applyAlignment="1">
      <alignment horizontal="center" vertical="center" wrapText="1"/>
    </xf>
    <xf numFmtId="0" fontId="23" fillId="0" borderId="0" xfId="0" applyFont="1" applyBorder="1"/>
    <xf numFmtId="0" fontId="23" fillId="0" borderId="0" xfId="0" applyFont="1" applyBorder="1" applyAlignment="1">
      <alignment horizontal="center" vertical="center"/>
    </xf>
    <xf numFmtId="14" fontId="22" fillId="14" borderId="1" xfId="0" applyNumberFormat="1" applyFont="1" applyFill="1" applyBorder="1" applyAlignment="1">
      <alignment horizontal="center" vertical="center" wrapText="1"/>
    </xf>
    <xf numFmtId="49" fontId="22" fillId="3" borderId="1" xfId="1" applyNumberFormat="1" applyFont="1" applyFill="1" applyBorder="1" applyAlignment="1">
      <alignment vertical="center" wrapText="1"/>
    </xf>
    <xf numFmtId="1" fontId="22" fillId="3" borderId="1" xfId="0" applyNumberFormat="1" applyFont="1" applyFill="1" applyBorder="1" applyAlignment="1">
      <alignment horizontal="center" vertical="center" wrapText="1"/>
    </xf>
    <xf numFmtId="1" fontId="22" fillId="3" borderId="19" xfId="0" applyNumberFormat="1" applyFont="1" applyFill="1" applyBorder="1" applyAlignment="1">
      <alignment horizontal="center" vertical="center" wrapText="1"/>
    </xf>
    <xf numFmtId="49" fontId="22" fillId="3" borderId="1" xfId="0" applyNumberFormat="1" applyFont="1" applyFill="1" applyBorder="1" applyAlignment="1">
      <alignment vertical="center" wrapText="1"/>
    </xf>
    <xf numFmtId="10" fontId="22" fillId="3" borderId="1" xfId="0" applyNumberFormat="1" applyFont="1" applyFill="1" applyBorder="1" applyAlignment="1">
      <alignment horizontal="center" vertical="center"/>
    </xf>
    <xf numFmtId="14" fontId="32" fillId="3" borderId="1" xfId="0" applyNumberFormat="1" applyFont="1" applyFill="1" applyBorder="1" applyAlignment="1">
      <alignment horizontal="center" vertical="center" wrapText="1"/>
    </xf>
    <xf numFmtId="0" fontId="22" fillId="3" borderId="24" xfId="0" applyFont="1" applyFill="1" applyBorder="1" applyAlignment="1">
      <alignment horizontal="center" vertical="center" wrapText="1"/>
    </xf>
    <xf numFmtId="0" fontId="22" fillId="3" borderId="24" xfId="0" applyFont="1" applyFill="1" applyBorder="1" applyAlignment="1">
      <alignment horizontal="left" vertical="center" wrapText="1" indent="1"/>
    </xf>
    <xf numFmtId="0" fontId="22" fillId="3" borderId="24" xfId="0" applyFont="1" applyFill="1" applyBorder="1" applyAlignment="1">
      <alignment horizontal="center" vertical="center"/>
    </xf>
    <xf numFmtId="3" fontId="22" fillId="3" borderId="24" xfId="0" applyNumberFormat="1" applyFont="1" applyFill="1" applyBorder="1" applyAlignment="1">
      <alignment horizontal="center" vertical="center"/>
    </xf>
    <xf numFmtId="9" fontId="22" fillId="3" borderId="24" xfId="1" applyFont="1" applyFill="1" applyBorder="1" applyAlignment="1">
      <alignment horizontal="center" vertical="center" wrapText="1"/>
    </xf>
    <xf numFmtId="10" fontId="22" fillId="3" borderId="24" xfId="0" applyNumberFormat="1" applyFont="1" applyFill="1" applyBorder="1" applyAlignment="1">
      <alignment horizontal="center" vertical="center"/>
    </xf>
    <xf numFmtId="14" fontId="22" fillId="3" borderId="24" xfId="0" applyNumberFormat="1" applyFont="1" applyFill="1" applyBorder="1" applyAlignment="1">
      <alignment horizontal="center" vertical="center" wrapText="1"/>
    </xf>
    <xf numFmtId="1" fontId="22" fillId="3" borderId="24" xfId="0" applyNumberFormat="1" applyFont="1" applyFill="1" applyBorder="1" applyAlignment="1">
      <alignment horizontal="center" vertical="center" wrapText="1"/>
    </xf>
    <xf numFmtId="1" fontId="22" fillId="3" borderId="25" xfId="0" applyNumberFormat="1" applyFont="1" applyFill="1" applyBorder="1" applyAlignment="1">
      <alignment horizontal="center" vertical="center" wrapText="1"/>
    </xf>
    <xf numFmtId="49" fontId="22" fillId="3" borderId="1" xfId="5" applyNumberFormat="1" applyFont="1" applyFill="1" applyBorder="1" applyAlignment="1">
      <alignment horizontal="center" vertical="center" wrapText="1"/>
    </xf>
    <xf numFmtId="10" fontId="22" fillId="3" borderId="1" xfId="0" applyNumberFormat="1" applyFont="1" applyFill="1" applyBorder="1" applyAlignment="1">
      <alignment vertical="center" wrapText="1"/>
    </xf>
    <xf numFmtId="14" fontId="22" fillId="3" borderId="1" xfId="0" applyNumberFormat="1" applyFont="1" applyFill="1" applyBorder="1" applyAlignment="1">
      <alignment vertical="center" wrapText="1"/>
    </xf>
    <xf numFmtId="14" fontId="22" fillId="3" borderId="19" xfId="0" applyNumberFormat="1" applyFont="1" applyFill="1" applyBorder="1" applyAlignment="1">
      <alignment horizontal="center" vertical="center" wrapText="1"/>
    </xf>
    <xf numFmtId="14" fontId="22" fillId="3" borderId="25" xfId="0" applyNumberFormat="1" applyFont="1" applyFill="1" applyBorder="1" applyAlignment="1">
      <alignment horizontal="center" vertical="center" wrapText="1"/>
    </xf>
    <xf numFmtId="49" fontId="23" fillId="3" borderId="1" xfId="0" applyNumberFormat="1" applyFont="1" applyFill="1" applyBorder="1" applyAlignment="1">
      <alignment horizontal="center" vertical="center" wrapText="1"/>
    </xf>
    <xf numFmtId="0" fontId="22" fillId="3" borderId="24" xfId="0" applyFont="1" applyFill="1" applyBorder="1" applyAlignment="1">
      <alignment horizontal="left" vertical="center" wrapText="1"/>
    </xf>
    <xf numFmtId="10" fontId="22" fillId="3" borderId="24" xfId="0" applyNumberFormat="1" applyFont="1" applyFill="1" applyBorder="1" applyAlignment="1">
      <alignment horizontal="center" vertical="center" wrapText="1"/>
    </xf>
    <xf numFmtId="14" fontId="32" fillId="10" borderId="1" xfId="0" applyNumberFormat="1" applyFont="1" applyFill="1" applyBorder="1" applyAlignment="1">
      <alignment horizontal="center" vertical="center" wrapText="1"/>
    </xf>
    <xf numFmtId="14" fontId="22" fillId="10" borderId="1" xfId="73" applyNumberFormat="1" applyFont="1" applyFill="1" applyBorder="1" applyAlignment="1">
      <alignment horizontal="center" vertical="center" wrapText="1"/>
    </xf>
    <xf numFmtId="1" fontId="22" fillId="8" borderId="1" xfId="0" applyNumberFormat="1" applyFont="1" applyFill="1" applyBorder="1" applyAlignment="1">
      <alignment horizontal="center" vertical="center" wrapText="1"/>
    </xf>
    <xf numFmtId="49" fontId="22" fillId="9" borderId="1" xfId="16059" applyNumberFormat="1" applyFont="1" applyFill="1" applyBorder="1" applyAlignment="1" applyProtection="1">
      <alignment horizontal="center" vertical="center" wrapText="1"/>
      <protection locked="0"/>
    </xf>
    <xf numFmtId="49" fontId="22" fillId="9" borderId="1" xfId="5" applyNumberFormat="1" applyFont="1" applyFill="1" applyBorder="1" applyAlignment="1" applyProtection="1">
      <alignment horizontal="center" vertical="center" wrapText="1"/>
      <protection locked="0"/>
    </xf>
    <xf numFmtId="0" fontId="22" fillId="15" borderId="1" xfId="0" applyFont="1" applyFill="1" applyBorder="1" applyAlignment="1">
      <alignment horizontal="center" vertical="center" wrapText="1"/>
    </xf>
    <xf numFmtId="0" fontId="22" fillId="15" borderId="1" xfId="0" applyNumberFormat="1" applyFont="1" applyFill="1" applyBorder="1" applyAlignment="1">
      <alignment horizontal="center" vertical="center" wrapText="1"/>
    </xf>
    <xf numFmtId="0" fontId="25" fillId="15" borderId="21" xfId="0" applyFont="1" applyFill="1" applyBorder="1" applyAlignment="1">
      <alignment horizontal="center" vertical="center" wrapText="1"/>
    </xf>
    <xf numFmtId="0" fontId="25" fillId="15" borderId="1" xfId="0" applyFont="1" applyFill="1" applyBorder="1" applyAlignment="1">
      <alignment horizontal="center" vertical="center" wrapText="1"/>
    </xf>
    <xf numFmtId="0" fontId="25" fillId="15" borderId="19" xfId="0" applyFont="1" applyFill="1" applyBorder="1" applyAlignment="1">
      <alignment horizontal="center" vertical="center" wrapText="1"/>
    </xf>
    <xf numFmtId="0" fontId="25" fillId="15" borderId="28" xfId="0" applyFont="1" applyFill="1" applyBorder="1" applyAlignment="1">
      <alignment horizontal="center" vertical="center" wrapText="1"/>
    </xf>
    <xf numFmtId="3" fontId="25" fillId="12" borderId="1" xfId="0" applyNumberFormat="1" applyFont="1" applyFill="1" applyBorder="1" applyAlignment="1">
      <alignment horizontal="center" vertical="center" wrapText="1"/>
    </xf>
    <xf numFmtId="3" fontId="25" fillId="13" borderId="1" xfId="0" applyNumberFormat="1" applyFont="1" applyFill="1" applyBorder="1" applyAlignment="1">
      <alignment horizontal="center" vertical="center" wrapText="1"/>
    </xf>
    <xf numFmtId="9" fontId="22" fillId="0" borderId="0" xfId="1" applyNumberFormat="1" applyFont="1" applyFill="1" applyBorder="1" applyAlignment="1">
      <alignment horizontal="center" vertical="center" wrapText="1"/>
    </xf>
    <xf numFmtId="3" fontId="45" fillId="0" borderId="1" xfId="0" applyNumberFormat="1" applyFont="1" applyFill="1" applyBorder="1" applyAlignment="1">
      <alignment horizontal="center" vertical="center" wrapText="1"/>
    </xf>
    <xf numFmtId="3" fontId="45" fillId="0" borderId="5" xfId="0" applyNumberFormat="1" applyFont="1" applyFill="1" applyBorder="1" applyAlignment="1">
      <alignment horizontal="center" vertical="center" wrapText="1"/>
    </xf>
    <xf numFmtId="3" fontId="22" fillId="0" borderId="5" xfId="0" applyNumberFormat="1" applyFont="1" applyFill="1" applyBorder="1" applyAlignment="1">
      <alignment horizontal="center" vertical="center" wrapText="1"/>
    </xf>
    <xf numFmtId="0" fontId="30" fillId="0" borderId="0" xfId="0" applyFont="1" applyAlignment="1">
      <alignment wrapText="1"/>
    </xf>
    <xf numFmtId="0" fontId="25" fillId="7" borderId="9" xfId="0" applyFont="1" applyFill="1" applyBorder="1" applyAlignment="1">
      <alignment horizontal="center" vertical="center" wrapText="1"/>
    </xf>
    <xf numFmtId="0" fontId="25" fillId="7" borderId="10" xfId="0" applyFont="1" applyFill="1" applyBorder="1" applyAlignment="1">
      <alignment horizontal="center" vertical="center" wrapText="1"/>
    </xf>
    <xf numFmtId="0" fontId="25" fillId="6" borderId="4" xfId="0" applyFont="1" applyFill="1" applyBorder="1" applyAlignment="1">
      <alignment horizontal="center" vertical="center" wrapText="1"/>
    </xf>
    <xf numFmtId="0" fontId="25" fillId="6" borderId="5" xfId="0" applyFont="1" applyFill="1" applyBorder="1" applyAlignment="1">
      <alignment horizontal="center" vertical="center" wrapText="1"/>
    </xf>
    <xf numFmtId="0" fontId="30" fillId="0" borderId="0" xfId="0" applyFont="1" applyAlignment="1">
      <alignment horizontal="left" wrapText="1"/>
    </xf>
    <xf numFmtId="0" fontId="25" fillId="7" borderId="13" xfId="0" applyFont="1" applyFill="1" applyBorder="1" applyAlignment="1">
      <alignment horizontal="center" vertical="center" wrapText="1"/>
    </xf>
    <xf numFmtId="0" fontId="25" fillId="7" borderId="1" xfId="0" applyFont="1" applyFill="1" applyBorder="1" applyAlignment="1">
      <alignment horizontal="center" vertical="center" wrapText="1"/>
    </xf>
    <xf numFmtId="0" fontId="23" fillId="0" borderId="0" xfId="0" applyFont="1" applyAlignment="1">
      <alignment horizontal="center" vertical="center" wrapText="1"/>
    </xf>
    <xf numFmtId="0" fontId="22" fillId="11" borderId="17" xfId="0" applyFont="1" applyFill="1" applyBorder="1" applyAlignment="1">
      <alignment horizontal="center" vertical="center" wrapText="1"/>
    </xf>
    <xf numFmtId="0" fontId="22" fillId="11" borderId="19" xfId="0" applyFont="1" applyFill="1" applyBorder="1" applyAlignment="1">
      <alignment horizontal="center" vertical="center" wrapText="1"/>
    </xf>
    <xf numFmtId="0" fontId="22" fillId="11" borderId="14" xfId="0" applyNumberFormat="1" applyFont="1" applyFill="1" applyBorder="1" applyAlignment="1">
      <alignment horizontal="center" vertical="center" wrapText="1"/>
    </xf>
    <xf numFmtId="0" fontId="22" fillId="11" borderId="16" xfId="0" applyFont="1" applyFill="1" applyBorder="1" applyAlignment="1">
      <alignment horizontal="center" vertical="center" wrapText="1"/>
    </xf>
    <xf numFmtId="1" fontId="22" fillId="11" borderId="4" xfId="0" applyNumberFormat="1" applyFont="1" applyFill="1" applyBorder="1" applyAlignment="1">
      <alignment horizontal="center" vertical="center" wrapText="1"/>
    </xf>
    <xf numFmtId="1" fontId="22" fillId="11" borderId="5" xfId="0" applyNumberFormat="1" applyFont="1" applyFill="1" applyBorder="1" applyAlignment="1">
      <alignment horizontal="center" vertical="center" wrapText="1"/>
    </xf>
    <xf numFmtId="0" fontId="22" fillId="6" borderId="14" xfId="0" applyFont="1" applyFill="1" applyBorder="1" applyAlignment="1">
      <alignment horizontal="center" vertical="center" wrapText="1"/>
    </xf>
    <xf numFmtId="0" fontId="22" fillId="6" borderId="16" xfId="0" applyFont="1" applyFill="1" applyBorder="1" applyAlignment="1">
      <alignment horizontal="center" vertical="center" wrapText="1"/>
    </xf>
    <xf numFmtId="0" fontId="22" fillId="6" borderId="15" xfId="0" applyFont="1" applyFill="1" applyBorder="1" applyAlignment="1">
      <alignment horizontal="center" vertical="center" wrapText="1"/>
    </xf>
    <xf numFmtId="3" fontId="22" fillId="5" borderId="4" xfId="16059" applyNumberFormat="1" applyFont="1" applyFill="1" applyBorder="1" applyAlignment="1" applyProtection="1">
      <alignment horizontal="center" vertical="center" wrapText="1"/>
      <protection locked="0"/>
    </xf>
    <xf numFmtId="3" fontId="22" fillId="5" borderId="5" xfId="16059" applyNumberFormat="1" applyFont="1" applyFill="1" applyBorder="1" applyAlignment="1" applyProtection="1">
      <alignment horizontal="center" vertical="center" wrapText="1"/>
      <protection locked="0"/>
    </xf>
    <xf numFmtId="0" fontId="25" fillId="7" borderId="12" xfId="0" applyFont="1" applyFill="1" applyBorder="1" applyAlignment="1">
      <alignment horizontal="center" vertical="center" wrapText="1"/>
    </xf>
    <xf numFmtId="0" fontId="25" fillId="7" borderId="18" xfId="0" applyFont="1" applyFill="1" applyBorder="1" applyAlignment="1">
      <alignment horizontal="center" vertical="center" wrapText="1"/>
    </xf>
    <xf numFmtId="0" fontId="22" fillId="11" borderId="8" xfId="0" applyFont="1" applyFill="1" applyBorder="1" applyAlignment="1">
      <alignment horizontal="center" vertical="center" wrapText="1"/>
    </xf>
    <xf numFmtId="49" fontId="22" fillId="5" borderId="14" xfId="5" applyNumberFormat="1" applyFont="1" applyFill="1" applyBorder="1" applyAlignment="1" applyProtection="1">
      <alignment horizontal="center" vertical="center" wrapText="1"/>
      <protection locked="0"/>
    </xf>
    <xf numFmtId="49" fontId="22" fillId="5" borderId="15" xfId="5" applyNumberFormat="1" applyFont="1" applyFill="1" applyBorder="1" applyAlignment="1" applyProtection="1">
      <alignment horizontal="center" vertical="center" wrapText="1"/>
      <protection locked="0"/>
    </xf>
    <xf numFmtId="49" fontId="22" fillId="5" borderId="16" xfId="5" applyNumberFormat="1" applyFont="1" applyFill="1" applyBorder="1" applyAlignment="1" applyProtection="1">
      <alignment horizontal="center" vertical="center" wrapText="1"/>
      <protection locked="0"/>
    </xf>
    <xf numFmtId="0" fontId="43" fillId="0" borderId="0" xfId="0" applyFont="1" applyAlignment="1">
      <alignment horizontal="center"/>
    </xf>
    <xf numFmtId="0" fontId="27" fillId="0" borderId="0" xfId="0" applyFont="1" applyAlignment="1">
      <alignment horizontal="center"/>
    </xf>
    <xf numFmtId="0" fontId="22" fillId="0" borderId="0" xfId="0" applyFont="1" applyAlignment="1">
      <alignment horizontal="center" vertical="center" wrapText="1"/>
    </xf>
    <xf numFmtId="0" fontId="25" fillId="7" borderId="4" xfId="0" applyFont="1" applyFill="1" applyBorder="1" applyAlignment="1">
      <alignment horizontal="center" vertical="center" wrapText="1"/>
    </xf>
    <xf numFmtId="0" fontId="25" fillId="7" borderId="5" xfId="0" applyFont="1" applyFill="1" applyBorder="1" applyAlignment="1">
      <alignment horizontal="center" vertical="center" wrapText="1"/>
    </xf>
    <xf numFmtId="14" fontId="22" fillId="4" borderId="2" xfId="0" applyNumberFormat="1" applyFont="1" applyFill="1" applyBorder="1" applyAlignment="1">
      <alignment horizontal="center" vertical="center" wrapText="1"/>
    </xf>
    <xf numFmtId="14" fontId="22" fillId="4" borderId="5" xfId="0" applyNumberFormat="1" applyFont="1" applyFill="1" applyBorder="1" applyAlignment="1">
      <alignment horizontal="center" vertical="center" wrapText="1"/>
    </xf>
    <xf numFmtId="14" fontId="22" fillId="8" borderId="2" xfId="0" applyNumberFormat="1" applyFont="1" applyFill="1" applyBorder="1" applyAlignment="1">
      <alignment horizontal="center" vertical="center" wrapText="1"/>
    </xf>
    <xf numFmtId="14" fontId="22" fillId="8" borderId="5" xfId="0" applyNumberFormat="1" applyFont="1" applyFill="1" applyBorder="1" applyAlignment="1">
      <alignment horizontal="center" vertical="center" wrapText="1"/>
    </xf>
    <xf numFmtId="0" fontId="23" fillId="0" borderId="2" xfId="0" applyFont="1" applyBorder="1" applyAlignment="1">
      <alignment horizontal="center" vertical="center"/>
    </xf>
    <xf numFmtId="0" fontId="23" fillId="0" borderId="5" xfId="0" applyFont="1" applyBorder="1" applyAlignment="1">
      <alignment horizontal="center" vertical="center"/>
    </xf>
    <xf numFmtId="14" fontId="22" fillId="4" borderId="22" xfId="0" applyNumberFormat="1" applyFont="1" applyFill="1" applyBorder="1" applyAlignment="1">
      <alignment horizontal="center" vertical="center" wrapText="1"/>
    </xf>
    <xf numFmtId="14" fontId="22" fillId="4" borderId="20" xfId="0" applyNumberFormat="1" applyFont="1" applyFill="1" applyBorder="1" applyAlignment="1">
      <alignment horizontal="center" vertical="center" wrapText="1"/>
    </xf>
    <xf numFmtId="10" fontId="22" fillId="10" borderId="2" xfId="1" applyNumberFormat="1" applyFont="1" applyFill="1" applyBorder="1" applyAlignment="1">
      <alignment horizontal="center" vertical="center" wrapText="1"/>
    </xf>
    <xf numFmtId="10" fontId="22" fillId="10" borderId="5" xfId="1" applyNumberFormat="1" applyFont="1" applyFill="1" applyBorder="1" applyAlignment="1">
      <alignment horizontal="center" vertical="center" wrapText="1"/>
    </xf>
    <xf numFmtId="1" fontId="22" fillId="4" borderId="2" xfId="0" applyNumberFormat="1" applyFont="1" applyFill="1" applyBorder="1" applyAlignment="1">
      <alignment horizontal="center" vertical="center" wrapText="1"/>
    </xf>
    <xf numFmtId="1" fontId="22" fillId="4" borderId="5" xfId="0" applyNumberFormat="1" applyFont="1" applyFill="1" applyBorder="1" applyAlignment="1">
      <alignment horizontal="center" vertical="center" wrapText="1"/>
    </xf>
    <xf numFmtId="14" fontId="22" fillId="9" borderId="2" xfId="0" applyNumberFormat="1" applyFont="1" applyFill="1" applyBorder="1" applyAlignment="1">
      <alignment horizontal="center" vertical="center" wrapText="1"/>
    </xf>
    <xf numFmtId="14" fontId="22" fillId="9" borderId="5" xfId="0" applyNumberFormat="1" applyFont="1" applyFill="1" applyBorder="1" applyAlignment="1">
      <alignment horizontal="center" vertical="center" wrapText="1"/>
    </xf>
    <xf numFmtId="49" fontId="43" fillId="0" borderId="10" xfId="5" applyNumberFormat="1" applyFont="1" applyFill="1" applyBorder="1" applyAlignment="1">
      <alignment horizontal="center" vertical="center"/>
    </xf>
    <xf numFmtId="49" fontId="43" fillId="0" borderId="32" xfId="5" applyNumberFormat="1" applyFont="1" applyFill="1" applyBorder="1" applyAlignment="1">
      <alignment horizontal="center" vertical="center"/>
    </xf>
    <xf numFmtId="49" fontId="43" fillId="0" borderId="11" xfId="5" applyNumberFormat="1" applyFont="1" applyFill="1" applyBorder="1" applyAlignment="1">
      <alignment horizontal="center" vertical="center"/>
    </xf>
    <xf numFmtId="49" fontId="43" fillId="0" borderId="7" xfId="5" applyNumberFormat="1" applyFont="1" applyFill="1" applyBorder="1" applyAlignment="1">
      <alignment horizontal="center" vertical="center" wrapText="1"/>
    </xf>
    <xf numFmtId="49" fontId="43" fillId="0" borderId="31" xfId="5" applyNumberFormat="1" applyFont="1" applyFill="1" applyBorder="1" applyAlignment="1">
      <alignment horizontal="center" vertical="center" wrapText="1"/>
    </xf>
    <xf numFmtId="49" fontId="43" fillId="0" borderId="8" xfId="5" applyNumberFormat="1" applyFont="1" applyFill="1" applyBorder="1" applyAlignment="1">
      <alignment horizontal="center" vertical="center" wrapText="1"/>
    </xf>
    <xf numFmtId="14" fontId="22" fillId="3" borderId="2" xfId="0" applyNumberFormat="1" applyFont="1" applyFill="1" applyBorder="1" applyAlignment="1">
      <alignment horizontal="center" vertical="center" wrapText="1"/>
    </xf>
    <xf numFmtId="14" fontId="22" fillId="3" borderId="5" xfId="0" applyNumberFormat="1" applyFont="1" applyFill="1" applyBorder="1" applyAlignment="1">
      <alignment horizontal="center" vertical="center" wrapText="1"/>
    </xf>
    <xf numFmtId="14" fontId="22" fillId="3" borderId="22" xfId="0" applyNumberFormat="1" applyFont="1" applyFill="1" applyBorder="1" applyAlignment="1">
      <alignment horizontal="center" vertical="center" wrapText="1"/>
    </xf>
    <xf numFmtId="14" fontId="22" fillId="3" borderId="20" xfId="0" applyNumberFormat="1" applyFont="1" applyFill="1" applyBorder="1" applyAlignment="1">
      <alignment horizontal="center" vertical="center" wrapText="1"/>
    </xf>
    <xf numFmtId="14" fontId="22" fillId="14" borderId="2" xfId="0" applyNumberFormat="1" applyFont="1" applyFill="1" applyBorder="1" applyAlignment="1">
      <alignment horizontal="center" vertical="center" wrapText="1"/>
    </xf>
    <xf numFmtId="14" fontId="22" fillId="14" borderId="5" xfId="0" applyNumberFormat="1" applyFont="1" applyFill="1" applyBorder="1" applyAlignment="1">
      <alignment horizontal="center" vertical="center" wrapText="1"/>
    </xf>
    <xf numFmtId="14" fontId="22" fillId="10" borderId="2" xfId="0" applyNumberFormat="1" applyFont="1" applyFill="1" applyBorder="1" applyAlignment="1">
      <alignment horizontal="center" vertical="center" wrapText="1"/>
    </xf>
    <xf numFmtId="14" fontId="22" fillId="10" borderId="5" xfId="0" applyNumberFormat="1" applyFont="1" applyFill="1" applyBorder="1" applyAlignment="1">
      <alignment horizontal="center" vertical="center" wrapText="1"/>
    </xf>
    <xf numFmtId="0" fontId="25" fillId="15" borderId="30" xfId="0" applyFont="1" applyFill="1" applyBorder="1" applyAlignment="1">
      <alignment horizontal="center" vertical="center" wrapText="1"/>
    </xf>
    <xf numFmtId="0" fontId="25" fillId="15" borderId="21" xfId="0" applyFont="1" applyFill="1" applyBorder="1" applyAlignment="1">
      <alignment horizontal="center" vertical="center" wrapText="1"/>
    </xf>
    <xf numFmtId="0" fontId="25" fillId="15" borderId="13" xfId="0" applyFont="1" applyFill="1" applyBorder="1" applyAlignment="1">
      <alignment horizontal="center" vertical="center" wrapText="1"/>
    </xf>
    <xf numFmtId="0" fontId="25" fillId="15" borderId="1" xfId="0" applyFont="1" applyFill="1" applyBorder="1" applyAlignment="1">
      <alignment horizontal="center" vertical="center" wrapText="1"/>
    </xf>
    <xf numFmtId="3" fontId="22" fillId="9" borderId="13" xfId="16059" applyNumberFormat="1" applyFont="1" applyFill="1" applyBorder="1" applyAlignment="1" applyProtection="1">
      <alignment horizontal="center" vertical="center" wrapText="1"/>
      <protection locked="0"/>
    </xf>
    <xf numFmtId="3" fontId="22" fillId="9" borderId="1" xfId="16059" applyNumberFormat="1" applyFont="1" applyFill="1" applyBorder="1" applyAlignment="1" applyProtection="1">
      <alignment horizontal="center" vertical="center" wrapText="1"/>
      <protection locked="0"/>
    </xf>
    <xf numFmtId="0" fontId="22" fillId="15" borderId="13" xfId="0" applyNumberFormat="1" applyFont="1" applyFill="1" applyBorder="1" applyAlignment="1">
      <alignment horizontal="center" vertical="center" wrapText="1"/>
    </xf>
    <xf numFmtId="0" fontId="22" fillId="15" borderId="13" xfId="0" applyFont="1" applyFill="1" applyBorder="1" applyAlignment="1">
      <alignment horizontal="center" vertical="center" wrapText="1"/>
    </xf>
    <xf numFmtId="1" fontId="22" fillId="15" borderId="13" xfId="0" applyNumberFormat="1" applyFont="1" applyFill="1" applyBorder="1" applyAlignment="1">
      <alignment horizontal="center" vertical="center" wrapText="1"/>
    </xf>
    <xf numFmtId="1" fontId="22" fillId="15" borderId="1" xfId="0" applyNumberFormat="1" applyFont="1" applyFill="1" applyBorder="1" applyAlignment="1">
      <alignment horizontal="center" vertical="center" wrapText="1"/>
    </xf>
    <xf numFmtId="0" fontId="22" fillId="15" borderId="17" xfId="0" applyFont="1" applyFill="1" applyBorder="1" applyAlignment="1">
      <alignment horizontal="center" vertical="center" wrapText="1"/>
    </xf>
    <xf numFmtId="0" fontId="22" fillId="15" borderId="19" xfId="0" applyFont="1" applyFill="1" applyBorder="1" applyAlignment="1">
      <alignment horizontal="center" vertical="center" wrapText="1"/>
    </xf>
    <xf numFmtId="49" fontId="22" fillId="9" borderId="13" xfId="5" applyNumberFormat="1" applyFont="1" applyFill="1" applyBorder="1" applyAlignment="1" applyProtection="1">
      <alignment horizontal="center" vertical="center" wrapText="1"/>
      <protection locked="0"/>
    </xf>
    <xf numFmtId="0" fontId="25" fillId="12" borderId="1" xfId="0" applyFont="1" applyFill="1" applyBorder="1" applyAlignment="1">
      <alignment horizontal="center" vertical="center" wrapText="1"/>
    </xf>
    <xf numFmtId="0" fontId="25" fillId="13" borderId="1" xfId="0" applyFont="1" applyFill="1" applyBorder="1" applyAlignment="1">
      <alignment horizontal="center" vertical="center" wrapText="1"/>
    </xf>
    <xf numFmtId="49" fontId="25" fillId="13" borderId="1" xfId="5" applyNumberFormat="1" applyFont="1" applyFill="1" applyBorder="1" applyAlignment="1">
      <alignment horizontal="center" vertical="center" wrapText="1"/>
    </xf>
    <xf numFmtId="49" fontId="25" fillId="13" borderId="1" xfId="5" applyNumberFormat="1" applyFont="1" applyFill="1" applyBorder="1" applyAlignment="1">
      <alignment horizontal="center" vertical="center"/>
    </xf>
    <xf numFmtId="49" fontId="43" fillId="0" borderId="5" xfId="5" applyNumberFormat="1" applyFont="1" applyFill="1" applyBorder="1" applyAlignment="1">
      <alignment horizontal="center" vertical="center"/>
    </xf>
    <xf numFmtId="49" fontId="43" fillId="0" borderId="1" xfId="5" applyNumberFormat="1" applyFont="1" applyFill="1" applyBorder="1" applyAlignment="1">
      <alignment horizontal="center" vertical="center" wrapText="1"/>
    </xf>
    <xf numFmtId="0" fontId="25" fillId="15" borderId="27" xfId="0" applyFont="1" applyFill="1" applyBorder="1" applyAlignment="1">
      <alignment horizontal="center" vertical="center" wrapText="1"/>
    </xf>
    <xf numFmtId="0" fontId="25" fillId="15" borderId="28" xfId="0" applyFont="1" applyFill="1" applyBorder="1" applyAlignment="1">
      <alignment horizontal="center" vertical="center" wrapText="1"/>
    </xf>
    <xf numFmtId="0" fontId="22" fillId="15" borderId="14" xfId="0" applyFont="1" applyFill="1" applyBorder="1" applyAlignment="1">
      <alignment horizontal="center" vertical="center" wrapText="1"/>
    </xf>
    <xf numFmtId="0" fontId="22" fillId="15" borderId="15" xfId="0" applyFont="1" applyFill="1" applyBorder="1" applyAlignment="1">
      <alignment horizontal="center" vertical="center" wrapText="1"/>
    </xf>
    <xf numFmtId="0" fontId="22" fillId="15" borderId="16" xfId="0" applyFont="1" applyFill="1" applyBorder="1" applyAlignment="1">
      <alignment horizontal="center" vertical="center" wrapText="1"/>
    </xf>
    <xf numFmtId="14" fontId="25" fillId="13" borderId="1" xfId="0" applyNumberFormat="1" applyFont="1" applyFill="1" applyBorder="1" applyAlignment="1">
      <alignment horizontal="center" vertical="center" wrapText="1"/>
    </xf>
  </cellXfs>
  <cellStyles count="20045">
    <cellStyle name="Comma 2" xfId="74"/>
    <cellStyle name="Comma 2 10" xfId="8969"/>
    <cellStyle name="Comma 2 10 2" xfId="17999"/>
    <cellStyle name="Comma 2 10 2 2" xfId="18395"/>
    <cellStyle name="Comma 2 10 2 3" xfId="18791"/>
    <cellStyle name="Comma 2 10 2 4" xfId="19187"/>
    <cellStyle name="Comma 2 10 2 5" xfId="19583"/>
    <cellStyle name="Comma 2 10 2 6" xfId="19979"/>
    <cellStyle name="Comma 2 10 3" xfId="18197"/>
    <cellStyle name="Comma 2 10 4" xfId="18593"/>
    <cellStyle name="Comma 2 10 5" xfId="18989"/>
    <cellStyle name="Comma 2 10 6" xfId="19385"/>
    <cellStyle name="Comma 2 10 7" xfId="19781"/>
    <cellStyle name="Comma 2 11" xfId="9104"/>
    <cellStyle name="Comma 2 11 2" xfId="18263"/>
    <cellStyle name="Comma 2 11 3" xfId="18659"/>
    <cellStyle name="Comma 2 11 4" xfId="19055"/>
    <cellStyle name="Comma 2 11 5" xfId="19451"/>
    <cellStyle name="Comma 2 11 6" xfId="19847"/>
    <cellStyle name="Comma 2 12" xfId="18065"/>
    <cellStyle name="Comma 2 13" xfId="18461"/>
    <cellStyle name="Comma 2 14" xfId="18857"/>
    <cellStyle name="Comma 2 15" xfId="19253"/>
    <cellStyle name="Comma 2 16" xfId="19649"/>
    <cellStyle name="Comma 2 2" xfId="260"/>
    <cellStyle name="Comma 2 2 10" xfId="18859"/>
    <cellStyle name="Comma 2 2 11" xfId="19255"/>
    <cellStyle name="Comma 2 2 12" xfId="19651"/>
    <cellStyle name="Comma 2 2 2" xfId="1122"/>
    <cellStyle name="Comma 2 2 2 10" xfId="19266"/>
    <cellStyle name="Comma 2 2 2 11" xfId="19662"/>
    <cellStyle name="Comma 2 2 2 2" xfId="2616"/>
    <cellStyle name="Comma 2 2 2 2 2" xfId="7098"/>
    <cellStyle name="Comma 2 2 2 2 2 2" xfId="16128"/>
    <cellStyle name="Comma 2 2 2 2 2 2 2" xfId="18364"/>
    <cellStyle name="Comma 2 2 2 2 2 2 3" xfId="18760"/>
    <cellStyle name="Comma 2 2 2 2 2 2 4" xfId="19156"/>
    <cellStyle name="Comma 2 2 2 2 2 2 5" xfId="19552"/>
    <cellStyle name="Comma 2 2 2 2 2 2 6" xfId="19948"/>
    <cellStyle name="Comma 2 2 2 2 2 3" xfId="18166"/>
    <cellStyle name="Comma 2 2 2 2 2 4" xfId="18562"/>
    <cellStyle name="Comma 2 2 2 2 2 5" xfId="18958"/>
    <cellStyle name="Comma 2 2 2 2 2 6" xfId="19354"/>
    <cellStyle name="Comma 2 2 2 2 2 7" xfId="19750"/>
    <cellStyle name="Comma 2 2 2 2 3" xfId="9004"/>
    <cellStyle name="Comma 2 2 2 2 3 2" xfId="18034"/>
    <cellStyle name="Comma 2 2 2 2 3 2 2" xfId="18430"/>
    <cellStyle name="Comma 2 2 2 2 3 2 3" xfId="18826"/>
    <cellStyle name="Comma 2 2 2 2 3 2 4" xfId="19222"/>
    <cellStyle name="Comma 2 2 2 2 3 2 5" xfId="19618"/>
    <cellStyle name="Comma 2 2 2 2 3 2 6" xfId="20014"/>
    <cellStyle name="Comma 2 2 2 2 3 3" xfId="18232"/>
    <cellStyle name="Comma 2 2 2 2 3 4" xfId="18628"/>
    <cellStyle name="Comma 2 2 2 2 3 5" xfId="19024"/>
    <cellStyle name="Comma 2 2 2 2 3 6" xfId="19420"/>
    <cellStyle name="Comma 2 2 2 2 3 7" xfId="19816"/>
    <cellStyle name="Comma 2 2 2 2 4" xfId="11646"/>
    <cellStyle name="Comma 2 2 2 2 4 2" xfId="18298"/>
    <cellStyle name="Comma 2 2 2 2 4 3" xfId="18694"/>
    <cellStyle name="Comma 2 2 2 2 4 4" xfId="19090"/>
    <cellStyle name="Comma 2 2 2 2 4 5" xfId="19486"/>
    <cellStyle name="Comma 2 2 2 2 4 6" xfId="19882"/>
    <cellStyle name="Comma 2 2 2 2 5" xfId="18100"/>
    <cellStyle name="Comma 2 2 2 2 6" xfId="18496"/>
    <cellStyle name="Comma 2 2 2 2 7" xfId="18892"/>
    <cellStyle name="Comma 2 2 2 2 8" xfId="19288"/>
    <cellStyle name="Comma 2 2 2 2 9" xfId="19684"/>
    <cellStyle name="Comma 2 2 2 3" xfId="4110"/>
    <cellStyle name="Comma 2 2 2 3 2" xfId="8592"/>
    <cellStyle name="Comma 2 2 2 3 2 2" xfId="17622"/>
    <cellStyle name="Comma 2 2 2 3 2 2 2" xfId="18386"/>
    <cellStyle name="Comma 2 2 2 3 2 2 3" xfId="18782"/>
    <cellStyle name="Comma 2 2 2 3 2 2 4" xfId="19178"/>
    <cellStyle name="Comma 2 2 2 3 2 2 5" xfId="19574"/>
    <cellStyle name="Comma 2 2 2 3 2 2 6" xfId="19970"/>
    <cellStyle name="Comma 2 2 2 3 2 3" xfId="18188"/>
    <cellStyle name="Comma 2 2 2 3 2 4" xfId="18584"/>
    <cellStyle name="Comma 2 2 2 3 2 5" xfId="18980"/>
    <cellStyle name="Comma 2 2 2 3 2 6" xfId="19376"/>
    <cellStyle name="Comma 2 2 2 3 2 7" xfId="19772"/>
    <cellStyle name="Comma 2 2 2 3 3" xfId="9026"/>
    <cellStyle name="Comma 2 2 2 3 3 2" xfId="18056"/>
    <cellStyle name="Comma 2 2 2 3 3 2 2" xfId="18452"/>
    <cellStyle name="Comma 2 2 2 3 3 2 3" xfId="18848"/>
    <cellStyle name="Comma 2 2 2 3 3 2 4" xfId="19244"/>
    <cellStyle name="Comma 2 2 2 3 3 2 5" xfId="19640"/>
    <cellStyle name="Comma 2 2 2 3 3 2 6" xfId="20036"/>
    <cellStyle name="Comma 2 2 2 3 3 3" xfId="18254"/>
    <cellStyle name="Comma 2 2 2 3 3 4" xfId="18650"/>
    <cellStyle name="Comma 2 2 2 3 3 5" xfId="19046"/>
    <cellStyle name="Comma 2 2 2 3 3 6" xfId="19442"/>
    <cellStyle name="Comma 2 2 2 3 3 7" xfId="19838"/>
    <cellStyle name="Comma 2 2 2 3 4" xfId="13140"/>
    <cellStyle name="Comma 2 2 2 3 4 2" xfId="18320"/>
    <cellStyle name="Comma 2 2 2 3 4 3" xfId="18716"/>
    <cellStyle name="Comma 2 2 2 3 4 4" xfId="19112"/>
    <cellStyle name="Comma 2 2 2 3 4 5" xfId="19508"/>
    <cellStyle name="Comma 2 2 2 3 4 6" xfId="19904"/>
    <cellStyle name="Comma 2 2 2 3 5" xfId="18122"/>
    <cellStyle name="Comma 2 2 2 3 6" xfId="18518"/>
    <cellStyle name="Comma 2 2 2 3 7" xfId="18914"/>
    <cellStyle name="Comma 2 2 2 3 8" xfId="19310"/>
    <cellStyle name="Comma 2 2 2 3 9" xfId="19706"/>
    <cellStyle name="Comma 2 2 2 4" xfId="5604"/>
    <cellStyle name="Comma 2 2 2 4 2" xfId="14634"/>
    <cellStyle name="Comma 2 2 2 4 2 2" xfId="18342"/>
    <cellStyle name="Comma 2 2 2 4 2 3" xfId="18738"/>
    <cellStyle name="Comma 2 2 2 4 2 4" xfId="19134"/>
    <cellStyle name="Comma 2 2 2 4 2 5" xfId="19530"/>
    <cellStyle name="Comma 2 2 2 4 2 6" xfId="19926"/>
    <cellStyle name="Comma 2 2 2 4 3" xfId="18144"/>
    <cellStyle name="Comma 2 2 2 4 4" xfId="18540"/>
    <cellStyle name="Comma 2 2 2 4 5" xfId="18936"/>
    <cellStyle name="Comma 2 2 2 4 6" xfId="19332"/>
    <cellStyle name="Comma 2 2 2 4 7" xfId="19728"/>
    <cellStyle name="Comma 2 2 2 5" xfId="8982"/>
    <cellStyle name="Comma 2 2 2 5 2" xfId="18012"/>
    <cellStyle name="Comma 2 2 2 5 2 2" xfId="18408"/>
    <cellStyle name="Comma 2 2 2 5 2 3" xfId="18804"/>
    <cellStyle name="Comma 2 2 2 5 2 4" xfId="19200"/>
    <cellStyle name="Comma 2 2 2 5 2 5" xfId="19596"/>
    <cellStyle name="Comma 2 2 2 5 2 6" xfId="19992"/>
    <cellStyle name="Comma 2 2 2 5 3" xfId="18210"/>
    <cellStyle name="Comma 2 2 2 5 4" xfId="18606"/>
    <cellStyle name="Comma 2 2 2 5 5" xfId="19002"/>
    <cellStyle name="Comma 2 2 2 5 6" xfId="19398"/>
    <cellStyle name="Comma 2 2 2 5 7" xfId="19794"/>
    <cellStyle name="Comma 2 2 2 6" xfId="10152"/>
    <cellStyle name="Comma 2 2 2 6 2" xfId="18276"/>
    <cellStyle name="Comma 2 2 2 6 3" xfId="18672"/>
    <cellStyle name="Comma 2 2 2 6 4" xfId="19068"/>
    <cellStyle name="Comma 2 2 2 6 5" xfId="19464"/>
    <cellStyle name="Comma 2 2 2 6 6" xfId="19860"/>
    <cellStyle name="Comma 2 2 2 7" xfId="18078"/>
    <cellStyle name="Comma 2 2 2 8" xfId="18474"/>
    <cellStyle name="Comma 2 2 2 9" xfId="18870"/>
    <cellStyle name="Comma 2 2 3" xfId="1754"/>
    <cellStyle name="Comma 2 2 3 2" xfId="6236"/>
    <cellStyle name="Comma 2 2 3 2 2" xfId="15266"/>
    <cellStyle name="Comma 2 2 3 2 2 2" xfId="18353"/>
    <cellStyle name="Comma 2 2 3 2 2 3" xfId="18749"/>
    <cellStyle name="Comma 2 2 3 2 2 4" xfId="19145"/>
    <cellStyle name="Comma 2 2 3 2 2 5" xfId="19541"/>
    <cellStyle name="Comma 2 2 3 2 2 6" xfId="19937"/>
    <cellStyle name="Comma 2 2 3 2 3" xfId="18155"/>
    <cellStyle name="Comma 2 2 3 2 4" xfId="18551"/>
    <cellStyle name="Comma 2 2 3 2 5" xfId="18947"/>
    <cellStyle name="Comma 2 2 3 2 6" xfId="19343"/>
    <cellStyle name="Comma 2 2 3 2 7" xfId="19739"/>
    <cellStyle name="Comma 2 2 3 3" xfId="8993"/>
    <cellStyle name="Comma 2 2 3 3 2" xfId="18023"/>
    <cellStyle name="Comma 2 2 3 3 2 2" xfId="18419"/>
    <cellStyle name="Comma 2 2 3 3 2 3" xfId="18815"/>
    <cellStyle name="Comma 2 2 3 3 2 4" xfId="19211"/>
    <cellStyle name="Comma 2 2 3 3 2 5" xfId="19607"/>
    <cellStyle name="Comma 2 2 3 3 2 6" xfId="20003"/>
    <cellStyle name="Comma 2 2 3 3 3" xfId="18221"/>
    <cellStyle name="Comma 2 2 3 3 4" xfId="18617"/>
    <cellStyle name="Comma 2 2 3 3 5" xfId="19013"/>
    <cellStyle name="Comma 2 2 3 3 6" xfId="19409"/>
    <cellStyle name="Comma 2 2 3 3 7" xfId="19805"/>
    <cellStyle name="Comma 2 2 3 4" xfId="10784"/>
    <cellStyle name="Comma 2 2 3 4 2" xfId="18287"/>
    <cellStyle name="Comma 2 2 3 4 3" xfId="18683"/>
    <cellStyle name="Comma 2 2 3 4 4" xfId="19079"/>
    <cellStyle name="Comma 2 2 3 4 5" xfId="19475"/>
    <cellStyle name="Comma 2 2 3 4 6" xfId="19871"/>
    <cellStyle name="Comma 2 2 3 5" xfId="18089"/>
    <cellStyle name="Comma 2 2 3 6" xfId="18485"/>
    <cellStyle name="Comma 2 2 3 7" xfId="18881"/>
    <cellStyle name="Comma 2 2 3 8" xfId="19277"/>
    <cellStyle name="Comma 2 2 3 9" xfId="19673"/>
    <cellStyle name="Comma 2 2 4" xfId="3248"/>
    <cellStyle name="Comma 2 2 4 2" xfId="7730"/>
    <cellStyle name="Comma 2 2 4 2 2" xfId="16760"/>
    <cellStyle name="Comma 2 2 4 2 2 2" xfId="18375"/>
    <cellStyle name="Comma 2 2 4 2 2 3" xfId="18771"/>
    <cellStyle name="Comma 2 2 4 2 2 4" xfId="19167"/>
    <cellStyle name="Comma 2 2 4 2 2 5" xfId="19563"/>
    <cellStyle name="Comma 2 2 4 2 2 6" xfId="19959"/>
    <cellStyle name="Comma 2 2 4 2 3" xfId="18177"/>
    <cellStyle name="Comma 2 2 4 2 4" xfId="18573"/>
    <cellStyle name="Comma 2 2 4 2 5" xfId="18969"/>
    <cellStyle name="Comma 2 2 4 2 6" xfId="19365"/>
    <cellStyle name="Comma 2 2 4 2 7" xfId="19761"/>
    <cellStyle name="Comma 2 2 4 3" xfId="9015"/>
    <cellStyle name="Comma 2 2 4 3 2" xfId="18045"/>
    <cellStyle name="Comma 2 2 4 3 2 2" xfId="18441"/>
    <cellStyle name="Comma 2 2 4 3 2 3" xfId="18837"/>
    <cellStyle name="Comma 2 2 4 3 2 4" xfId="19233"/>
    <cellStyle name="Comma 2 2 4 3 2 5" xfId="19629"/>
    <cellStyle name="Comma 2 2 4 3 2 6" xfId="20025"/>
    <cellStyle name="Comma 2 2 4 3 3" xfId="18243"/>
    <cellStyle name="Comma 2 2 4 3 4" xfId="18639"/>
    <cellStyle name="Comma 2 2 4 3 5" xfId="19035"/>
    <cellStyle name="Comma 2 2 4 3 6" xfId="19431"/>
    <cellStyle name="Comma 2 2 4 3 7" xfId="19827"/>
    <cellStyle name="Comma 2 2 4 4" xfId="12278"/>
    <cellStyle name="Comma 2 2 4 4 2" xfId="18309"/>
    <cellStyle name="Comma 2 2 4 4 3" xfId="18705"/>
    <cellStyle name="Comma 2 2 4 4 4" xfId="19101"/>
    <cellStyle name="Comma 2 2 4 4 5" xfId="19497"/>
    <cellStyle name="Comma 2 2 4 4 6" xfId="19893"/>
    <cellStyle name="Comma 2 2 4 5" xfId="18111"/>
    <cellStyle name="Comma 2 2 4 6" xfId="18507"/>
    <cellStyle name="Comma 2 2 4 7" xfId="18903"/>
    <cellStyle name="Comma 2 2 4 8" xfId="19299"/>
    <cellStyle name="Comma 2 2 4 9" xfId="19695"/>
    <cellStyle name="Comma 2 2 5" xfId="4742"/>
    <cellStyle name="Comma 2 2 5 2" xfId="13772"/>
    <cellStyle name="Comma 2 2 5 2 2" xfId="18331"/>
    <cellStyle name="Comma 2 2 5 2 3" xfId="18727"/>
    <cellStyle name="Comma 2 2 5 2 4" xfId="19123"/>
    <cellStyle name="Comma 2 2 5 2 5" xfId="19519"/>
    <cellStyle name="Comma 2 2 5 2 6" xfId="19915"/>
    <cellStyle name="Comma 2 2 5 3" xfId="18133"/>
    <cellStyle name="Comma 2 2 5 4" xfId="18529"/>
    <cellStyle name="Comma 2 2 5 5" xfId="18925"/>
    <cellStyle name="Comma 2 2 5 6" xfId="19321"/>
    <cellStyle name="Comma 2 2 5 7" xfId="19717"/>
    <cellStyle name="Comma 2 2 6" xfId="8971"/>
    <cellStyle name="Comma 2 2 6 2" xfId="18001"/>
    <cellStyle name="Comma 2 2 6 2 2" xfId="18397"/>
    <cellStyle name="Comma 2 2 6 2 3" xfId="18793"/>
    <cellStyle name="Comma 2 2 6 2 4" xfId="19189"/>
    <cellStyle name="Comma 2 2 6 2 5" xfId="19585"/>
    <cellStyle name="Comma 2 2 6 2 6" xfId="19981"/>
    <cellStyle name="Comma 2 2 6 3" xfId="18199"/>
    <cellStyle name="Comma 2 2 6 4" xfId="18595"/>
    <cellStyle name="Comma 2 2 6 5" xfId="18991"/>
    <cellStyle name="Comma 2 2 6 6" xfId="19387"/>
    <cellStyle name="Comma 2 2 6 7" xfId="19783"/>
    <cellStyle name="Comma 2 2 7" xfId="9290"/>
    <cellStyle name="Comma 2 2 7 2" xfId="18265"/>
    <cellStyle name="Comma 2 2 7 3" xfId="18661"/>
    <cellStyle name="Comma 2 2 7 4" xfId="19057"/>
    <cellStyle name="Comma 2 2 7 5" xfId="19453"/>
    <cellStyle name="Comma 2 2 7 6" xfId="19849"/>
    <cellStyle name="Comma 2 2 8" xfId="18067"/>
    <cellStyle name="Comma 2 2 9" xfId="18463"/>
    <cellStyle name="Comma 2 3" xfId="446"/>
    <cellStyle name="Comma 2 3 10" xfId="18861"/>
    <cellStyle name="Comma 2 3 11" xfId="19257"/>
    <cellStyle name="Comma 2 3 12" xfId="19653"/>
    <cellStyle name="Comma 2 3 2" xfId="1193"/>
    <cellStyle name="Comma 2 3 2 10" xfId="19268"/>
    <cellStyle name="Comma 2 3 2 11" xfId="19664"/>
    <cellStyle name="Comma 2 3 2 2" xfId="2687"/>
    <cellStyle name="Comma 2 3 2 2 2" xfId="7169"/>
    <cellStyle name="Comma 2 3 2 2 2 2" xfId="16199"/>
    <cellStyle name="Comma 2 3 2 2 2 2 2" xfId="18366"/>
    <cellStyle name="Comma 2 3 2 2 2 2 3" xfId="18762"/>
    <cellStyle name="Comma 2 3 2 2 2 2 4" xfId="19158"/>
    <cellStyle name="Comma 2 3 2 2 2 2 5" xfId="19554"/>
    <cellStyle name="Comma 2 3 2 2 2 2 6" xfId="19950"/>
    <cellStyle name="Comma 2 3 2 2 2 3" xfId="18168"/>
    <cellStyle name="Comma 2 3 2 2 2 4" xfId="18564"/>
    <cellStyle name="Comma 2 3 2 2 2 5" xfId="18960"/>
    <cellStyle name="Comma 2 3 2 2 2 6" xfId="19356"/>
    <cellStyle name="Comma 2 3 2 2 2 7" xfId="19752"/>
    <cellStyle name="Comma 2 3 2 2 3" xfId="9006"/>
    <cellStyle name="Comma 2 3 2 2 3 2" xfId="18036"/>
    <cellStyle name="Comma 2 3 2 2 3 2 2" xfId="18432"/>
    <cellStyle name="Comma 2 3 2 2 3 2 3" xfId="18828"/>
    <cellStyle name="Comma 2 3 2 2 3 2 4" xfId="19224"/>
    <cellStyle name="Comma 2 3 2 2 3 2 5" xfId="19620"/>
    <cellStyle name="Comma 2 3 2 2 3 2 6" xfId="20016"/>
    <cellStyle name="Comma 2 3 2 2 3 3" xfId="18234"/>
    <cellStyle name="Comma 2 3 2 2 3 4" xfId="18630"/>
    <cellStyle name="Comma 2 3 2 2 3 5" xfId="19026"/>
    <cellStyle name="Comma 2 3 2 2 3 6" xfId="19422"/>
    <cellStyle name="Comma 2 3 2 2 3 7" xfId="19818"/>
    <cellStyle name="Comma 2 3 2 2 4" xfId="11717"/>
    <cellStyle name="Comma 2 3 2 2 4 2" xfId="18300"/>
    <cellStyle name="Comma 2 3 2 2 4 3" xfId="18696"/>
    <cellStyle name="Comma 2 3 2 2 4 4" xfId="19092"/>
    <cellStyle name="Comma 2 3 2 2 4 5" xfId="19488"/>
    <cellStyle name="Comma 2 3 2 2 4 6" xfId="19884"/>
    <cellStyle name="Comma 2 3 2 2 5" xfId="18102"/>
    <cellStyle name="Comma 2 3 2 2 6" xfId="18498"/>
    <cellStyle name="Comma 2 3 2 2 7" xfId="18894"/>
    <cellStyle name="Comma 2 3 2 2 8" xfId="19290"/>
    <cellStyle name="Comma 2 3 2 2 9" xfId="19686"/>
    <cellStyle name="Comma 2 3 2 3" xfId="4181"/>
    <cellStyle name="Comma 2 3 2 3 2" xfId="8663"/>
    <cellStyle name="Comma 2 3 2 3 2 2" xfId="17693"/>
    <cellStyle name="Comma 2 3 2 3 2 2 2" xfId="18388"/>
    <cellStyle name="Comma 2 3 2 3 2 2 3" xfId="18784"/>
    <cellStyle name="Comma 2 3 2 3 2 2 4" xfId="19180"/>
    <cellStyle name="Comma 2 3 2 3 2 2 5" xfId="19576"/>
    <cellStyle name="Comma 2 3 2 3 2 2 6" xfId="19972"/>
    <cellStyle name="Comma 2 3 2 3 2 3" xfId="18190"/>
    <cellStyle name="Comma 2 3 2 3 2 4" xfId="18586"/>
    <cellStyle name="Comma 2 3 2 3 2 5" xfId="18982"/>
    <cellStyle name="Comma 2 3 2 3 2 6" xfId="19378"/>
    <cellStyle name="Comma 2 3 2 3 2 7" xfId="19774"/>
    <cellStyle name="Comma 2 3 2 3 3" xfId="9028"/>
    <cellStyle name="Comma 2 3 2 3 3 2" xfId="18058"/>
    <cellStyle name="Comma 2 3 2 3 3 2 2" xfId="18454"/>
    <cellStyle name="Comma 2 3 2 3 3 2 3" xfId="18850"/>
    <cellStyle name="Comma 2 3 2 3 3 2 4" xfId="19246"/>
    <cellStyle name="Comma 2 3 2 3 3 2 5" xfId="19642"/>
    <cellStyle name="Comma 2 3 2 3 3 2 6" xfId="20038"/>
    <cellStyle name="Comma 2 3 2 3 3 3" xfId="18256"/>
    <cellStyle name="Comma 2 3 2 3 3 4" xfId="18652"/>
    <cellStyle name="Comma 2 3 2 3 3 5" xfId="19048"/>
    <cellStyle name="Comma 2 3 2 3 3 6" xfId="19444"/>
    <cellStyle name="Comma 2 3 2 3 3 7" xfId="19840"/>
    <cellStyle name="Comma 2 3 2 3 4" xfId="13211"/>
    <cellStyle name="Comma 2 3 2 3 4 2" xfId="18322"/>
    <cellStyle name="Comma 2 3 2 3 4 3" xfId="18718"/>
    <cellStyle name="Comma 2 3 2 3 4 4" xfId="19114"/>
    <cellStyle name="Comma 2 3 2 3 4 5" xfId="19510"/>
    <cellStyle name="Comma 2 3 2 3 4 6" xfId="19906"/>
    <cellStyle name="Comma 2 3 2 3 5" xfId="18124"/>
    <cellStyle name="Comma 2 3 2 3 6" xfId="18520"/>
    <cellStyle name="Comma 2 3 2 3 7" xfId="18916"/>
    <cellStyle name="Comma 2 3 2 3 8" xfId="19312"/>
    <cellStyle name="Comma 2 3 2 3 9" xfId="19708"/>
    <cellStyle name="Comma 2 3 2 4" xfId="5675"/>
    <cellStyle name="Comma 2 3 2 4 2" xfId="14705"/>
    <cellStyle name="Comma 2 3 2 4 2 2" xfId="18344"/>
    <cellStyle name="Comma 2 3 2 4 2 3" xfId="18740"/>
    <cellStyle name="Comma 2 3 2 4 2 4" xfId="19136"/>
    <cellStyle name="Comma 2 3 2 4 2 5" xfId="19532"/>
    <cellStyle name="Comma 2 3 2 4 2 6" xfId="19928"/>
    <cellStyle name="Comma 2 3 2 4 3" xfId="18146"/>
    <cellStyle name="Comma 2 3 2 4 4" xfId="18542"/>
    <cellStyle name="Comma 2 3 2 4 5" xfId="18938"/>
    <cellStyle name="Comma 2 3 2 4 6" xfId="19334"/>
    <cellStyle name="Comma 2 3 2 4 7" xfId="19730"/>
    <cellStyle name="Comma 2 3 2 5" xfId="8984"/>
    <cellStyle name="Comma 2 3 2 5 2" xfId="18014"/>
    <cellStyle name="Comma 2 3 2 5 2 2" xfId="18410"/>
    <cellStyle name="Comma 2 3 2 5 2 3" xfId="18806"/>
    <cellStyle name="Comma 2 3 2 5 2 4" xfId="19202"/>
    <cellStyle name="Comma 2 3 2 5 2 5" xfId="19598"/>
    <cellStyle name="Comma 2 3 2 5 2 6" xfId="19994"/>
    <cellStyle name="Comma 2 3 2 5 3" xfId="18212"/>
    <cellStyle name="Comma 2 3 2 5 4" xfId="18608"/>
    <cellStyle name="Comma 2 3 2 5 5" xfId="19004"/>
    <cellStyle name="Comma 2 3 2 5 6" xfId="19400"/>
    <cellStyle name="Comma 2 3 2 5 7" xfId="19796"/>
    <cellStyle name="Comma 2 3 2 6" xfId="10223"/>
    <cellStyle name="Comma 2 3 2 6 2" xfId="18278"/>
    <cellStyle name="Comma 2 3 2 6 3" xfId="18674"/>
    <cellStyle name="Comma 2 3 2 6 4" xfId="19070"/>
    <cellStyle name="Comma 2 3 2 6 5" xfId="19466"/>
    <cellStyle name="Comma 2 3 2 6 6" xfId="19862"/>
    <cellStyle name="Comma 2 3 2 7" xfId="18080"/>
    <cellStyle name="Comma 2 3 2 8" xfId="18476"/>
    <cellStyle name="Comma 2 3 2 9" xfId="18872"/>
    <cellStyle name="Comma 2 3 3" xfId="1940"/>
    <cellStyle name="Comma 2 3 3 2" xfId="6422"/>
    <cellStyle name="Comma 2 3 3 2 2" xfId="15452"/>
    <cellStyle name="Comma 2 3 3 2 2 2" xfId="18355"/>
    <cellStyle name="Comma 2 3 3 2 2 3" xfId="18751"/>
    <cellStyle name="Comma 2 3 3 2 2 4" xfId="19147"/>
    <cellStyle name="Comma 2 3 3 2 2 5" xfId="19543"/>
    <cellStyle name="Comma 2 3 3 2 2 6" xfId="19939"/>
    <cellStyle name="Comma 2 3 3 2 3" xfId="18157"/>
    <cellStyle name="Comma 2 3 3 2 4" xfId="18553"/>
    <cellStyle name="Comma 2 3 3 2 5" xfId="18949"/>
    <cellStyle name="Comma 2 3 3 2 6" xfId="19345"/>
    <cellStyle name="Comma 2 3 3 2 7" xfId="19741"/>
    <cellStyle name="Comma 2 3 3 3" xfId="8995"/>
    <cellStyle name="Comma 2 3 3 3 2" xfId="18025"/>
    <cellStyle name="Comma 2 3 3 3 2 2" xfId="18421"/>
    <cellStyle name="Comma 2 3 3 3 2 3" xfId="18817"/>
    <cellStyle name="Comma 2 3 3 3 2 4" xfId="19213"/>
    <cellStyle name="Comma 2 3 3 3 2 5" xfId="19609"/>
    <cellStyle name="Comma 2 3 3 3 2 6" xfId="20005"/>
    <cellStyle name="Comma 2 3 3 3 3" xfId="18223"/>
    <cellStyle name="Comma 2 3 3 3 4" xfId="18619"/>
    <cellStyle name="Comma 2 3 3 3 5" xfId="19015"/>
    <cellStyle name="Comma 2 3 3 3 6" xfId="19411"/>
    <cellStyle name="Comma 2 3 3 3 7" xfId="19807"/>
    <cellStyle name="Comma 2 3 3 4" xfId="10970"/>
    <cellStyle name="Comma 2 3 3 4 2" xfId="18289"/>
    <cellStyle name="Comma 2 3 3 4 3" xfId="18685"/>
    <cellStyle name="Comma 2 3 3 4 4" xfId="19081"/>
    <cellStyle name="Comma 2 3 3 4 5" xfId="19477"/>
    <cellStyle name="Comma 2 3 3 4 6" xfId="19873"/>
    <cellStyle name="Comma 2 3 3 5" xfId="18091"/>
    <cellStyle name="Comma 2 3 3 6" xfId="18487"/>
    <cellStyle name="Comma 2 3 3 7" xfId="18883"/>
    <cellStyle name="Comma 2 3 3 8" xfId="19279"/>
    <cellStyle name="Comma 2 3 3 9" xfId="19675"/>
    <cellStyle name="Comma 2 3 4" xfId="3434"/>
    <cellStyle name="Comma 2 3 4 2" xfId="7916"/>
    <cellStyle name="Comma 2 3 4 2 2" xfId="16946"/>
    <cellStyle name="Comma 2 3 4 2 2 2" xfId="18377"/>
    <cellStyle name="Comma 2 3 4 2 2 3" xfId="18773"/>
    <cellStyle name="Comma 2 3 4 2 2 4" xfId="19169"/>
    <cellStyle name="Comma 2 3 4 2 2 5" xfId="19565"/>
    <cellStyle name="Comma 2 3 4 2 2 6" xfId="19961"/>
    <cellStyle name="Comma 2 3 4 2 3" xfId="18179"/>
    <cellStyle name="Comma 2 3 4 2 4" xfId="18575"/>
    <cellStyle name="Comma 2 3 4 2 5" xfId="18971"/>
    <cellStyle name="Comma 2 3 4 2 6" xfId="19367"/>
    <cellStyle name="Comma 2 3 4 2 7" xfId="19763"/>
    <cellStyle name="Comma 2 3 4 3" xfId="9017"/>
    <cellStyle name="Comma 2 3 4 3 2" xfId="18047"/>
    <cellStyle name="Comma 2 3 4 3 2 2" xfId="18443"/>
    <cellStyle name="Comma 2 3 4 3 2 3" xfId="18839"/>
    <cellStyle name="Comma 2 3 4 3 2 4" xfId="19235"/>
    <cellStyle name="Comma 2 3 4 3 2 5" xfId="19631"/>
    <cellStyle name="Comma 2 3 4 3 2 6" xfId="20027"/>
    <cellStyle name="Comma 2 3 4 3 3" xfId="18245"/>
    <cellStyle name="Comma 2 3 4 3 4" xfId="18641"/>
    <cellStyle name="Comma 2 3 4 3 5" xfId="19037"/>
    <cellStyle name="Comma 2 3 4 3 6" xfId="19433"/>
    <cellStyle name="Comma 2 3 4 3 7" xfId="19829"/>
    <cellStyle name="Comma 2 3 4 4" xfId="12464"/>
    <cellStyle name="Comma 2 3 4 4 2" xfId="18311"/>
    <cellStyle name="Comma 2 3 4 4 3" xfId="18707"/>
    <cellStyle name="Comma 2 3 4 4 4" xfId="19103"/>
    <cellStyle name="Comma 2 3 4 4 5" xfId="19499"/>
    <cellStyle name="Comma 2 3 4 4 6" xfId="19895"/>
    <cellStyle name="Comma 2 3 4 5" xfId="18113"/>
    <cellStyle name="Comma 2 3 4 6" xfId="18509"/>
    <cellStyle name="Comma 2 3 4 7" xfId="18905"/>
    <cellStyle name="Comma 2 3 4 8" xfId="19301"/>
    <cellStyle name="Comma 2 3 4 9" xfId="19697"/>
    <cellStyle name="Comma 2 3 5" xfId="4928"/>
    <cellStyle name="Comma 2 3 5 2" xfId="13958"/>
    <cellStyle name="Comma 2 3 5 2 2" xfId="18333"/>
    <cellStyle name="Comma 2 3 5 2 3" xfId="18729"/>
    <cellStyle name="Comma 2 3 5 2 4" xfId="19125"/>
    <cellStyle name="Comma 2 3 5 2 5" xfId="19521"/>
    <cellStyle name="Comma 2 3 5 2 6" xfId="19917"/>
    <cellStyle name="Comma 2 3 5 3" xfId="18135"/>
    <cellStyle name="Comma 2 3 5 4" xfId="18531"/>
    <cellStyle name="Comma 2 3 5 5" xfId="18927"/>
    <cellStyle name="Comma 2 3 5 6" xfId="19323"/>
    <cellStyle name="Comma 2 3 5 7" xfId="19719"/>
    <cellStyle name="Comma 2 3 6" xfId="8973"/>
    <cellStyle name="Comma 2 3 6 2" xfId="18003"/>
    <cellStyle name="Comma 2 3 6 2 2" xfId="18399"/>
    <cellStyle name="Comma 2 3 6 2 3" xfId="18795"/>
    <cellStyle name="Comma 2 3 6 2 4" xfId="19191"/>
    <cellStyle name="Comma 2 3 6 2 5" xfId="19587"/>
    <cellStyle name="Comma 2 3 6 2 6" xfId="19983"/>
    <cellStyle name="Comma 2 3 6 3" xfId="18201"/>
    <cellStyle name="Comma 2 3 6 4" xfId="18597"/>
    <cellStyle name="Comma 2 3 6 5" xfId="18993"/>
    <cellStyle name="Comma 2 3 6 6" xfId="19389"/>
    <cellStyle name="Comma 2 3 6 7" xfId="19785"/>
    <cellStyle name="Comma 2 3 7" xfId="9476"/>
    <cellStyle name="Comma 2 3 7 2" xfId="18267"/>
    <cellStyle name="Comma 2 3 7 3" xfId="18663"/>
    <cellStyle name="Comma 2 3 7 4" xfId="19059"/>
    <cellStyle name="Comma 2 3 7 5" xfId="19455"/>
    <cellStyle name="Comma 2 3 7 6" xfId="19851"/>
    <cellStyle name="Comma 2 3 8" xfId="18069"/>
    <cellStyle name="Comma 2 3 9" xfId="18465"/>
    <cellStyle name="Comma 2 4" xfId="632"/>
    <cellStyle name="Comma 2 4 10" xfId="18863"/>
    <cellStyle name="Comma 2 4 11" xfId="19259"/>
    <cellStyle name="Comma 2 4 12" xfId="19655"/>
    <cellStyle name="Comma 2 4 2" xfId="1379"/>
    <cellStyle name="Comma 2 4 2 10" xfId="19270"/>
    <cellStyle name="Comma 2 4 2 11" xfId="19666"/>
    <cellStyle name="Comma 2 4 2 2" xfId="2873"/>
    <cellStyle name="Comma 2 4 2 2 2" xfId="7355"/>
    <cellStyle name="Comma 2 4 2 2 2 2" xfId="16385"/>
    <cellStyle name="Comma 2 4 2 2 2 2 2" xfId="18368"/>
    <cellStyle name="Comma 2 4 2 2 2 2 3" xfId="18764"/>
    <cellStyle name="Comma 2 4 2 2 2 2 4" xfId="19160"/>
    <cellStyle name="Comma 2 4 2 2 2 2 5" xfId="19556"/>
    <cellStyle name="Comma 2 4 2 2 2 2 6" xfId="19952"/>
    <cellStyle name="Comma 2 4 2 2 2 3" xfId="18170"/>
    <cellStyle name="Comma 2 4 2 2 2 4" xfId="18566"/>
    <cellStyle name="Comma 2 4 2 2 2 5" xfId="18962"/>
    <cellStyle name="Comma 2 4 2 2 2 6" xfId="19358"/>
    <cellStyle name="Comma 2 4 2 2 2 7" xfId="19754"/>
    <cellStyle name="Comma 2 4 2 2 3" xfId="9008"/>
    <cellStyle name="Comma 2 4 2 2 3 2" xfId="18038"/>
    <cellStyle name="Comma 2 4 2 2 3 2 2" xfId="18434"/>
    <cellStyle name="Comma 2 4 2 2 3 2 3" xfId="18830"/>
    <cellStyle name="Comma 2 4 2 2 3 2 4" xfId="19226"/>
    <cellStyle name="Comma 2 4 2 2 3 2 5" xfId="19622"/>
    <cellStyle name="Comma 2 4 2 2 3 2 6" xfId="20018"/>
    <cellStyle name="Comma 2 4 2 2 3 3" xfId="18236"/>
    <cellStyle name="Comma 2 4 2 2 3 4" xfId="18632"/>
    <cellStyle name="Comma 2 4 2 2 3 5" xfId="19028"/>
    <cellStyle name="Comma 2 4 2 2 3 6" xfId="19424"/>
    <cellStyle name="Comma 2 4 2 2 3 7" xfId="19820"/>
    <cellStyle name="Comma 2 4 2 2 4" xfId="11903"/>
    <cellStyle name="Comma 2 4 2 2 4 2" xfId="18302"/>
    <cellStyle name="Comma 2 4 2 2 4 3" xfId="18698"/>
    <cellStyle name="Comma 2 4 2 2 4 4" xfId="19094"/>
    <cellStyle name="Comma 2 4 2 2 4 5" xfId="19490"/>
    <cellStyle name="Comma 2 4 2 2 4 6" xfId="19886"/>
    <cellStyle name="Comma 2 4 2 2 5" xfId="18104"/>
    <cellStyle name="Comma 2 4 2 2 6" xfId="18500"/>
    <cellStyle name="Comma 2 4 2 2 7" xfId="18896"/>
    <cellStyle name="Comma 2 4 2 2 8" xfId="19292"/>
    <cellStyle name="Comma 2 4 2 2 9" xfId="19688"/>
    <cellStyle name="Comma 2 4 2 3" xfId="4367"/>
    <cellStyle name="Comma 2 4 2 3 2" xfId="8849"/>
    <cellStyle name="Comma 2 4 2 3 2 2" xfId="17879"/>
    <cellStyle name="Comma 2 4 2 3 2 2 2" xfId="18390"/>
    <cellStyle name="Comma 2 4 2 3 2 2 3" xfId="18786"/>
    <cellStyle name="Comma 2 4 2 3 2 2 4" xfId="19182"/>
    <cellStyle name="Comma 2 4 2 3 2 2 5" xfId="19578"/>
    <cellStyle name="Comma 2 4 2 3 2 2 6" xfId="19974"/>
    <cellStyle name="Comma 2 4 2 3 2 3" xfId="18192"/>
    <cellStyle name="Comma 2 4 2 3 2 4" xfId="18588"/>
    <cellStyle name="Comma 2 4 2 3 2 5" xfId="18984"/>
    <cellStyle name="Comma 2 4 2 3 2 6" xfId="19380"/>
    <cellStyle name="Comma 2 4 2 3 2 7" xfId="19776"/>
    <cellStyle name="Comma 2 4 2 3 3" xfId="9030"/>
    <cellStyle name="Comma 2 4 2 3 3 2" xfId="18060"/>
    <cellStyle name="Comma 2 4 2 3 3 2 2" xfId="18456"/>
    <cellStyle name="Comma 2 4 2 3 3 2 3" xfId="18852"/>
    <cellStyle name="Comma 2 4 2 3 3 2 4" xfId="19248"/>
    <cellStyle name="Comma 2 4 2 3 3 2 5" xfId="19644"/>
    <cellStyle name="Comma 2 4 2 3 3 2 6" xfId="20040"/>
    <cellStyle name="Comma 2 4 2 3 3 3" xfId="18258"/>
    <cellStyle name="Comma 2 4 2 3 3 4" xfId="18654"/>
    <cellStyle name="Comma 2 4 2 3 3 5" xfId="19050"/>
    <cellStyle name="Comma 2 4 2 3 3 6" xfId="19446"/>
    <cellStyle name="Comma 2 4 2 3 3 7" xfId="19842"/>
    <cellStyle name="Comma 2 4 2 3 4" xfId="13397"/>
    <cellStyle name="Comma 2 4 2 3 4 2" xfId="18324"/>
    <cellStyle name="Comma 2 4 2 3 4 3" xfId="18720"/>
    <cellStyle name="Comma 2 4 2 3 4 4" xfId="19116"/>
    <cellStyle name="Comma 2 4 2 3 4 5" xfId="19512"/>
    <cellStyle name="Comma 2 4 2 3 4 6" xfId="19908"/>
    <cellStyle name="Comma 2 4 2 3 5" xfId="18126"/>
    <cellStyle name="Comma 2 4 2 3 6" xfId="18522"/>
    <cellStyle name="Comma 2 4 2 3 7" xfId="18918"/>
    <cellStyle name="Comma 2 4 2 3 8" xfId="19314"/>
    <cellStyle name="Comma 2 4 2 3 9" xfId="19710"/>
    <cellStyle name="Comma 2 4 2 4" xfId="5861"/>
    <cellStyle name="Comma 2 4 2 4 2" xfId="14891"/>
    <cellStyle name="Comma 2 4 2 4 2 2" xfId="18346"/>
    <cellStyle name="Comma 2 4 2 4 2 3" xfId="18742"/>
    <cellStyle name="Comma 2 4 2 4 2 4" xfId="19138"/>
    <cellStyle name="Comma 2 4 2 4 2 5" xfId="19534"/>
    <cellStyle name="Comma 2 4 2 4 2 6" xfId="19930"/>
    <cellStyle name="Comma 2 4 2 4 3" xfId="18148"/>
    <cellStyle name="Comma 2 4 2 4 4" xfId="18544"/>
    <cellStyle name="Comma 2 4 2 4 5" xfId="18940"/>
    <cellStyle name="Comma 2 4 2 4 6" xfId="19336"/>
    <cellStyle name="Comma 2 4 2 4 7" xfId="19732"/>
    <cellStyle name="Comma 2 4 2 5" xfId="8986"/>
    <cellStyle name="Comma 2 4 2 5 2" xfId="18016"/>
    <cellStyle name="Comma 2 4 2 5 2 2" xfId="18412"/>
    <cellStyle name="Comma 2 4 2 5 2 3" xfId="18808"/>
    <cellStyle name="Comma 2 4 2 5 2 4" xfId="19204"/>
    <cellStyle name="Comma 2 4 2 5 2 5" xfId="19600"/>
    <cellStyle name="Comma 2 4 2 5 2 6" xfId="19996"/>
    <cellStyle name="Comma 2 4 2 5 3" xfId="18214"/>
    <cellStyle name="Comma 2 4 2 5 4" xfId="18610"/>
    <cellStyle name="Comma 2 4 2 5 5" xfId="19006"/>
    <cellStyle name="Comma 2 4 2 5 6" xfId="19402"/>
    <cellStyle name="Comma 2 4 2 5 7" xfId="19798"/>
    <cellStyle name="Comma 2 4 2 6" xfId="10409"/>
    <cellStyle name="Comma 2 4 2 6 2" xfId="18280"/>
    <cellStyle name="Comma 2 4 2 6 3" xfId="18676"/>
    <cellStyle name="Comma 2 4 2 6 4" xfId="19072"/>
    <cellStyle name="Comma 2 4 2 6 5" xfId="19468"/>
    <cellStyle name="Comma 2 4 2 6 6" xfId="19864"/>
    <cellStyle name="Comma 2 4 2 7" xfId="18082"/>
    <cellStyle name="Comma 2 4 2 8" xfId="18478"/>
    <cellStyle name="Comma 2 4 2 9" xfId="18874"/>
    <cellStyle name="Comma 2 4 3" xfId="2126"/>
    <cellStyle name="Comma 2 4 3 2" xfId="6608"/>
    <cellStyle name="Comma 2 4 3 2 2" xfId="15638"/>
    <cellStyle name="Comma 2 4 3 2 2 2" xfId="18357"/>
    <cellStyle name="Comma 2 4 3 2 2 3" xfId="18753"/>
    <cellStyle name="Comma 2 4 3 2 2 4" xfId="19149"/>
    <cellStyle name="Comma 2 4 3 2 2 5" xfId="19545"/>
    <cellStyle name="Comma 2 4 3 2 2 6" xfId="19941"/>
    <cellStyle name="Comma 2 4 3 2 3" xfId="18159"/>
    <cellStyle name="Comma 2 4 3 2 4" xfId="18555"/>
    <cellStyle name="Comma 2 4 3 2 5" xfId="18951"/>
    <cellStyle name="Comma 2 4 3 2 6" xfId="19347"/>
    <cellStyle name="Comma 2 4 3 2 7" xfId="19743"/>
    <cellStyle name="Comma 2 4 3 3" xfId="8997"/>
    <cellStyle name="Comma 2 4 3 3 2" xfId="18027"/>
    <cellStyle name="Comma 2 4 3 3 2 2" xfId="18423"/>
    <cellStyle name="Comma 2 4 3 3 2 3" xfId="18819"/>
    <cellStyle name="Comma 2 4 3 3 2 4" xfId="19215"/>
    <cellStyle name="Comma 2 4 3 3 2 5" xfId="19611"/>
    <cellStyle name="Comma 2 4 3 3 2 6" xfId="20007"/>
    <cellStyle name="Comma 2 4 3 3 3" xfId="18225"/>
    <cellStyle name="Comma 2 4 3 3 4" xfId="18621"/>
    <cellStyle name="Comma 2 4 3 3 5" xfId="19017"/>
    <cellStyle name="Comma 2 4 3 3 6" xfId="19413"/>
    <cellStyle name="Comma 2 4 3 3 7" xfId="19809"/>
    <cellStyle name="Comma 2 4 3 4" xfId="11156"/>
    <cellStyle name="Comma 2 4 3 4 2" xfId="18291"/>
    <cellStyle name="Comma 2 4 3 4 3" xfId="18687"/>
    <cellStyle name="Comma 2 4 3 4 4" xfId="19083"/>
    <cellStyle name="Comma 2 4 3 4 5" xfId="19479"/>
    <cellStyle name="Comma 2 4 3 4 6" xfId="19875"/>
    <cellStyle name="Comma 2 4 3 5" xfId="18093"/>
    <cellStyle name="Comma 2 4 3 6" xfId="18489"/>
    <cellStyle name="Comma 2 4 3 7" xfId="18885"/>
    <cellStyle name="Comma 2 4 3 8" xfId="19281"/>
    <cellStyle name="Comma 2 4 3 9" xfId="19677"/>
    <cellStyle name="Comma 2 4 4" xfId="3620"/>
    <cellStyle name="Comma 2 4 4 2" xfId="8102"/>
    <cellStyle name="Comma 2 4 4 2 2" xfId="17132"/>
    <cellStyle name="Comma 2 4 4 2 2 2" xfId="18379"/>
    <cellStyle name="Comma 2 4 4 2 2 3" xfId="18775"/>
    <cellStyle name="Comma 2 4 4 2 2 4" xfId="19171"/>
    <cellStyle name="Comma 2 4 4 2 2 5" xfId="19567"/>
    <cellStyle name="Comma 2 4 4 2 2 6" xfId="19963"/>
    <cellStyle name="Comma 2 4 4 2 3" xfId="18181"/>
    <cellStyle name="Comma 2 4 4 2 4" xfId="18577"/>
    <cellStyle name="Comma 2 4 4 2 5" xfId="18973"/>
    <cellStyle name="Comma 2 4 4 2 6" xfId="19369"/>
    <cellStyle name="Comma 2 4 4 2 7" xfId="19765"/>
    <cellStyle name="Comma 2 4 4 3" xfId="9019"/>
    <cellStyle name="Comma 2 4 4 3 2" xfId="18049"/>
    <cellStyle name="Comma 2 4 4 3 2 2" xfId="18445"/>
    <cellStyle name="Comma 2 4 4 3 2 3" xfId="18841"/>
    <cellStyle name="Comma 2 4 4 3 2 4" xfId="19237"/>
    <cellStyle name="Comma 2 4 4 3 2 5" xfId="19633"/>
    <cellStyle name="Comma 2 4 4 3 2 6" xfId="20029"/>
    <cellStyle name="Comma 2 4 4 3 3" xfId="18247"/>
    <cellStyle name="Comma 2 4 4 3 4" xfId="18643"/>
    <cellStyle name="Comma 2 4 4 3 5" xfId="19039"/>
    <cellStyle name="Comma 2 4 4 3 6" xfId="19435"/>
    <cellStyle name="Comma 2 4 4 3 7" xfId="19831"/>
    <cellStyle name="Comma 2 4 4 4" xfId="12650"/>
    <cellStyle name="Comma 2 4 4 4 2" xfId="18313"/>
    <cellStyle name="Comma 2 4 4 4 3" xfId="18709"/>
    <cellStyle name="Comma 2 4 4 4 4" xfId="19105"/>
    <cellStyle name="Comma 2 4 4 4 5" xfId="19501"/>
    <cellStyle name="Comma 2 4 4 4 6" xfId="19897"/>
    <cellStyle name="Comma 2 4 4 5" xfId="18115"/>
    <cellStyle name="Comma 2 4 4 6" xfId="18511"/>
    <cellStyle name="Comma 2 4 4 7" xfId="18907"/>
    <cellStyle name="Comma 2 4 4 8" xfId="19303"/>
    <cellStyle name="Comma 2 4 4 9" xfId="19699"/>
    <cellStyle name="Comma 2 4 5" xfId="5114"/>
    <cellStyle name="Comma 2 4 5 2" xfId="14144"/>
    <cellStyle name="Comma 2 4 5 2 2" xfId="18335"/>
    <cellStyle name="Comma 2 4 5 2 3" xfId="18731"/>
    <cellStyle name="Comma 2 4 5 2 4" xfId="19127"/>
    <cellStyle name="Comma 2 4 5 2 5" xfId="19523"/>
    <cellStyle name="Comma 2 4 5 2 6" xfId="19919"/>
    <cellStyle name="Comma 2 4 5 3" xfId="18137"/>
    <cellStyle name="Comma 2 4 5 4" xfId="18533"/>
    <cellStyle name="Comma 2 4 5 5" xfId="18929"/>
    <cellStyle name="Comma 2 4 5 6" xfId="19325"/>
    <cellStyle name="Comma 2 4 5 7" xfId="19721"/>
    <cellStyle name="Comma 2 4 6" xfId="8975"/>
    <cellStyle name="Comma 2 4 6 2" xfId="18005"/>
    <cellStyle name="Comma 2 4 6 2 2" xfId="18401"/>
    <cellStyle name="Comma 2 4 6 2 3" xfId="18797"/>
    <cellStyle name="Comma 2 4 6 2 4" xfId="19193"/>
    <cellStyle name="Comma 2 4 6 2 5" xfId="19589"/>
    <cellStyle name="Comma 2 4 6 2 6" xfId="19985"/>
    <cellStyle name="Comma 2 4 6 3" xfId="18203"/>
    <cellStyle name="Comma 2 4 6 4" xfId="18599"/>
    <cellStyle name="Comma 2 4 6 5" xfId="18995"/>
    <cellStyle name="Comma 2 4 6 6" xfId="19391"/>
    <cellStyle name="Comma 2 4 6 7" xfId="19787"/>
    <cellStyle name="Comma 2 4 7" xfId="9662"/>
    <cellStyle name="Comma 2 4 7 2" xfId="18269"/>
    <cellStyle name="Comma 2 4 7 3" xfId="18665"/>
    <cellStyle name="Comma 2 4 7 4" xfId="19061"/>
    <cellStyle name="Comma 2 4 7 5" xfId="19457"/>
    <cellStyle name="Comma 2 4 7 6" xfId="19853"/>
    <cellStyle name="Comma 2 4 8" xfId="18071"/>
    <cellStyle name="Comma 2 4 9" xfId="18467"/>
    <cellStyle name="Comma 2 5" xfId="819"/>
    <cellStyle name="Comma 2 5 10" xfId="18866"/>
    <cellStyle name="Comma 2 5 11" xfId="19262"/>
    <cellStyle name="Comma 2 5 12" xfId="19658"/>
    <cellStyle name="Comma 2 5 2" xfId="1497"/>
    <cellStyle name="Comma 2 5 2 10" xfId="19273"/>
    <cellStyle name="Comma 2 5 2 11" xfId="19669"/>
    <cellStyle name="Comma 2 5 2 2" xfId="2991"/>
    <cellStyle name="Comma 2 5 2 2 2" xfId="7473"/>
    <cellStyle name="Comma 2 5 2 2 2 2" xfId="16503"/>
    <cellStyle name="Comma 2 5 2 2 2 2 2" xfId="18371"/>
    <cellStyle name="Comma 2 5 2 2 2 2 3" xfId="18767"/>
    <cellStyle name="Comma 2 5 2 2 2 2 4" xfId="19163"/>
    <cellStyle name="Comma 2 5 2 2 2 2 5" xfId="19559"/>
    <cellStyle name="Comma 2 5 2 2 2 2 6" xfId="19955"/>
    <cellStyle name="Comma 2 5 2 2 2 3" xfId="18173"/>
    <cellStyle name="Comma 2 5 2 2 2 4" xfId="18569"/>
    <cellStyle name="Comma 2 5 2 2 2 5" xfId="18965"/>
    <cellStyle name="Comma 2 5 2 2 2 6" xfId="19361"/>
    <cellStyle name="Comma 2 5 2 2 2 7" xfId="19757"/>
    <cellStyle name="Comma 2 5 2 2 3" xfId="9011"/>
    <cellStyle name="Comma 2 5 2 2 3 2" xfId="18041"/>
    <cellStyle name="Comma 2 5 2 2 3 2 2" xfId="18437"/>
    <cellStyle name="Comma 2 5 2 2 3 2 3" xfId="18833"/>
    <cellStyle name="Comma 2 5 2 2 3 2 4" xfId="19229"/>
    <cellStyle name="Comma 2 5 2 2 3 2 5" xfId="19625"/>
    <cellStyle name="Comma 2 5 2 2 3 2 6" xfId="20021"/>
    <cellStyle name="Comma 2 5 2 2 3 3" xfId="18239"/>
    <cellStyle name="Comma 2 5 2 2 3 4" xfId="18635"/>
    <cellStyle name="Comma 2 5 2 2 3 5" xfId="19031"/>
    <cellStyle name="Comma 2 5 2 2 3 6" xfId="19427"/>
    <cellStyle name="Comma 2 5 2 2 3 7" xfId="19823"/>
    <cellStyle name="Comma 2 5 2 2 4" xfId="12021"/>
    <cellStyle name="Comma 2 5 2 2 4 2" xfId="18305"/>
    <cellStyle name="Comma 2 5 2 2 4 3" xfId="18701"/>
    <cellStyle name="Comma 2 5 2 2 4 4" xfId="19097"/>
    <cellStyle name="Comma 2 5 2 2 4 5" xfId="19493"/>
    <cellStyle name="Comma 2 5 2 2 4 6" xfId="19889"/>
    <cellStyle name="Comma 2 5 2 2 5" xfId="18107"/>
    <cellStyle name="Comma 2 5 2 2 6" xfId="18503"/>
    <cellStyle name="Comma 2 5 2 2 7" xfId="18899"/>
    <cellStyle name="Comma 2 5 2 2 8" xfId="19295"/>
    <cellStyle name="Comma 2 5 2 2 9" xfId="19691"/>
    <cellStyle name="Comma 2 5 2 3" xfId="4485"/>
    <cellStyle name="Comma 2 5 2 3 2" xfId="8967"/>
    <cellStyle name="Comma 2 5 2 3 2 2" xfId="17997"/>
    <cellStyle name="Comma 2 5 2 3 2 2 2" xfId="18393"/>
    <cellStyle name="Comma 2 5 2 3 2 2 3" xfId="18789"/>
    <cellStyle name="Comma 2 5 2 3 2 2 4" xfId="19185"/>
    <cellStyle name="Comma 2 5 2 3 2 2 5" xfId="19581"/>
    <cellStyle name="Comma 2 5 2 3 2 2 6" xfId="19977"/>
    <cellStyle name="Comma 2 5 2 3 2 3" xfId="18195"/>
    <cellStyle name="Comma 2 5 2 3 2 4" xfId="18591"/>
    <cellStyle name="Comma 2 5 2 3 2 5" xfId="18987"/>
    <cellStyle name="Comma 2 5 2 3 2 6" xfId="19383"/>
    <cellStyle name="Comma 2 5 2 3 2 7" xfId="19779"/>
    <cellStyle name="Comma 2 5 2 3 3" xfId="9033"/>
    <cellStyle name="Comma 2 5 2 3 3 2" xfId="18063"/>
    <cellStyle name="Comma 2 5 2 3 3 2 2" xfId="18459"/>
    <cellStyle name="Comma 2 5 2 3 3 2 3" xfId="18855"/>
    <cellStyle name="Comma 2 5 2 3 3 2 4" xfId="19251"/>
    <cellStyle name="Comma 2 5 2 3 3 2 5" xfId="19647"/>
    <cellStyle name="Comma 2 5 2 3 3 2 6" xfId="20043"/>
    <cellStyle name="Comma 2 5 2 3 3 3" xfId="18261"/>
    <cellStyle name="Comma 2 5 2 3 3 4" xfId="18657"/>
    <cellStyle name="Comma 2 5 2 3 3 5" xfId="19053"/>
    <cellStyle name="Comma 2 5 2 3 3 6" xfId="19449"/>
    <cellStyle name="Comma 2 5 2 3 3 7" xfId="19845"/>
    <cellStyle name="Comma 2 5 2 3 4" xfId="13515"/>
    <cellStyle name="Comma 2 5 2 3 4 2" xfId="18327"/>
    <cellStyle name="Comma 2 5 2 3 4 3" xfId="18723"/>
    <cellStyle name="Comma 2 5 2 3 4 4" xfId="19119"/>
    <cellStyle name="Comma 2 5 2 3 4 5" xfId="19515"/>
    <cellStyle name="Comma 2 5 2 3 4 6" xfId="19911"/>
    <cellStyle name="Comma 2 5 2 3 5" xfId="18129"/>
    <cellStyle name="Comma 2 5 2 3 6" xfId="18525"/>
    <cellStyle name="Comma 2 5 2 3 7" xfId="18921"/>
    <cellStyle name="Comma 2 5 2 3 8" xfId="19317"/>
    <cellStyle name="Comma 2 5 2 3 9" xfId="19713"/>
    <cellStyle name="Comma 2 5 2 4" xfId="5979"/>
    <cellStyle name="Comma 2 5 2 4 2" xfId="15009"/>
    <cellStyle name="Comma 2 5 2 4 2 2" xfId="18349"/>
    <cellStyle name="Comma 2 5 2 4 2 3" xfId="18745"/>
    <cellStyle name="Comma 2 5 2 4 2 4" xfId="19141"/>
    <cellStyle name="Comma 2 5 2 4 2 5" xfId="19537"/>
    <cellStyle name="Comma 2 5 2 4 2 6" xfId="19933"/>
    <cellStyle name="Comma 2 5 2 4 3" xfId="18151"/>
    <cellStyle name="Comma 2 5 2 4 4" xfId="18547"/>
    <cellStyle name="Comma 2 5 2 4 5" xfId="18943"/>
    <cellStyle name="Comma 2 5 2 4 6" xfId="19339"/>
    <cellStyle name="Comma 2 5 2 4 7" xfId="19735"/>
    <cellStyle name="Comma 2 5 2 5" xfId="8989"/>
    <cellStyle name="Comma 2 5 2 5 2" xfId="18019"/>
    <cellStyle name="Comma 2 5 2 5 2 2" xfId="18415"/>
    <cellStyle name="Comma 2 5 2 5 2 3" xfId="18811"/>
    <cellStyle name="Comma 2 5 2 5 2 4" xfId="19207"/>
    <cellStyle name="Comma 2 5 2 5 2 5" xfId="19603"/>
    <cellStyle name="Comma 2 5 2 5 2 6" xfId="19999"/>
    <cellStyle name="Comma 2 5 2 5 3" xfId="18217"/>
    <cellStyle name="Comma 2 5 2 5 4" xfId="18613"/>
    <cellStyle name="Comma 2 5 2 5 5" xfId="19009"/>
    <cellStyle name="Comma 2 5 2 5 6" xfId="19405"/>
    <cellStyle name="Comma 2 5 2 5 7" xfId="19801"/>
    <cellStyle name="Comma 2 5 2 6" xfId="10527"/>
    <cellStyle name="Comma 2 5 2 6 2" xfId="18283"/>
    <cellStyle name="Comma 2 5 2 6 3" xfId="18679"/>
    <cellStyle name="Comma 2 5 2 6 4" xfId="19075"/>
    <cellStyle name="Comma 2 5 2 6 5" xfId="19471"/>
    <cellStyle name="Comma 2 5 2 6 6" xfId="19867"/>
    <cellStyle name="Comma 2 5 2 7" xfId="18085"/>
    <cellStyle name="Comma 2 5 2 8" xfId="18481"/>
    <cellStyle name="Comma 2 5 2 9" xfId="18877"/>
    <cellStyle name="Comma 2 5 3" xfId="2313"/>
    <cellStyle name="Comma 2 5 3 2" xfId="6795"/>
    <cellStyle name="Comma 2 5 3 2 2" xfId="15825"/>
    <cellStyle name="Comma 2 5 3 2 2 2" xfId="18360"/>
    <cellStyle name="Comma 2 5 3 2 2 3" xfId="18756"/>
    <cellStyle name="Comma 2 5 3 2 2 4" xfId="19152"/>
    <cellStyle name="Comma 2 5 3 2 2 5" xfId="19548"/>
    <cellStyle name="Comma 2 5 3 2 2 6" xfId="19944"/>
    <cellStyle name="Comma 2 5 3 2 3" xfId="18162"/>
    <cellStyle name="Comma 2 5 3 2 4" xfId="18558"/>
    <cellStyle name="Comma 2 5 3 2 5" xfId="18954"/>
    <cellStyle name="Comma 2 5 3 2 6" xfId="19350"/>
    <cellStyle name="Comma 2 5 3 2 7" xfId="19746"/>
    <cellStyle name="Comma 2 5 3 3" xfId="9000"/>
    <cellStyle name="Comma 2 5 3 3 2" xfId="18030"/>
    <cellStyle name="Comma 2 5 3 3 2 2" xfId="18426"/>
    <cellStyle name="Comma 2 5 3 3 2 3" xfId="18822"/>
    <cellStyle name="Comma 2 5 3 3 2 4" xfId="19218"/>
    <cellStyle name="Comma 2 5 3 3 2 5" xfId="19614"/>
    <cellStyle name="Comma 2 5 3 3 2 6" xfId="20010"/>
    <cellStyle name="Comma 2 5 3 3 3" xfId="18228"/>
    <cellStyle name="Comma 2 5 3 3 4" xfId="18624"/>
    <cellStyle name="Comma 2 5 3 3 5" xfId="19020"/>
    <cellStyle name="Comma 2 5 3 3 6" xfId="19416"/>
    <cellStyle name="Comma 2 5 3 3 7" xfId="19812"/>
    <cellStyle name="Comma 2 5 3 4" xfId="11343"/>
    <cellStyle name="Comma 2 5 3 4 2" xfId="18294"/>
    <cellStyle name="Comma 2 5 3 4 3" xfId="18690"/>
    <cellStyle name="Comma 2 5 3 4 4" xfId="19086"/>
    <cellStyle name="Comma 2 5 3 4 5" xfId="19482"/>
    <cellStyle name="Comma 2 5 3 4 6" xfId="19878"/>
    <cellStyle name="Comma 2 5 3 5" xfId="18096"/>
    <cellStyle name="Comma 2 5 3 6" xfId="18492"/>
    <cellStyle name="Comma 2 5 3 7" xfId="18888"/>
    <cellStyle name="Comma 2 5 3 8" xfId="19284"/>
    <cellStyle name="Comma 2 5 3 9" xfId="19680"/>
    <cellStyle name="Comma 2 5 4" xfId="3807"/>
    <cellStyle name="Comma 2 5 4 2" xfId="8289"/>
    <cellStyle name="Comma 2 5 4 2 2" xfId="17319"/>
    <cellStyle name="Comma 2 5 4 2 2 2" xfId="18382"/>
    <cellStyle name="Comma 2 5 4 2 2 3" xfId="18778"/>
    <cellStyle name="Comma 2 5 4 2 2 4" xfId="19174"/>
    <cellStyle name="Comma 2 5 4 2 2 5" xfId="19570"/>
    <cellStyle name="Comma 2 5 4 2 2 6" xfId="19966"/>
    <cellStyle name="Comma 2 5 4 2 3" xfId="18184"/>
    <cellStyle name="Comma 2 5 4 2 4" xfId="18580"/>
    <cellStyle name="Comma 2 5 4 2 5" xfId="18976"/>
    <cellStyle name="Comma 2 5 4 2 6" xfId="19372"/>
    <cellStyle name="Comma 2 5 4 2 7" xfId="19768"/>
    <cellStyle name="Comma 2 5 4 3" xfId="9022"/>
    <cellStyle name="Comma 2 5 4 3 2" xfId="18052"/>
    <cellStyle name="Comma 2 5 4 3 2 2" xfId="18448"/>
    <cellStyle name="Comma 2 5 4 3 2 3" xfId="18844"/>
    <cellStyle name="Comma 2 5 4 3 2 4" xfId="19240"/>
    <cellStyle name="Comma 2 5 4 3 2 5" xfId="19636"/>
    <cellStyle name="Comma 2 5 4 3 2 6" xfId="20032"/>
    <cellStyle name="Comma 2 5 4 3 3" xfId="18250"/>
    <cellStyle name="Comma 2 5 4 3 4" xfId="18646"/>
    <cellStyle name="Comma 2 5 4 3 5" xfId="19042"/>
    <cellStyle name="Comma 2 5 4 3 6" xfId="19438"/>
    <cellStyle name="Comma 2 5 4 3 7" xfId="19834"/>
    <cellStyle name="Comma 2 5 4 4" xfId="12837"/>
    <cellStyle name="Comma 2 5 4 4 2" xfId="18316"/>
    <cellStyle name="Comma 2 5 4 4 3" xfId="18712"/>
    <cellStyle name="Comma 2 5 4 4 4" xfId="19108"/>
    <cellStyle name="Comma 2 5 4 4 5" xfId="19504"/>
    <cellStyle name="Comma 2 5 4 4 6" xfId="19900"/>
    <cellStyle name="Comma 2 5 4 5" xfId="18118"/>
    <cellStyle name="Comma 2 5 4 6" xfId="18514"/>
    <cellStyle name="Comma 2 5 4 7" xfId="18910"/>
    <cellStyle name="Comma 2 5 4 8" xfId="19306"/>
    <cellStyle name="Comma 2 5 4 9" xfId="19702"/>
    <cellStyle name="Comma 2 5 5" xfId="5301"/>
    <cellStyle name="Comma 2 5 5 2" xfId="14331"/>
    <cellStyle name="Comma 2 5 5 2 2" xfId="18338"/>
    <cellStyle name="Comma 2 5 5 2 3" xfId="18734"/>
    <cellStyle name="Comma 2 5 5 2 4" xfId="19130"/>
    <cellStyle name="Comma 2 5 5 2 5" xfId="19526"/>
    <cellStyle name="Comma 2 5 5 2 6" xfId="19922"/>
    <cellStyle name="Comma 2 5 5 3" xfId="18140"/>
    <cellStyle name="Comma 2 5 5 4" xfId="18536"/>
    <cellStyle name="Comma 2 5 5 5" xfId="18932"/>
    <cellStyle name="Comma 2 5 5 6" xfId="19328"/>
    <cellStyle name="Comma 2 5 5 7" xfId="19724"/>
    <cellStyle name="Comma 2 5 6" xfId="8978"/>
    <cellStyle name="Comma 2 5 6 2" xfId="18008"/>
    <cellStyle name="Comma 2 5 6 2 2" xfId="18404"/>
    <cellStyle name="Comma 2 5 6 2 3" xfId="18800"/>
    <cellStyle name="Comma 2 5 6 2 4" xfId="19196"/>
    <cellStyle name="Comma 2 5 6 2 5" xfId="19592"/>
    <cellStyle name="Comma 2 5 6 2 6" xfId="19988"/>
    <cellStyle name="Comma 2 5 6 3" xfId="18206"/>
    <cellStyle name="Comma 2 5 6 4" xfId="18602"/>
    <cellStyle name="Comma 2 5 6 5" xfId="18998"/>
    <cellStyle name="Comma 2 5 6 6" xfId="19394"/>
    <cellStyle name="Comma 2 5 6 7" xfId="19790"/>
    <cellStyle name="Comma 2 5 7" xfId="9849"/>
    <cellStyle name="Comma 2 5 7 2" xfId="18272"/>
    <cellStyle name="Comma 2 5 7 3" xfId="18668"/>
    <cellStyle name="Comma 2 5 7 4" xfId="19064"/>
    <cellStyle name="Comma 2 5 7 5" xfId="19460"/>
    <cellStyle name="Comma 2 5 7 6" xfId="19856"/>
    <cellStyle name="Comma 2 5 8" xfId="18074"/>
    <cellStyle name="Comma 2 5 9" xfId="18470"/>
    <cellStyle name="Comma 2 6" xfId="1120"/>
    <cellStyle name="Comma 2 6 10" xfId="19264"/>
    <cellStyle name="Comma 2 6 11" xfId="19660"/>
    <cellStyle name="Comma 2 6 2" xfId="2614"/>
    <cellStyle name="Comma 2 6 2 2" xfId="7096"/>
    <cellStyle name="Comma 2 6 2 2 2" xfId="16126"/>
    <cellStyle name="Comma 2 6 2 2 2 2" xfId="18362"/>
    <cellStyle name="Comma 2 6 2 2 2 3" xfId="18758"/>
    <cellStyle name="Comma 2 6 2 2 2 4" xfId="19154"/>
    <cellStyle name="Comma 2 6 2 2 2 5" xfId="19550"/>
    <cellStyle name="Comma 2 6 2 2 2 6" xfId="19946"/>
    <cellStyle name="Comma 2 6 2 2 3" xfId="18164"/>
    <cellStyle name="Comma 2 6 2 2 4" xfId="18560"/>
    <cellStyle name="Comma 2 6 2 2 5" xfId="18956"/>
    <cellStyle name="Comma 2 6 2 2 6" xfId="19352"/>
    <cellStyle name="Comma 2 6 2 2 7" xfId="19748"/>
    <cellStyle name="Comma 2 6 2 3" xfId="9002"/>
    <cellStyle name="Comma 2 6 2 3 2" xfId="18032"/>
    <cellStyle name="Comma 2 6 2 3 2 2" xfId="18428"/>
    <cellStyle name="Comma 2 6 2 3 2 3" xfId="18824"/>
    <cellStyle name="Comma 2 6 2 3 2 4" xfId="19220"/>
    <cellStyle name="Comma 2 6 2 3 2 5" xfId="19616"/>
    <cellStyle name="Comma 2 6 2 3 2 6" xfId="20012"/>
    <cellStyle name="Comma 2 6 2 3 3" xfId="18230"/>
    <cellStyle name="Comma 2 6 2 3 4" xfId="18626"/>
    <cellStyle name="Comma 2 6 2 3 5" xfId="19022"/>
    <cellStyle name="Comma 2 6 2 3 6" xfId="19418"/>
    <cellStyle name="Comma 2 6 2 3 7" xfId="19814"/>
    <cellStyle name="Comma 2 6 2 4" xfId="11644"/>
    <cellStyle name="Comma 2 6 2 4 2" xfId="18296"/>
    <cellStyle name="Comma 2 6 2 4 3" xfId="18692"/>
    <cellStyle name="Comma 2 6 2 4 4" xfId="19088"/>
    <cellStyle name="Comma 2 6 2 4 5" xfId="19484"/>
    <cellStyle name="Comma 2 6 2 4 6" xfId="19880"/>
    <cellStyle name="Comma 2 6 2 5" xfId="18098"/>
    <cellStyle name="Comma 2 6 2 6" xfId="18494"/>
    <cellStyle name="Comma 2 6 2 7" xfId="18890"/>
    <cellStyle name="Comma 2 6 2 8" xfId="19286"/>
    <cellStyle name="Comma 2 6 2 9" xfId="19682"/>
    <cellStyle name="Comma 2 6 3" xfId="4108"/>
    <cellStyle name="Comma 2 6 3 2" xfId="8590"/>
    <cellStyle name="Comma 2 6 3 2 2" xfId="17620"/>
    <cellStyle name="Comma 2 6 3 2 2 2" xfId="18384"/>
    <cellStyle name="Comma 2 6 3 2 2 3" xfId="18780"/>
    <cellStyle name="Comma 2 6 3 2 2 4" xfId="19176"/>
    <cellStyle name="Comma 2 6 3 2 2 5" xfId="19572"/>
    <cellStyle name="Comma 2 6 3 2 2 6" xfId="19968"/>
    <cellStyle name="Comma 2 6 3 2 3" xfId="18186"/>
    <cellStyle name="Comma 2 6 3 2 4" xfId="18582"/>
    <cellStyle name="Comma 2 6 3 2 5" xfId="18978"/>
    <cellStyle name="Comma 2 6 3 2 6" xfId="19374"/>
    <cellStyle name="Comma 2 6 3 2 7" xfId="19770"/>
    <cellStyle name="Comma 2 6 3 3" xfId="9024"/>
    <cellStyle name="Comma 2 6 3 3 2" xfId="18054"/>
    <cellStyle name="Comma 2 6 3 3 2 2" xfId="18450"/>
    <cellStyle name="Comma 2 6 3 3 2 3" xfId="18846"/>
    <cellStyle name="Comma 2 6 3 3 2 4" xfId="19242"/>
    <cellStyle name="Comma 2 6 3 3 2 5" xfId="19638"/>
    <cellStyle name="Comma 2 6 3 3 2 6" xfId="20034"/>
    <cellStyle name="Comma 2 6 3 3 3" xfId="18252"/>
    <cellStyle name="Comma 2 6 3 3 4" xfId="18648"/>
    <cellStyle name="Comma 2 6 3 3 5" xfId="19044"/>
    <cellStyle name="Comma 2 6 3 3 6" xfId="19440"/>
    <cellStyle name="Comma 2 6 3 3 7" xfId="19836"/>
    <cellStyle name="Comma 2 6 3 4" xfId="13138"/>
    <cellStyle name="Comma 2 6 3 4 2" xfId="18318"/>
    <cellStyle name="Comma 2 6 3 4 3" xfId="18714"/>
    <cellStyle name="Comma 2 6 3 4 4" xfId="19110"/>
    <cellStyle name="Comma 2 6 3 4 5" xfId="19506"/>
    <cellStyle name="Comma 2 6 3 4 6" xfId="19902"/>
    <cellStyle name="Comma 2 6 3 5" xfId="18120"/>
    <cellStyle name="Comma 2 6 3 6" xfId="18516"/>
    <cellStyle name="Comma 2 6 3 7" xfId="18912"/>
    <cellStyle name="Comma 2 6 3 8" xfId="19308"/>
    <cellStyle name="Comma 2 6 3 9" xfId="19704"/>
    <cellStyle name="Comma 2 6 4" xfId="5602"/>
    <cellStyle name="Comma 2 6 4 2" xfId="14632"/>
    <cellStyle name="Comma 2 6 4 2 2" xfId="18340"/>
    <cellStyle name="Comma 2 6 4 2 3" xfId="18736"/>
    <cellStyle name="Comma 2 6 4 2 4" xfId="19132"/>
    <cellStyle name="Comma 2 6 4 2 5" xfId="19528"/>
    <cellStyle name="Comma 2 6 4 2 6" xfId="19924"/>
    <cellStyle name="Comma 2 6 4 3" xfId="18142"/>
    <cellStyle name="Comma 2 6 4 4" xfId="18538"/>
    <cellStyle name="Comma 2 6 4 5" xfId="18934"/>
    <cellStyle name="Comma 2 6 4 6" xfId="19330"/>
    <cellStyle name="Comma 2 6 4 7" xfId="19726"/>
    <cellStyle name="Comma 2 6 5" xfId="8980"/>
    <cellStyle name="Comma 2 6 5 2" xfId="18010"/>
    <cellStyle name="Comma 2 6 5 2 2" xfId="18406"/>
    <cellStyle name="Comma 2 6 5 2 3" xfId="18802"/>
    <cellStyle name="Comma 2 6 5 2 4" xfId="19198"/>
    <cellStyle name="Comma 2 6 5 2 5" xfId="19594"/>
    <cellStyle name="Comma 2 6 5 2 6" xfId="19990"/>
    <cellStyle name="Comma 2 6 5 3" xfId="18208"/>
    <cellStyle name="Comma 2 6 5 4" xfId="18604"/>
    <cellStyle name="Comma 2 6 5 5" xfId="19000"/>
    <cellStyle name="Comma 2 6 5 6" xfId="19396"/>
    <cellStyle name="Comma 2 6 5 7" xfId="19792"/>
    <cellStyle name="Comma 2 6 6" xfId="10150"/>
    <cellStyle name="Comma 2 6 6 2" xfId="18274"/>
    <cellStyle name="Comma 2 6 6 3" xfId="18670"/>
    <cellStyle name="Comma 2 6 6 4" xfId="19066"/>
    <cellStyle name="Comma 2 6 6 5" xfId="19462"/>
    <cellStyle name="Comma 2 6 6 6" xfId="19858"/>
    <cellStyle name="Comma 2 6 7" xfId="18076"/>
    <cellStyle name="Comma 2 6 8" xfId="18472"/>
    <cellStyle name="Comma 2 6 9" xfId="18868"/>
    <cellStyle name="Comma 2 7" xfId="1568"/>
    <cellStyle name="Comma 2 7 2" xfId="6050"/>
    <cellStyle name="Comma 2 7 2 2" xfId="15080"/>
    <cellStyle name="Comma 2 7 2 2 2" xfId="18351"/>
    <cellStyle name="Comma 2 7 2 2 3" xfId="18747"/>
    <cellStyle name="Comma 2 7 2 2 4" xfId="19143"/>
    <cellStyle name="Comma 2 7 2 2 5" xfId="19539"/>
    <cellStyle name="Comma 2 7 2 2 6" xfId="19935"/>
    <cellStyle name="Comma 2 7 2 3" xfId="18153"/>
    <cellStyle name="Comma 2 7 2 4" xfId="18549"/>
    <cellStyle name="Comma 2 7 2 5" xfId="18945"/>
    <cellStyle name="Comma 2 7 2 6" xfId="19341"/>
    <cellStyle name="Comma 2 7 2 7" xfId="19737"/>
    <cellStyle name="Comma 2 7 3" xfId="8991"/>
    <cellStyle name="Comma 2 7 3 2" xfId="18021"/>
    <cellStyle name="Comma 2 7 3 2 2" xfId="18417"/>
    <cellStyle name="Comma 2 7 3 2 3" xfId="18813"/>
    <cellStyle name="Comma 2 7 3 2 4" xfId="19209"/>
    <cellStyle name="Comma 2 7 3 2 5" xfId="19605"/>
    <cellStyle name="Comma 2 7 3 2 6" xfId="20001"/>
    <cellStyle name="Comma 2 7 3 3" xfId="18219"/>
    <cellStyle name="Comma 2 7 3 4" xfId="18615"/>
    <cellStyle name="Comma 2 7 3 5" xfId="19011"/>
    <cellStyle name="Comma 2 7 3 6" xfId="19407"/>
    <cellStyle name="Comma 2 7 3 7" xfId="19803"/>
    <cellStyle name="Comma 2 7 4" xfId="10598"/>
    <cellStyle name="Comma 2 7 4 2" xfId="18285"/>
    <cellStyle name="Comma 2 7 4 3" xfId="18681"/>
    <cellStyle name="Comma 2 7 4 4" xfId="19077"/>
    <cellStyle name="Comma 2 7 4 5" xfId="19473"/>
    <cellStyle name="Comma 2 7 4 6" xfId="19869"/>
    <cellStyle name="Comma 2 7 5" xfId="18087"/>
    <cellStyle name="Comma 2 7 6" xfId="18483"/>
    <cellStyle name="Comma 2 7 7" xfId="18879"/>
    <cellStyle name="Comma 2 7 8" xfId="19275"/>
    <cellStyle name="Comma 2 7 9" xfId="19671"/>
    <cellStyle name="Comma 2 8" xfId="3062"/>
    <cellStyle name="Comma 2 8 2" xfId="7544"/>
    <cellStyle name="Comma 2 8 2 2" xfId="16574"/>
    <cellStyle name="Comma 2 8 2 2 2" xfId="18373"/>
    <cellStyle name="Comma 2 8 2 2 3" xfId="18769"/>
    <cellStyle name="Comma 2 8 2 2 4" xfId="19165"/>
    <cellStyle name="Comma 2 8 2 2 5" xfId="19561"/>
    <cellStyle name="Comma 2 8 2 2 6" xfId="19957"/>
    <cellStyle name="Comma 2 8 2 3" xfId="18175"/>
    <cellStyle name="Comma 2 8 2 4" xfId="18571"/>
    <cellStyle name="Comma 2 8 2 5" xfId="18967"/>
    <cellStyle name="Comma 2 8 2 6" xfId="19363"/>
    <cellStyle name="Comma 2 8 2 7" xfId="19759"/>
    <cellStyle name="Comma 2 8 3" xfId="9013"/>
    <cellStyle name="Comma 2 8 3 2" xfId="18043"/>
    <cellStyle name="Comma 2 8 3 2 2" xfId="18439"/>
    <cellStyle name="Comma 2 8 3 2 3" xfId="18835"/>
    <cellStyle name="Comma 2 8 3 2 4" xfId="19231"/>
    <cellStyle name="Comma 2 8 3 2 5" xfId="19627"/>
    <cellStyle name="Comma 2 8 3 2 6" xfId="20023"/>
    <cellStyle name="Comma 2 8 3 3" xfId="18241"/>
    <cellStyle name="Comma 2 8 3 4" xfId="18637"/>
    <cellStyle name="Comma 2 8 3 5" xfId="19033"/>
    <cellStyle name="Comma 2 8 3 6" xfId="19429"/>
    <cellStyle name="Comma 2 8 3 7" xfId="19825"/>
    <cellStyle name="Comma 2 8 4" xfId="12092"/>
    <cellStyle name="Comma 2 8 4 2" xfId="18307"/>
    <cellStyle name="Comma 2 8 4 3" xfId="18703"/>
    <cellStyle name="Comma 2 8 4 4" xfId="19099"/>
    <cellStyle name="Comma 2 8 4 5" xfId="19495"/>
    <cellStyle name="Comma 2 8 4 6" xfId="19891"/>
    <cellStyle name="Comma 2 8 5" xfId="18109"/>
    <cellStyle name="Comma 2 8 6" xfId="18505"/>
    <cellStyle name="Comma 2 8 7" xfId="18901"/>
    <cellStyle name="Comma 2 8 8" xfId="19297"/>
    <cellStyle name="Comma 2 8 9" xfId="19693"/>
    <cellStyle name="Comma 2 9" xfId="4556"/>
    <cellStyle name="Comma 2 9 2" xfId="13586"/>
    <cellStyle name="Comma 2 9 2 2" xfId="18329"/>
    <cellStyle name="Comma 2 9 2 3" xfId="18725"/>
    <cellStyle name="Comma 2 9 2 4" xfId="19121"/>
    <cellStyle name="Comma 2 9 2 5" xfId="19517"/>
    <cellStyle name="Comma 2 9 2 6" xfId="19913"/>
    <cellStyle name="Comma 2 9 3" xfId="18131"/>
    <cellStyle name="Comma 2 9 4" xfId="18527"/>
    <cellStyle name="Comma 2 9 5" xfId="18923"/>
    <cellStyle name="Comma 2 9 6" xfId="19319"/>
    <cellStyle name="Comma 2 9 7" xfId="19715"/>
    <cellStyle name="Comma 3" xfId="98"/>
    <cellStyle name="Comma 3 10" xfId="8970"/>
    <cellStyle name="Comma 3 10 2" xfId="18000"/>
    <cellStyle name="Comma 3 10 2 2" xfId="18396"/>
    <cellStyle name="Comma 3 10 2 3" xfId="18792"/>
    <cellStyle name="Comma 3 10 2 4" xfId="19188"/>
    <cellStyle name="Comma 3 10 2 5" xfId="19584"/>
    <cellStyle name="Comma 3 10 2 6" xfId="19980"/>
    <cellStyle name="Comma 3 10 3" xfId="18198"/>
    <cellStyle name="Comma 3 10 4" xfId="18594"/>
    <cellStyle name="Comma 3 10 5" xfId="18990"/>
    <cellStyle name="Comma 3 10 6" xfId="19386"/>
    <cellStyle name="Comma 3 10 7" xfId="19782"/>
    <cellStyle name="Comma 3 11" xfId="9128"/>
    <cellStyle name="Comma 3 11 2" xfId="18264"/>
    <cellStyle name="Comma 3 11 3" xfId="18660"/>
    <cellStyle name="Comma 3 11 4" xfId="19056"/>
    <cellStyle name="Comma 3 11 5" xfId="19452"/>
    <cellStyle name="Comma 3 11 6" xfId="19848"/>
    <cellStyle name="Comma 3 12" xfId="18066"/>
    <cellStyle name="Comma 3 13" xfId="18462"/>
    <cellStyle name="Comma 3 14" xfId="18858"/>
    <cellStyle name="Comma 3 15" xfId="19254"/>
    <cellStyle name="Comma 3 16" xfId="19650"/>
    <cellStyle name="Comma 3 2" xfId="284"/>
    <cellStyle name="Comma 3 2 10" xfId="18860"/>
    <cellStyle name="Comma 3 2 11" xfId="19256"/>
    <cellStyle name="Comma 3 2 12" xfId="19652"/>
    <cellStyle name="Comma 3 2 2" xfId="1123"/>
    <cellStyle name="Comma 3 2 2 10" xfId="19267"/>
    <cellStyle name="Comma 3 2 2 11" xfId="19663"/>
    <cellStyle name="Comma 3 2 2 2" xfId="2617"/>
    <cellStyle name="Comma 3 2 2 2 2" xfId="7099"/>
    <cellStyle name="Comma 3 2 2 2 2 2" xfId="16129"/>
    <cellStyle name="Comma 3 2 2 2 2 2 2" xfId="18365"/>
    <cellStyle name="Comma 3 2 2 2 2 2 3" xfId="18761"/>
    <cellStyle name="Comma 3 2 2 2 2 2 4" xfId="19157"/>
    <cellStyle name="Comma 3 2 2 2 2 2 5" xfId="19553"/>
    <cellStyle name="Comma 3 2 2 2 2 2 6" xfId="19949"/>
    <cellStyle name="Comma 3 2 2 2 2 3" xfId="18167"/>
    <cellStyle name="Comma 3 2 2 2 2 4" xfId="18563"/>
    <cellStyle name="Comma 3 2 2 2 2 5" xfId="18959"/>
    <cellStyle name="Comma 3 2 2 2 2 6" xfId="19355"/>
    <cellStyle name="Comma 3 2 2 2 2 7" xfId="19751"/>
    <cellStyle name="Comma 3 2 2 2 3" xfId="9005"/>
    <cellStyle name="Comma 3 2 2 2 3 2" xfId="18035"/>
    <cellStyle name="Comma 3 2 2 2 3 2 2" xfId="18431"/>
    <cellStyle name="Comma 3 2 2 2 3 2 3" xfId="18827"/>
    <cellStyle name="Comma 3 2 2 2 3 2 4" xfId="19223"/>
    <cellStyle name="Comma 3 2 2 2 3 2 5" xfId="19619"/>
    <cellStyle name="Comma 3 2 2 2 3 2 6" xfId="20015"/>
    <cellStyle name="Comma 3 2 2 2 3 3" xfId="18233"/>
    <cellStyle name="Comma 3 2 2 2 3 4" xfId="18629"/>
    <cellStyle name="Comma 3 2 2 2 3 5" xfId="19025"/>
    <cellStyle name="Comma 3 2 2 2 3 6" xfId="19421"/>
    <cellStyle name="Comma 3 2 2 2 3 7" xfId="19817"/>
    <cellStyle name="Comma 3 2 2 2 4" xfId="11647"/>
    <cellStyle name="Comma 3 2 2 2 4 2" xfId="18299"/>
    <cellStyle name="Comma 3 2 2 2 4 3" xfId="18695"/>
    <cellStyle name="Comma 3 2 2 2 4 4" xfId="19091"/>
    <cellStyle name="Comma 3 2 2 2 4 5" xfId="19487"/>
    <cellStyle name="Comma 3 2 2 2 4 6" xfId="19883"/>
    <cellStyle name="Comma 3 2 2 2 5" xfId="18101"/>
    <cellStyle name="Comma 3 2 2 2 6" xfId="18497"/>
    <cellStyle name="Comma 3 2 2 2 7" xfId="18893"/>
    <cellStyle name="Comma 3 2 2 2 8" xfId="19289"/>
    <cellStyle name="Comma 3 2 2 2 9" xfId="19685"/>
    <cellStyle name="Comma 3 2 2 3" xfId="4111"/>
    <cellStyle name="Comma 3 2 2 3 2" xfId="8593"/>
    <cellStyle name="Comma 3 2 2 3 2 2" xfId="17623"/>
    <cellStyle name="Comma 3 2 2 3 2 2 2" xfId="18387"/>
    <cellStyle name="Comma 3 2 2 3 2 2 3" xfId="18783"/>
    <cellStyle name="Comma 3 2 2 3 2 2 4" xfId="19179"/>
    <cellStyle name="Comma 3 2 2 3 2 2 5" xfId="19575"/>
    <cellStyle name="Comma 3 2 2 3 2 2 6" xfId="19971"/>
    <cellStyle name="Comma 3 2 2 3 2 3" xfId="18189"/>
    <cellStyle name="Comma 3 2 2 3 2 4" xfId="18585"/>
    <cellStyle name="Comma 3 2 2 3 2 5" xfId="18981"/>
    <cellStyle name="Comma 3 2 2 3 2 6" xfId="19377"/>
    <cellStyle name="Comma 3 2 2 3 2 7" xfId="19773"/>
    <cellStyle name="Comma 3 2 2 3 3" xfId="9027"/>
    <cellStyle name="Comma 3 2 2 3 3 2" xfId="18057"/>
    <cellStyle name="Comma 3 2 2 3 3 2 2" xfId="18453"/>
    <cellStyle name="Comma 3 2 2 3 3 2 3" xfId="18849"/>
    <cellStyle name="Comma 3 2 2 3 3 2 4" xfId="19245"/>
    <cellStyle name="Comma 3 2 2 3 3 2 5" xfId="19641"/>
    <cellStyle name="Comma 3 2 2 3 3 2 6" xfId="20037"/>
    <cellStyle name="Comma 3 2 2 3 3 3" xfId="18255"/>
    <cellStyle name="Comma 3 2 2 3 3 4" xfId="18651"/>
    <cellStyle name="Comma 3 2 2 3 3 5" xfId="19047"/>
    <cellStyle name="Comma 3 2 2 3 3 6" xfId="19443"/>
    <cellStyle name="Comma 3 2 2 3 3 7" xfId="19839"/>
    <cellStyle name="Comma 3 2 2 3 4" xfId="13141"/>
    <cellStyle name="Comma 3 2 2 3 4 2" xfId="18321"/>
    <cellStyle name="Comma 3 2 2 3 4 3" xfId="18717"/>
    <cellStyle name="Comma 3 2 2 3 4 4" xfId="19113"/>
    <cellStyle name="Comma 3 2 2 3 4 5" xfId="19509"/>
    <cellStyle name="Comma 3 2 2 3 4 6" xfId="19905"/>
    <cellStyle name="Comma 3 2 2 3 5" xfId="18123"/>
    <cellStyle name="Comma 3 2 2 3 6" xfId="18519"/>
    <cellStyle name="Comma 3 2 2 3 7" xfId="18915"/>
    <cellStyle name="Comma 3 2 2 3 8" xfId="19311"/>
    <cellStyle name="Comma 3 2 2 3 9" xfId="19707"/>
    <cellStyle name="Comma 3 2 2 4" xfId="5605"/>
    <cellStyle name="Comma 3 2 2 4 2" xfId="14635"/>
    <cellStyle name="Comma 3 2 2 4 2 2" xfId="18343"/>
    <cellStyle name="Comma 3 2 2 4 2 3" xfId="18739"/>
    <cellStyle name="Comma 3 2 2 4 2 4" xfId="19135"/>
    <cellStyle name="Comma 3 2 2 4 2 5" xfId="19531"/>
    <cellStyle name="Comma 3 2 2 4 2 6" xfId="19927"/>
    <cellStyle name="Comma 3 2 2 4 3" xfId="18145"/>
    <cellStyle name="Comma 3 2 2 4 4" xfId="18541"/>
    <cellStyle name="Comma 3 2 2 4 5" xfId="18937"/>
    <cellStyle name="Comma 3 2 2 4 6" xfId="19333"/>
    <cellStyle name="Comma 3 2 2 4 7" xfId="19729"/>
    <cellStyle name="Comma 3 2 2 5" xfId="8983"/>
    <cellStyle name="Comma 3 2 2 5 2" xfId="18013"/>
    <cellStyle name="Comma 3 2 2 5 2 2" xfId="18409"/>
    <cellStyle name="Comma 3 2 2 5 2 3" xfId="18805"/>
    <cellStyle name="Comma 3 2 2 5 2 4" xfId="19201"/>
    <cellStyle name="Comma 3 2 2 5 2 5" xfId="19597"/>
    <cellStyle name="Comma 3 2 2 5 2 6" xfId="19993"/>
    <cellStyle name="Comma 3 2 2 5 3" xfId="18211"/>
    <cellStyle name="Comma 3 2 2 5 4" xfId="18607"/>
    <cellStyle name="Comma 3 2 2 5 5" xfId="19003"/>
    <cellStyle name="Comma 3 2 2 5 6" xfId="19399"/>
    <cellStyle name="Comma 3 2 2 5 7" xfId="19795"/>
    <cellStyle name="Comma 3 2 2 6" xfId="10153"/>
    <cellStyle name="Comma 3 2 2 6 2" xfId="18277"/>
    <cellStyle name="Comma 3 2 2 6 3" xfId="18673"/>
    <cellStyle name="Comma 3 2 2 6 4" xfId="19069"/>
    <cellStyle name="Comma 3 2 2 6 5" xfId="19465"/>
    <cellStyle name="Comma 3 2 2 6 6" xfId="19861"/>
    <cellStyle name="Comma 3 2 2 7" xfId="18079"/>
    <cellStyle name="Comma 3 2 2 8" xfId="18475"/>
    <cellStyle name="Comma 3 2 2 9" xfId="18871"/>
    <cellStyle name="Comma 3 2 3" xfId="1778"/>
    <cellStyle name="Comma 3 2 3 2" xfId="6260"/>
    <cellStyle name="Comma 3 2 3 2 2" xfId="15290"/>
    <cellStyle name="Comma 3 2 3 2 2 2" xfId="18354"/>
    <cellStyle name="Comma 3 2 3 2 2 3" xfId="18750"/>
    <cellStyle name="Comma 3 2 3 2 2 4" xfId="19146"/>
    <cellStyle name="Comma 3 2 3 2 2 5" xfId="19542"/>
    <cellStyle name="Comma 3 2 3 2 2 6" xfId="19938"/>
    <cellStyle name="Comma 3 2 3 2 3" xfId="18156"/>
    <cellStyle name="Comma 3 2 3 2 4" xfId="18552"/>
    <cellStyle name="Comma 3 2 3 2 5" xfId="18948"/>
    <cellStyle name="Comma 3 2 3 2 6" xfId="19344"/>
    <cellStyle name="Comma 3 2 3 2 7" xfId="19740"/>
    <cellStyle name="Comma 3 2 3 3" xfId="8994"/>
    <cellStyle name="Comma 3 2 3 3 2" xfId="18024"/>
    <cellStyle name="Comma 3 2 3 3 2 2" xfId="18420"/>
    <cellStyle name="Comma 3 2 3 3 2 3" xfId="18816"/>
    <cellStyle name="Comma 3 2 3 3 2 4" xfId="19212"/>
    <cellStyle name="Comma 3 2 3 3 2 5" xfId="19608"/>
    <cellStyle name="Comma 3 2 3 3 2 6" xfId="20004"/>
    <cellStyle name="Comma 3 2 3 3 3" xfId="18222"/>
    <cellStyle name="Comma 3 2 3 3 4" xfId="18618"/>
    <cellStyle name="Comma 3 2 3 3 5" xfId="19014"/>
    <cellStyle name="Comma 3 2 3 3 6" xfId="19410"/>
    <cellStyle name="Comma 3 2 3 3 7" xfId="19806"/>
    <cellStyle name="Comma 3 2 3 4" xfId="10808"/>
    <cellStyle name="Comma 3 2 3 4 2" xfId="18288"/>
    <cellStyle name="Comma 3 2 3 4 3" xfId="18684"/>
    <cellStyle name="Comma 3 2 3 4 4" xfId="19080"/>
    <cellStyle name="Comma 3 2 3 4 5" xfId="19476"/>
    <cellStyle name="Comma 3 2 3 4 6" xfId="19872"/>
    <cellStyle name="Comma 3 2 3 5" xfId="18090"/>
    <cellStyle name="Comma 3 2 3 6" xfId="18486"/>
    <cellStyle name="Comma 3 2 3 7" xfId="18882"/>
    <cellStyle name="Comma 3 2 3 8" xfId="19278"/>
    <cellStyle name="Comma 3 2 3 9" xfId="19674"/>
    <cellStyle name="Comma 3 2 4" xfId="3272"/>
    <cellStyle name="Comma 3 2 4 2" xfId="7754"/>
    <cellStyle name="Comma 3 2 4 2 2" xfId="16784"/>
    <cellStyle name="Comma 3 2 4 2 2 2" xfId="18376"/>
    <cellStyle name="Comma 3 2 4 2 2 3" xfId="18772"/>
    <cellStyle name="Comma 3 2 4 2 2 4" xfId="19168"/>
    <cellStyle name="Comma 3 2 4 2 2 5" xfId="19564"/>
    <cellStyle name="Comma 3 2 4 2 2 6" xfId="19960"/>
    <cellStyle name="Comma 3 2 4 2 3" xfId="18178"/>
    <cellStyle name="Comma 3 2 4 2 4" xfId="18574"/>
    <cellStyle name="Comma 3 2 4 2 5" xfId="18970"/>
    <cellStyle name="Comma 3 2 4 2 6" xfId="19366"/>
    <cellStyle name="Comma 3 2 4 2 7" xfId="19762"/>
    <cellStyle name="Comma 3 2 4 3" xfId="9016"/>
    <cellStyle name="Comma 3 2 4 3 2" xfId="18046"/>
    <cellStyle name="Comma 3 2 4 3 2 2" xfId="18442"/>
    <cellStyle name="Comma 3 2 4 3 2 3" xfId="18838"/>
    <cellStyle name="Comma 3 2 4 3 2 4" xfId="19234"/>
    <cellStyle name="Comma 3 2 4 3 2 5" xfId="19630"/>
    <cellStyle name="Comma 3 2 4 3 2 6" xfId="20026"/>
    <cellStyle name="Comma 3 2 4 3 3" xfId="18244"/>
    <cellStyle name="Comma 3 2 4 3 4" xfId="18640"/>
    <cellStyle name="Comma 3 2 4 3 5" xfId="19036"/>
    <cellStyle name="Comma 3 2 4 3 6" xfId="19432"/>
    <cellStyle name="Comma 3 2 4 3 7" xfId="19828"/>
    <cellStyle name="Comma 3 2 4 4" xfId="12302"/>
    <cellStyle name="Comma 3 2 4 4 2" xfId="18310"/>
    <cellStyle name="Comma 3 2 4 4 3" xfId="18706"/>
    <cellStyle name="Comma 3 2 4 4 4" xfId="19102"/>
    <cellStyle name="Comma 3 2 4 4 5" xfId="19498"/>
    <cellStyle name="Comma 3 2 4 4 6" xfId="19894"/>
    <cellStyle name="Comma 3 2 4 5" xfId="18112"/>
    <cellStyle name="Comma 3 2 4 6" xfId="18508"/>
    <cellStyle name="Comma 3 2 4 7" xfId="18904"/>
    <cellStyle name="Comma 3 2 4 8" xfId="19300"/>
    <cellStyle name="Comma 3 2 4 9" xfId="19696"/>
    <cellStyle name="Comma 3 2 5" xfId="4766"/>
    <cellStyle name="Comma 3 2 5 2" xfId="13796"/>
    <cellStyle name="Comma 3 2 5 2 2" xfId="18332"/>
    <cellStyle name="Comma 3 2 5 2 3" xfId="18728"/>
    <cellStyle name="Comma 3 2 5 2 4" xfId="19124"/>
    <cellStyle name="Comma 3 2 5 2 5" xfId="19520"/>
    <cellStyle name="Comma 3 2 5 2 6" xfId="19916"/>
    <cellStyle name="Comma 3 2 5 3" xfId="18134"/>
    <cellStyle name="Comma 3 2 5 4" xfId="18530"/>
    <cellStyle name="Comma 3 2 5 5" xfId="18926"/>
    <cellStyle name="Comma 3 2 5 6" xfId="19322"/>
    <cellStyle name="Comma 3 2 5 7" xfId="19718"/>
    <cellStyle name="Comma 3 2 6" xfId="8972"/>
    <cellStyle name="Comma 3 2 6 2" xfId="18002"/>
    <cellStyle name="Comma 3 2 6 2 2" xfId="18398"/>
    <cellStyle name="Comma 3 2 6 2 3" xfId="18794"/>
    <cellStyle name="Comma 3 2 6 2 4" xfId="19190"/>
    <cellStyle name="Comma 3 2 6 2 5" xfId="19586"/>
    <cellStyle name="Comma 3 2 6 2 6" xfId="19982"/>
    <cellStyle name="Comma 3 2 6 3" xfId="18200"/>
    <cellStyle name="Comma 3 2 6 4" xfId="18596"/>
    <cellStyle name="Comma 3 2 6 5" xfId="18992"/>
    <cellStyle name="Comma 3 2 6 6" xfId="19388"/>
    <cellStyle name="Comma 3 2 6 7" xfId="19784"/>
    <cellStyle name="Comma 3 2 7" xfId="9314"/>
    <cellStyle name="Comma 3 2 7 2" xfId="18266"/>
    <cellStyle name="Comma 3 2 7 3" xfId="18662"/>
    <cellStyle name="Comma 3 2 7 4" xfId="19058"/>
    <cellStyle name="Comma 3 2 7 5" xfId="19454"/>
    <cellStyle name="Comma 3 2 7 6" xfId="19850"/>
    <cellStyle name="Comma 3 2 8" xfId="18068"/>
    <cellStyle name="Comma 3 2 9" xfId="18464"/>
    <cellStyle name="Comma 3 3" xfId="470"/>
    <cellStyle name="Comma 3 3 10" xfId="18862"/>
    <cellStyle name="Comma 3 3 11" xfId="19258"/>
    <cellStyle name="Comma 3 3 12" xfId="19654"/>
    <cellStyle name="Comma 3 3 2" xfId="1217"/>
    <cellStyle name="Comma 3 3 2 10" xfId="19269"/>
    <cellStyle name="Comma 3 3 2 11" xfId="19665"/>
    <cellStyle name="Comma 3 3 2 2" xfId="2711"/>
    <cellStyle name="Comma 3 3 2 2 2" xfId="7193"/>
    <cellStyle name="Comma 3 3 2 2 2 2" xfId="16223"/>
    <cellStyle name="Comma 3 3 2 2 2 2 2" xfId="18367"/>
    <cellStyle name="Comma 3 3 2 2 2 2 3" xfId="18763"/>
    <cellStyle name="Comma 3 3 2 2 2 2 4" xfId="19159"/>
    <cellStyle name="Comma 3 3 2 2 2 2 5" xfId="19555"/>
    <cellStyle name="Comma 3 3 2 2 2 2 6" xfId="19951"/>
    <cellStyle name="Comma 3 3 2 2 2 3" xfId="18169"/>
    <cellStyle name="Comma 3 3 2 2 2 4" xfId="18565"/>
    <cellStyle name="Comma 3 3 2 2 2 5" xfId="18961"/>
    <cellStyle name="Comma 3 3 2 2 2 6" xfId="19357"/>
    <cellStyle name="Comma 3 3 2 2 2 7" xfId="19753"/>
    <cellStyle name="Comma 3 3 2 2 3" xfId="9007"/>
    <cellStyle name="Comma 3 3 2 2 3 2" xfId="18037"/>
    <cellStyle name="Comma 3 3 2 2 3 2 2" xfId="18433"/>
    <cellStyle name="Comma 3 3 2 2 3 2 3" xfId="18829"/>
    <cellStyle name="Comma 3 3 2 2 3 2 4" xfId="19225"/>
    <cellStyle name="Comma 3 3 2 2 3 2 5" xfId="19621"/>
    <cellStyle name="Comma 3 3 2 2 3 2 6" xfId="20017"/>
    <cellStyle name="Comma 3 3 2 2 3 3" xfId="18235"/>
    <cellStyle name="Comma 3 3 2 2 3 4" xfId="18631"/>
    <cellStyle name="Comma 3 3 2 2 3 5" xfId="19027"/>
    <cellStyle name="Comma 3 3 2 2 3 6" xfId="19423"/>
    <cellStyle name="Comma 3 3 2 2 3 7" xfId="19819"/>
    <cellStyle name="Comma 3 3 2 2 4" xfId="11741"/>
    <cellStyle name="Comma 3 3 2 2 4 2" xfId="18301"/>
    <cellStyle name="Comma 3 3 2 2 4 3" xfId="18697"/>
    <cellStyle name="Comma 3 3 2 2 4 4" xfId="19093"/>
    <cellStyle name="Comma 3 3 2 2 4 5" xfId="19489"/>
    <cellStyle name="Comma 3 3 2 2 4 6" xfId="19885"/>
    <cellStyle name="Comma 3 3 2 2 5" xfId="18103"/>
    <cellStyle name="Comma 3 3 2 2 6" xfId="18499"/>
    <cellStyle name="Comma 3 3 2 2 7" xfId="18895"/>
    <cellStyle name="Comma 3 3 2 2 8" xfId="19291"/>
    <cellStyle name="Comma 3 3 2 2 9" xfId="19687"/>
    <cellStyle name="Comma 3 3 2 3" xfId="4205"/>
    <cellStyle name="Comma 3 3 2 3 2" xfId="8687"/>
    <cellStyle name="Comma 3 3 2 3 2 2" xfId="17717"/>
    <cellStyle name="Comma 3 3 2 3 2 2 2" xfId="18389"/>
    <cellStyle name="Comma 3 3 2 3 2 2 3" xfId="18785"/>
    <cellStyle name="Comma 3 3 2 3 2 2 4" xfId="19181"/>
    <cellStyle name="Comma 3 3 2 3 2 2 5" xfId="19577"/>
    <cellStyle name="Comma 3 3 2 3 2 2 6" xfId="19973"/>
    <cellStyle name="Comma 3 3 2 3 2 3" xfId="18191"/>
    <cellStyle name="Comma 3 3 2 3 2 4" xfId="18587"/>
    <cellStyle name="Comma 3 3 2 3 2 5" xfId="18983"/>
    <cellStyle name="Comma 3 3 2 3 2 6" xfId="19379"/>
    <cellStyle name="Comma 3 3 2 3 2 7" xfId="19775"/>
    <cellStyle name="Comma 3 3 2 3 3" xfId="9029"/>
    <cellStyle name="Comma 3 3 2 3 3 2" xfId="18059"/>
    <cellStyle name="Comma 3 3 2 3 3 2 2" xfId="18455"/>
    <cellStyle name="Comma 3 3 2 3 3 2 3" xfId="18851"/>
    <cellStyle name="Comma 3 3 2 3 3 2 4" xfId="19247"/>
    <cellStyle name="Comma 3 3 2 3 3 2 5" xfId="19643"/>
    <cellStyle name="Comma 3 3 2 3 3 2 6" xfId="20039"/>
    <cellStyle name="Comma 3 3 2 3 3 3" xfId="18257"/>
    <cellStyle name="Comma 3 3 2 3 3 4" xfId="18653"/>
    <cellStyle name="Comma 3 3 2 3 3 5" xfId="19049"/>
    <cellStyle name="Comma 3 3 2 3 3 6" xfId="19445"/>
    <cellStyle name="Comma 3 3 2 3 3 7" xfId="19841"/>
    <cellStyle name="Comma 3 3 2 3 4" xfId="13235"/>
    <cellStyle name="Comma 3 3 2 3 4 2" xfId="18323"/>
    <cellStyle name="Comma 3 3 2 3 4 3" xfId="18719"/>
    <cellStyle name="Comma 3 3 2 3 4 4" xfId="19115"/>
    <cellStyle name="Comma 3 3 2 3 4 5" xfId="19511"/>
    <cellStyle name="Comma 3 3 2 3 4 6" xfId="19907"/>
    <cellStyle name="Comma 3 3 2 3 5" xfId="18125"/>
    <cellStyle name="Comma 3 3 2 3 6" xfId="18521"/>
    <cellStyle name="Comma 3 3 2 3 7" xfId="18917"/>
    <cellStyle name="Comma 3 3 2 3 8" xfId="19313"/>
    <cellStyle name="Comma 3 3 2 3 9" xfId="19709"/>
    <cellStyle name="Comma 3 3 2 4" xfId="5699"/>
    <cellStyle name="Comma 3 3 2 4 2" xfId="14729"/>
    <cellStyle name="Comma 3 3 2 4 2 2" xfId="18345"/>
    <cellStyle name="Comma 3 3 2 4 2 3" xfId="18741"/>
    <cellStyle name="Comma 3 3 2 4 2 4" xfId="19137"/>
    <cellStyle name="Comma 3 3 2 4 2 5" xfId="19533"/>
    <cellStyle name="Comma 3 3 2 4 2 6" xfId="19929"/>
    <cellStyle name="Comma 3 3 2 4 3" xfId="18147"/>
    <cellStyle name="Comma 3 3 2 4 4" xfId="18543"/>
    <cellStyle name="Comma 3 3 2 4 5" xfId="18939"/>
    <cellStyle name="Comma 3 3 2 4 6" xfId="19335"/>
    <cellStyle name="Comma 3 3 2 4 7" xfId="19731"/>
    <cellStyle name="Comma 3 3 2 5" xfId="8985"/>
    <cellStyle name="Comma 3 3 2 5 2" xfId="18015"/>
    <cellStyle name="Comma 3 3 2 5 2 2" xfId="18411"/>
    <cellStyle name="Comma 3 3 2 5 2 3" xfId="18807"/>
    <cellStyle name="Comma 3 3 2 5 2 4" xfId="19203"/>
    <cellStyle name="Comma 3 3 2 5 2 5" xfId="19599"/>
    <cellStyle name="Comma 3 3 2 5 2 6" xfId="19995"/>
    <cellStyle name="Comma 3 3 2 5 3" xfId="18213"/>
    <cellStyle name="Comma 3 3 2 5 4" xfId="18609"/>
    <cellStyle name="Comma 3 3 2 5 5" xfId="19005"/>
    <cellStyle name="Comma 3 3 2 5 6" xfId="19401"/>
    <cellStyle name="Comma 3 3 2 5 7" xfId="19797"/>
    <cellStyle name="Comma 3 3 2 6" xfId="10247"/>
    <cellStyle name="Comma 3 3 2 6 2" xfId="18279"/>
    <cellStyle name="Comma 3 3 2 6 3" xfId="18675"/>
    <cellStyle name="Comma 3 3 2 6 4" xfId="19071"/>
    <cellStyle name="Comma 3 3 2 6 5" xfId="19467"/>
    <cellStyle name="Comma 3 3 2 6 6" xfId="19863"/>
    <cellStyle name="Comma 3 3 2 7" xfId="18081"/>
    <cellStyle name="Comma 3 3 2 8" xfId="18477"/>
    <cellStyle name="Comma 3 3 2 9" xfId="18873"/>
    <cellStyle name="Comma 3 3 3" xfId="1964"/>
    <cellStyle name="Comma 3 3 3 2" xfId="6446"/>
    <cellStyle name="Comma 3 3 3 2 2" xfId="15476"/>
    <cellStyle name="Comma 3 3 3 2 2 2" xfId="18356"/>
    <cellStyle name="Comma 3 3 3 2 2 3" xfId="18752"/>
    <cellStyle name="Comma 3 3 3 2 2 4" xfId="19148"/>
    <cellStyle name="Comma 3 3 3 2 2 5" xfId="19544"/>
    <cellStyle name="Comma 3 3 3 2 2 6" xfId="19940"/>
    <cellStyle name="Comma 3 3 3 2 3" xfId="18158"/>
    <cellStyle name="Comma 3 3 3 2 4" xfId="18554"/>
    <cellStyle name="Comma 3 3 3 2 5" xfId="18950"/>
    <cellStyle name="Comma 3 3 3 2 6" xfId="19346"/>
    <cellStyle name="Comma 3 3 3 2 7" xfId="19742"/>
    <cellStyle name="Comma 3 3 3 3" xfId="8996"/>
    <cellStyle name="Comma 3 3 3 3 2" xfId="18026"/>
    <cellStyle name="Comma 3 3 3 3 2 2" xfId="18422"/>
    <cellStyle name="Comma 3 3 3 3 2 3" xfId="18818"/>
    <cellStyle name="Comma 3 3 3 3 2 4" xfId="19214"/>
    <cellStyle name="Comma 3 3 3 3 2 5" xfId="19610"/>
    <cellStyle name="Comma 3 3 3 3 2 6" xfId="20006"/>
    <cellStyle name="Comma 3 3 3 3 3" xfId="18224"/>
    <cellStyle name="Comma 3 3 3 3 4" xfId="18620"/>
    <cellStyle name="Comma 3 3 3 3 5" xfId="19016"/>
    <cellStyle name="Comma 3 3 3 3 6" xfId="19412"/>
    <cellStyle name="Comma 3 3 3 3 7" xfId="19808"/>
    <cellStyle name="Comma 3 3 3 4" xfId="10994"/>
    <cellStyle name="Comma 3 3 3 4 2" xfId="18290"/>
    <cellStyle name="Comma 3 3 3 4 3" xfId="18686"/>
    <cellStyle name="Comma 3 3 3 4 4" xfId="19082"/>
    <cellStyle name="Comma 3 3 3 4 5" xfId="19478"/>
    <cellStyle name="Comma 3 3 3 4 6" xfId="19874"/>
    <cellStyle name="Comma 3 3 3 5" xfId="18092"/>
    <cellStyle name="Comma 3 3 3 6" xfId="18488"/>
    <cellStyle name="Comma 3 3 3 7" xfId="18884"/>
    <cellStyle name="Comma 3 3 3 8" xfId="19280"/>
    <cellStyle name="Comma 3 3 3 9" xfId="19676"/>
    <cellStyle name="Comma 3 3 4" xfId="3458"/>
    <cellStyle name="Comma 3 3 4 2" xfId="7940"/>
    <cellStyle name="Comma 3 3 4 2 2" xfId="16970"/>
    <cellStyle name="Comma 3 3 4 2 2 2" xfId="18378"/>
    <cellStyle name="Comma 3 3 4 2 2 3" xfId="18774"/>
    <cellStyle name="Comma 3 3 4 2 2 4" xfId="19170"/>
    <cellStyle name="Comma 3 3 4 2 2 5" xfId="19566"/>
    <cellStyle name="Comma 3 3 4 2 2 6" xfId="19962"/>
    <cellStyle name="Comma 3 3 4 2 3" xfId="18180"/>
    <cellStyle name="Comma 3 3 4 2 4" xfId="18576"/>
    <cellStyle name="Comma 3 3 4 2 5" xfId="18972"/>
    <cellStyle name="Comma 3 3 4 2 6" xfId="19368"/>
    <cellStyle name="Comma 3 3 4 2 7" xfId="19764"/>
    <cellStyle name="Comma 3 3 4 3" xfId="9018"/>
    <cellStyle name="Comma 3 3 4 3 2" xfId="18048"/>
    <cellStyle name="Comma 3 3 4 3 2 2" xfId="18444"/>
    <cellStyle name="Comma 3 3 4 3 2 3" xfId="18840"/>
    <cellStyle name="Comma 3 3 4 3 2 4" xfId="19236"/>
    <cellStyle name="Comma 3 3 4 3 2 5" xfId="19632"/>
    <cellStyle name="Comma 3 3 4 3 2 6" xfId="20028"/>
    <cellStyle name="Comma 3 3 4 3 3" xfId="18246"/>
    <cellStyle name="Comma 3 3 4 3 4" xfId="18642"/>
    <cellStyle name="Comma 3 3 4 3 5" xfId="19038"/>
    <cellStyle name="Comma 3 3 4 3 6" xfId="19434"/>
    <cellStyle name="Comma 3 3 4 3 7" xfId="19830"/>
    <cellStyle name="Comma 3 3 4 4" xfId="12488"/>
    <cellStyle name="Comma 3 3 4 4 2" xfId="18312"/>
    <cellStyle name="Comma 3 3 4 4 3" xfId="18708"/>
    <cellStyle name="Comma 3 3 4 4 4" xfId="19104"/>
    <cellStyle name="Comma 3 3 4 4 5" xfId="19500"/>
    <cellStyle name="Comma 3 3 4 4 6" xfId="19896"/>
    <cellStyle name="Comma 3 3 4 5" xfId="18114"/>
    <cellStyle name="Comma 3 3 4 6" xfId="18510"/>
    <cellStyle name="Comma 3 3 4 7" xfId="18906"/>
    <cellStyle name="Comma 3 3 4 8" xfId="19302"/>
    <cellStyle name="Comma 3 3 4 9" xfId="19698"/>
    <cellStyle name="Comma 3 3 5" xfId="4952"/>
    <cellStyle name="Comma 3 3 5 2" xfId="13982"/>
    <cellStyle name="Comma 3 3 5 2 2" xfId="18334"/>
    <cellStyle name="Comma 3 3 5 2 3" xfId="18730"/>
    <cellStyle name="Comma 3 3 5 2 4" xfId="19126"/>
    <cellStyle name="Comma 3 3 5 2 5" xfId="19522"/>
    <cellStyle name="Comma 3 3 5 2 6" xfId="19918"/>
    <cellStyle name="Comma 3 3 5 3" xfId="18136"/>
    <cellStyle name="Comma 3 3 5 4" xfId="18532"/>
    <cellStyle name="Comma 3 3 5 5" xfId="18928"/>
    <cellStyle name="Comma 3 3 5 6" xfId="19324"/>
    <cellStyle name="Comma 3 3 5 7" xfId="19720"/>
    <cellStyle name="Comma 3 3 6" xfId="8974"/>
    <cellStyle name="Comma 3 3 6 2" xfId="18004"/>
    <cellStyle name="Comma 3 3 6 2 2" xfId="18400"/>
    <cellStyle name="Comma 3 3 6 2 3" xfId="18796"/>
    <cellStyle name="Comma 3 3 6 2 4" xfId="19192"/>
    <cellStyle name="Comma 3 3 6 2 5" xfId="19588"/>
    <cellStyle name="Comma 3 3 6 2 6" xfId="19984"/>
    <cellStyle name="Comma 3 3 6 3" xfId="18202"/>
    <cellStyle name="Comma 3 3 6 4" xfId="18598"/>
    <cellStyle name="Comma 3 3 6 5" xfId="18994"/>
    <cellStyle name="Comma 3 3 6 6" xfId="19390"/>
    <cellStyle name="Comma 3 3 6 7" xfId="19786"/>
    <cellStyle name="Comma 3 3 7" xfId="9500"/>
    <cellStyle name="Comma 3 3 7 2" xfId="18268"/>
    <cellStyle name="Comma 3 3 7 3" xfId="18664"/>
    <cellStyle name="Comma 3 3 7 4" xfId="19060"/>
    <cellStyle name="Comma 3 3 7 5" xfId="19456"/>
    <cellStyle name="Comma 3 3 7 6" xfId="19852"/>
    <cellStyle name="Comma 3 3 8" xfId="18070"/>
    <cellStyle name="Comma 3 3 9" xfId="18466"/>
    <cellStyle name="Comma 3 4" xfId="656"/>
    <cellStyle name="Comma 3 4 10" xfId="18864"/>
    <cellStyle name="Comma 3 4 11" xfId="19260"/>
    <cellStyle name="Comma 3 4 12" xfId="19656"/>
    <cellStyle name="Comma 3 4 2" xfId="1403"/>
    <cellStyle name="Comma 3 4 2 10" xfId="19271"/>
    <cellStyle name="Comma 3 4 2 11" xfId="19667"/>
    <cellStyle name="Comma 3 4 2 2" xfId="2897"/>
    <cellStyle name="Comma 3 4 2 2 2" xfId="7379"/>
    <cellStyle name="Comma 3 4 2 2 2 2" xfId="16409"/>
    <cellStyle name="Comma 3 4 2 2 2 2 2" xfId="18369"/>
    <cellStyle name="Comma 3 4 2 2 2 2 3" xfId="18765"/>
    <cellStyle name="Comma 3 4 2 2 2 2 4" xfId="19161"/>
    <cellStyle name="Comma 3 4 2 2 2 2 5" xfId="19557"/>
    <cellStyle name="Comma 3 4 2 2 2 2 6" xfId="19953"/>
    <cellStyle name="Comma 3 4 2 2 2 3" xfId="18171"/>
    <cellStyle name="Comma 3 4 2 2 2 4" xfId="18567"/>
    <cellStyle name="Comma 3 4 2 2 2 5" xfId="18963"/>
    <cellStyle name="Comma 3 4 2 2 2 6" xfId="19359"/>
    <cellStyle name="Comma 3 4 2 2 2 7" xfId="19755"/>
    <cellStyle name="Comma 3 4 2 2 3" xfId="9009"/>
    <cellStyle name="Comma 3 4 2 2 3 2" xfId="18039"/>
    <cellStyle name="Comma 3 4 2 2 3 2 2" xfId="18435"/>
    <cellStyle name="Comma 3 4 2 2 3 2 3" xfId="18831"/>
    <cellStyle name="Comma 3 4 2 2 3 2 4" xfId="19227"/>
    <cellStyle name="Comma 3 4 2 2 3 2 5" xfId="19623"/>
    <cellStyle name="Comma 3 4 2 2 3 2 6" xfId="20019"/>
    <cellStyle name="Comma 3 4 2 2 3 3" xfId="18237"/>
    <cellStyle name="Comma 3 4 2 2 3 4" xfId="18633"/>
    <cellStyle name="Comma 3 4 2 2 3 5" xfId="19029"/>
    <cellStyle name="Comma 3 4 2 2 3 6" xfId="19425"/>
    <cellStyle name="Comma 3 4 2 2 3 7" xfId="19821"/>
    <cellStyle name="Comma 3 4 2 2 4" xfId="11927"/>
    <cellStyle name="Comma 3 4 2 2 4 2" xfId="18303"/>
    <cellStyle name="Comma 3 4 2 2 4 3" xfId="18699"/>
    <cellStyle name="Comma 3 4 2 2 4 4" xfId="19095"/>
    <cellStyle name="Comma 3 4 2 2 4 5" xfId="19491"/>
    <cellStyle name="Comma 3 4 2 2 4 6" xfId="19887"/>
    <cellStyle name="Comma 3 4 2 2 5" xfId="18105"/>
    <cellStyle name="Comma 3 4 2 2 6" xfId="18501"/>
    <cellStyle name="Comma 3 4 2 2 7" xfId="18897"/>
    <cellStyle name="Comma 3 4 2 2 8" xfId="19293"/>
    <cellStyle name="Comma 3 4 2 2 9" xfId="19689"/>
    <cellStyle name="Comma 3 4 2 3" xfId="4391"/>
    <cellStyle name="Comma 3 4 2 3 2" xfId="8873"/>
    <cellStyle name="Comma 3 4 2 3 2 2" xfId="17903"/>
    <cellStyle name="Comma 3 4 2 3 2 2 2" xfId="18391"/>
    <cellStyle name="Comma 3 4 2 3 2 2 3" xfId="18787"/>
    <cellStyle name="Comma 3 4 2 3 2 2 4" xfId="19183"/>
    <cellStyle name="Comma 3 4 2 3 2 2 5" xfId="19579"/>
    <cellStyle name="Comma 3 4 2 3 2 2 6" xfId="19975"/>
    <cellStyle name="Comma 3 4 2 3 2 3" xfId="18193"/>
    <cellStyle name="Comma 3 4 2 3 2 4" xfId="18589"/>
    <cellStyle name="Comma 3 4 2 3 2 5" xfId="18985"/>
    <cellStyle name="Comma 3 4 2 3 2 6" xfId="19381"/>
    <cellStyle name="Comma 3 4 2 3 2 7" xfId="19777"/>
    <cellStyle name="Comma 3 4 2 3 3" xfId="9031"/>
    <cellStyle name="Comma 3 4 2 3 3 2" xfId="18061"/>
    <cellStyle name="Comma 3 4 2 3 3 2 2" xfId="18457"/>
    <cellStyle name="Comma 3 4 2 3 3 2 3" xfId="18853"/>
    <cellStyle name="Comma 3 4 2 3 3 2 4" xfId="19249"/>
    <cellStyle name="Comma 3 4 2 3 3 2 5" xfId="19645"/>
    <cellStyle name="Comma 3 4 2 3 3 2 6" xfId="20041"/>
    <cellStyle name="Comma 3 4 2 3 3 3" xfId="18259"/>
    <cellStyle name="Comma 3 4 2 3 3 4" xfId="18655"/>
    <cellStyle name="Comma 3 4 2 3 3 5" xfId="19051"/>
    <cellStyle name="Comma 3 4 2 3 3 6" xfId="19447"/>
    <cellStyle name="Comma 3 4 2 3 3 7" xfId="19843"/>
    <cellStyle name="Comma 3 4 2 3 4" xfId="13421"/>
    <cellStyle name="Comma 3 4 2 3 4 2" xfId="18325"/>
    <cellStyle name="Comma 3 4 2 3 4 3" xfId="18721"/>
    <cellStyle name="Comma 3 4 2 3 4 4" xfId="19117"/>
    <cellStyle name="Comma 3 4 2 3 4 5" xfId="19513"/>
    <cellStyle name="Comma 3 4 2 3 4 6" xfId="19909"/>
    <cellStyle name="Comma 3 4 2 3 5" xfId="18127"/>
    <cellStyle name="Comma 3 4 2 3 6" xfId="18523"/>
    <cellStyle name="Comma 3 4 2 3 7" xfId="18919"/>
    <cellStyle name="Comma 3 4 2 3 8" xfId="19315"/>
    <cellStyle name="Comma 3 4 2 3 9" xfId="19711"/>
    <cellStyle name="Comma 3 4 2 4" xfId="5885"/>
    <cellStyle name="Comma 3 4 2 4 2" xfId="14915"/>
    <cellStyle name="Comma 3 4 2 4 2 2" xfId="18347"/>
    <cellStyle name="Comma 3 4 2 4 2 3" xfId="18743"/>
    <cellStyle name="Comma 3 4 2 4 2 4" xfId="19139"/>
    <cellStyle name="Comma 3 4 2 4 2 5" xfId="19535"/>
    <cellStyle name="Comma 3 4 2 4 2 6" xfId="19931"/>
    <cellStyle name="Comma 3 4 2 4 3" xfId="18149"/>
    <cellStyle name="Comma 3 4 2 4 4" xfId="18545"/>
    <cellStyle name="Comma 3 4 2 4 5" xfId="18941"/>
    <cellStyle name="Comma 3 4 2 4 6" xfId="19337"/>
    <cellStyle name="Comma 3 4 2 4 7" xfId="19733"/>
    <cellStyle name="Comma 3 4 2 5" xfId="8987"/>
    <cellStyle name="Comma 3 4 2 5 2" xfId="18017"/>
    <cellStyle name="Comma 3 4 2 5 2 2" xfId="18413"/>
    <cellStyle name="Comma 3 4 2 5 2 3" xfId="18809"/>
    <cellStyle name="Comma 3 4 2 5 2 4" xfId="19205"/>
    <cellStyle name="Comma 3 4 2 5 2 5" xfId="19601"/>
    <cellStyle name="Comma 3 4 2 5 2 6" xfId="19997"/>
    <cellStyle name="Comma 3 4 2 5 3" xfId="18215"/>
    <cellStyle name="Comma 3 4 2 5 4" xfId="18611"/>
    <cellStyle name="Comma 3 4 2 5 5" xfId="19007"/>
    <cellStyle name="Comma 3 4 2 5 6" xfId="19403"/>
    <cellStyle name="Comma 3 4 2 5 7" xfId="19799"/>
    <cellStyle name="Comma 3 4 2 6" xfId="10433"/>
    <cellStyle name="Comma 3 4 2 6 2" xfId="18281"/>
    <cellStyle name="Comma 3 4 2 6 3" xfId="18677"/>
    <cellStyle name="Comma 3 4 2 6 4" xfId="19073"/>
    <cellStyle name="Comma 3 4 2 6 5" xfId="19469"/>
    <cellStyle name="Comma 3 4 2 6 6" xfId="19865"/>
    <cellStyle name="Comma 3 4 2 7" xfId="18083"/>
    <cellStyle name="Comma 3 4 2 8" xfId="18479"/>
    <cellStyle name="Comma 3 4 2 9" xfId="18875"/>
    <cellStyle name="Comma 3 4 3" xfId="2150"/>
    <cellStyle name="Comma 3 4 3 2" xfId="6632"/>
    <cellStyle name="Comma 3 4 3 2 2" xfId="15662"/>
    <cellStyle name="Comma 3 4 3 2 2 2" xfId="18358"/>
    <cellStyle name="Comma 3 4 3 2 2 3" xfId="18754"/>
    <cellStyle name="Comma 3 4 3 2 2 4" xfId="19150"/>
    <cellStyle name="Comma 3 4 3 2 2 5" xfId="19546"/>
    <cellStyle name="Comma 3 4 3 2 2 6" xfId="19942"/>
    <cellStyle name="Comma 3 4 3 2 3" xfId="18160"/>
    <cellStyle name="Comma 3 4 3 2 4" xfId="18556"/>
    <cellStyle name="Comma 3 4 3 2 5" xfId="18952"/>
    <cellStyle name="Comma 3 4 3 2 6" xfId="19348"/>
    <cellStyle name="Comma 3 4 3 2 7" xfId="19744"/>
    <cellStyle name="Comma 3 4 3 3" xfId="8998"/>
    <cellStyle name="Comma 3 4 3 3 2" xfId="18028"/>
    <cellStyle name="Comma 3 4 3 3 2 2" xfId="18424"/>
    <cellStyle name="Comma 3 4 3 3 2 3" xfId="18820"/>
    <cellStyle name="Comma 3 4 3 3 2 4" xfId="19216"/>
    <cellStyle name="Comma 3 4 3 3 2 5" xfId="19612"/>
    <cellStyle name="Comma 3 4 3 3 2 6" xfId="20008"/>
    <cellStyle name="Comma 3 4 3 3 3" xfId="18226"/>
    <cellStyle name="Comma 3 4 3 3 4" xfId="18622"/>
    <cellStyle name="Comma 3 4 3 3 5" xfId="19018"/>
    <cellStyle name="Comma 3 4 3 3 6" xfId="19414"/>
    <cellStyle name="Comma 3 4 3 3 7" xfId="19810"/>
    <cellStyle name="Comma 3 4 3 4" xfId="11180"/>
    <cellStyle name="Comma 3 4 3 4 2" xfId="18292"/>
    <cellStyle name="Comma 3 4 3 4 3" xfId="18688"/>
    <cellStyle name="Comma 3 4 3 4 4" xfId="19084"/>
    <cellStyle name="Comma 3 4 3 4 5" xfId="19480"/>
    <cellStyle name="Comma 3 4 3 4 6" xfId="19876"/>
    <cellStyle name="Comma 3 4 3 5" xfId="18094"/>
    <cellStyle name="Comma 3 4 3 6" xfId="18490"/>
    <cellStyle name="Comma 3 4 3 7" xfId="18886"/>
    <cellStyle name="Comma 3 4 3 8" xfId="19282"/>
    <cellStyle name="Comma 3 4 3 9" xfId="19678"/>
    <cellStyle name="Comma 3 4 4" xfId="3644"/>
    <cellStyle name="Comma 3 4 4 2" xfId="8126"/>
    <cellStyle name="Comma 3 4 4 2 2" xfId="17156"/>
    <cellStyle name="Comma 3 4 4 2 2 2" xfId="18380"/>
    <cellStyle name="Comma 3 4 4 2 2 3" xfId="18776"/>
    <cellStyle name="Comma 3 4 4 2 2 4" xfId="19172"/>
    <cellStyle name="Comma 3 4 4 2 2 5" xfId="19568"/>
    <cellStyle name="Comma 3 4 4 2 2 6" xfId="19964"/>
    <cellStyle name="Comma 3 4 4 2 3" xfId="18182"/>
    <cellStyle name="Comma 3 4 4 2 4" xfId="18578"/>
    <cellStyle name="Comma 3 4 4 2 5" xfId="18974"/>
    <cellStyle name="Comma 3 4 4 2 6" xfId="19370"/>
    <cellStyle name="Comma 3 4 4 2 7" xfId="19766"/>
    <cellStyle name="Comma 3 4 4 3" xfId="9020"/>
    <cellStyle name="Comma 3 4 4 3 2" xfId="18050"/>
    <cellStyle name="Comma 3 4 4 3 2 2" xfId="18446"/>
    <cellStyle name="Comma 3 4 4 3 2 3" xfId="18842"/>
    <cellStyle name="Comma 3 4 4 3 2 4" xfId="19238"/>
    <cellStyle name="Comma 3 4 4 3 2 5" xfId="19634"/>
    <cellStyle name="Comma 3 4 4 3 2 6" xfId="20030"/>
    <cellStyle name="Comma 3 4 4 3 3" xfId="18248"/>
    <cellStyle name="Comma 3 4 4 3 4" xfId="18644"/>
    <cellStyle name="Comma 3 4 4 3 5" xfId="19040"/>
    <cellStyle name="Comma 3 4 4 3 6" xfId="19436"/>
    <cellStyle name="Comma 3 4 4 3 7" xfId="19832"/>
    <cellStyle name="Comma 3 4 4 4" xfId="12674"/>
    <cellStyle name="Comma 3 4 4 4 2" xfId="18314"/>
    <cellStyle name="Comma 3 4 4 4 3" xfId="18710"/>
    <cellStyle name="Comma 3 4 4 4 4" xfId="19106"/>
    <cellStyle name="Comma 3 4 4 4 5" xfId="19502"/>
    <cellStyle name="Comma 3 4 4 4 6" xfId="19898"/>
    <cellStyle name="Comma 3 4 4 5" xfId="18116"/>
    <cellStyle name="Comma 3 4 4 6" xfId="18512"/>
    <cellStyle name="Comma 3 4 4 7" xfId="18908"/>
    <cellStyle name="Comma 3 4 4 8" xfId="19304"/>
    <cellStyle name="Comma 3 4 4 9" xfId="19700"/>
    <cellStyle name="Comma 3 4 5" xfId="5138"/>
    <cellStyle name="Comma 3 4 5 2" xfId="14168"/>
    <cellStyle name="Comma 3 4 5 2 2" xfId="18336"/>
    <cellStyle name="Comma 3 4 5 2 3" xfId="18732"/>
    <cellStyle name="Comma 3 4 5 2 4" xfId="19128"/>
    <cellStyle name="Comma 3 4 5 2 5" xfId="19524"/>
    <cellStyle name="Comma 3 4 5 2 6" xfId="19920"/>
    <cellStyle name="Comma 3 4 5 3" xfId="18138"/>
    <cellStyle name="Comma 3 4 5 4" xfId="18534"/>
    <cellStyle name="Comma 3 4 5 5" xfId="18930"/>
    <cellStyle name="Comma 3 4 5 6" xfId="19326"/>
    <cellStyle name="Comma 3 4 5 7" xfId="19722"/>
    <cellStyle name="Comma 3 4 6" xfId="8976"/>
    <cellStyle name="Comma 3 4 6 2" xfId="18006"/>
    <cellStyle name="Comma 3 4 6 2 2" xfId="18402"/>
    <cellStyle name="Comma 3 4 6 2 3" xfId="18798"/>
    <cellStyle name="Comma 3 4 6 2 4" xfId="19194"/>
    <cellStyle name="Comma 3 4 6 2 5" xfId="19590"/>
    <cellStyle name="Comma 3 4 6 2 6" xfId="19986"/>
    <cellStyle name="Comma 3 4 6 3" xfId="18204"/>
    <cellStyle name="Comma 3 4 6 4" xfId="18600"/>
    <cellStyle name="Comma 3 4 6 5" xfId="18996"/>
    <cellStyle name="Comma 3 4 6 6" xfId="19392"/>
    <cellStyle name="Comma 3 4 6 7" xfId="19788"/>
    <cellStyle name="Comma 3 4 7" xfId="9686"/>
    <cellStyle name="Comma 3 4 7 2" xfId="18270"/>
    <cellStyle name="Comma 3 4 7 3" xfId="18666"/>
    <cellStyle name="Comma 3 4 7 4" xfId="19062"/>
    <cellStyle name="Comma 3 4 7 5" xfId="19458"/>
    <cellStyle name="Comma 3 4 7 6" xfId="19854"/>
    <cellStyle name="Comma 3 4 8" xfId="18072"/>
    <cellStyle name="Comma 3 4 9" xfId="18468"/>
    <cellStyle name="Comma 3 5" xfId="843"/>
    <cellStyle name="Comma 3 5 10" xfId="18867"/>
    <cellStyle name="Comma 3 5 11" xfId="19263"/>
    <cellStyle name="Comma 3 5 12" xfId="19659"/>
    <cellStyle name="Comma 3 5 2" xfId="1498"/>
    <cellStyle name="Comma 3 5 2 10" xfId="19274"/>
    <cellStyle name="Comma 3 5 2 11" xfId="19670"/>
    <cellStyle name="Comma 3 5 2 2" xfId="2992"/>
    <cellStyle name="Comma 3 5 2 2 2" xfId="7474"/>
    <cellStyle name="Comma 3 5 2 2 2 2" xfId="16504"/>
    <cellStyle name="Comma 3 5 2 2 2 2 2" xfId="18372"/>
    <cellStyle name="Comma 3 5 2 2 2 2 3" xfId="18768"/>
    <cellStyle name="Comma 3 5 2 2 2 2 4" xfId="19164"/>
    <cellStyle name="Comma 3 5 2 2 2 2 5" xfId="19560"/>
    <cellStyle name="Comma 3 5 2 2 2 2 6" xfId="19956"/>
    <cellStyle name="Comma 3 5 2 2 2 3" xfId="18174"/>
    <cellStyle name="Comma 3 5 2 2 2 4" xfId="18570"/>
    <cellStyle name="Comma 3 5 2 2 2 5" xfId="18966"/>
    <cellStyle name="Comma 3 5 2 2 2 6" xfId="19362"/>
    <cellStyle name="Comma 3 5 2 2 2 7" xfId="19758"/>
    <cellStyle name="Comma 3 5 2 2 3" xfId="9012"/>
    <cellStyle name="Comma 3 5 2 2 3 2" xfId="18042"/>
    <cellStyle name="Comma 3 5 2 2 3 2 2" xfId="18438"/>
    <cellStyle name="Comma 3 5 2 2 3 2 3" xfId="18834"/>
    <cellStyle name="Comma 3 5 2 2 3 2 4" xfId="19230"/>
    <cellStyle name="Comma 3 5 2 2 3 2 5" xfId="19626"/>
    <cellStyle name="Comma 3 5 2 2 3 2 6" xfId="20022"/>
    <cellStyle name="Comma 3 5 2 2 3 3" xfId="18240"/>
    <cellStyle name="Comma 3 5 2 2 3 4" xfId="18636"/>
    <cellStyle name="Comma 3 5 2 2 3 5" xfId="19032"/>
    <cellStyle name="Comma 3 5 2 2 3 6" xfId="19428"/>
    <cellStyle name="Comma 3 5 2 2 3 7" xfId="19824"/>
    <cellStyle name="Comma 3 5 2 2 4" xfId="12022"/>
    <cellStyle name="Comma 3 5 2 2 4 2" xfId="18306"/>
    <cellStyle name="Comma 3 5 2 2 4 3" xfId="18702"/>
    <cellStyle name="Comma 3 5 2 2 4 4" xfId="19098"/>
    <cellStyle name="Comma 3 5 2 2 4 5" xfId="19494"/>
    <cellStyle name="Comma 3 5 2 2 4 6" xfId="19890"/>
    <cellStyle name="Comma 3 5 2 2 5" xfId="18108"/>
    <cellStyle name="Comma 3 5 2 2 6" xfId="18504"/>
    <cellStyle name="Comma 3 5 2 2 7" xfId="18900"/>
    <cellStyle name="Comma 3 5 2 2 8" xfId="19296"/>
    <cellStyle name="Comma 3 5 2 2 9" xfId="19692"/>
    <cellStyle name="Comma 3 5 2 3" xfId="4486"/>
    <cellStyle name="Comma 3 5 2 3 2" xfId="8968"/>
    <cellStyle name="Comma 3 5 2 3 2 2" xfId="17998"/>
    <cellStyle name="Comma 3 5 2 3 2 2 2" xfId="18394"/>
    <cellStyle name="Comma 3 5 2 3 2 2 3" xfId="18790"/>
    <cellStyle name="Comma 3 5 2 3 2 2 4" xfId="19186"/>
    <cellStyle name="Comma 3 5 2 3 2 2 5" xfId="19582"/>
    <cellStyle name="Comma 3 5 2 3 2 2 6" xfId="19978"/>
    <cellStyle name="Comma 3 5 2 3 2 3" xfId="18196"/>
    <cellStyle name="Comma 3 5 2 3 2 4" xfId="18592"/>
    <cellStyle name="Comma 3 5 2 3 2 5" xfId="18988"/>
    <cellStyle name="Comma 3 5 2 3 2 6" xfId="19384"/>
    <cellStyle name="Comma 3 5 2 3 2 7" xfId="19780"/>
    <cellStyle name="Comma 3 5 2 3 3" xfId="9034"/>
    <cellStyle name="Comma 3 5 2 3 3 2" xfId="18064"/>
    <cellStyle name="Comma 3 5 2 3 3 2 2" xfId="18460"/>
    <cellStyle name="Comma 3 5 2 3 3 2 3" xfId="18856"/>
    <cellStyle name="Comma 3 5 2 3 3 2 4" xfId="19252"/>
    <cellStyle name="Comma 3 5 2 3 3 2 5" xfId="19648"/>
    <cellStyle name="Comma 3 5 2 3 3 2 6" xfId="20044"/>
    <cellStyle name="Comma 3 5 2 3 3 3" xfId="18262"/>
    <cellStyle name="Comma 3 5 2 3 3 4" xfId="18658"/>
    <cellStyle name="Comma 3 5 2 3 3 5" xfId="19054"/>
    <cellStyle name="Comma 3 5 2 3 3 6" xfId="19450"/>
    <cellStyle name="Comma 3 5 2 3 3 7" xfId="19846"/>
    <cellStyle name="Comma 3 5 2 3 4" xfId="13516"/>
    <cellStyle name="Comma 3 5 2 3 4 2" xfId="18328"/>
    <cellStyle name="Comma 3 5 2 3 4 3" xfId="18724"/>
    <cellStyle name="Comma 3 5 2 3 4 4" xfId="19120"/>
    <cellStyle name="Comma 3 5 2 3 4 5" xfId="19516"/>
    <cellStyle name="Comma 3 5 2 3 4 6" xfId="19912"/>
    <cellStyle name="Comma 3 5 2 3 5" xfId="18130"/>
    <cellStyle name="Comma 3 5 2 3 6" xfId="18526"/>
    <cellStyle name="Comma 3 5 2 3 7" xfId="18922"/>
    <cellStyle name="Comma 3 5 2 3 8" xfId="19318"/>
    <cellStyle name="Comma 3 5 2 3 9" xfId="19714"/>
    <cellStyle name="Comma 3 5 2 4" xfId="5980"/>
    <cellStyle name="Comma 3 5 2 4 2" xfId="15010"/>
    <cellStyle name="Comma 3 5 2 4 2 2" xfId="18350"/>
    <cellStyle name="Comma 3 5 2 4 2 3" xfId="18746"/>
    <cellStyle name="Comma 3 5 2 4 2 4" xfId="19142"/>
    <cellStyle name="Comma 3 5 2 4 2 5" xfId="19538"/>
    <cellStyle name="Comma 3 5 2 4 2 6" xfId="19934"/>
    <cellStyle name="Comma 3 5 2 4 3" xfId="18152"/>
    <cellStyle name="Comma 3 5 2 4 4" xfId="18548"/>
    <cellStyle name="Comma 3 5 2 4 5" xfId="18944"/>
    <cellStyle name="Comma 3 5 2 4 6" xfId="19340"/>
    <cellStyle name="Comma 3 5 2 4 7" xfId="19736"/>
    <cellStyle name="Comma 3 5 2 5" xfId="8990"/>
    <cellStyle name="Comma 3 5 2 5 2" xfId="18020"/>
    <cellStyle name="Comma 3 5 2 5 2 2" xfId="18416"/>
    <cellStyle name="Comma 3 5 2 5 2 3" xfId="18812"/>
    <cellStyle name="Comma 3 5 2 5 2 4" xfId="19208"/>
    <cellStyle name="Comma 3 5 2 5 2 5" xfId="19604"/>
    <cellStyle name="Comma 3 5 2 5 2 6" xfId="20000"/>
    <cellStyle name="Comma 3 5 2 5 3" xfId="18218"/>
    <cellStyle name="Comma 3 5 2 5 4" xfId="18614"/>
    <cellStyle name="Comma 3 5 2 5 5" xfId="19010"/>
    <cellStyle name="Comma 3 5 2 5 6" xfId="19406"/>
    <cellStyle name="Comma 3 5 2 5 7" xfId="19802"/>
    <cellStyle name="Comma 3 5 2 6" xfId="10528"/>
    <cellStyle name="Comma 3 5 2 6 2" xfId="18284"/>
    <cellStyle name="Comma 3 5 2 6 3" xfId="18680"/>
    <cellStyle name="Comma 3 5 2 6 4" xfId="19076"/>
    <cellStyle name="Comma 3 5 2 6 5" xfId="19472"/>
    <cellStyle name="Comma 3 5 2 6 6" xfId="19868"/>
    <cellStyle name="Comma 3 5 2 7" xfId="18086"/>
    <cellStyle name="Comma 3 5 2 8" xfId="18482"/>
    <cellStyle name="Comma 3 5 2 9" xfId="18878"/>
    <cellStyle name="Comma 3 5 3" xfId="2337"/>
    <cellStyle name="Comma 3 5 3 2" xfId="6819"/>
    <cellStyle name="Comma 3 5 3 2 2" xfId="15849"/>
    <cellStyle name="Comma 3 5 3 2 2 2" xfId="18361"/>
    <cellStyle name="Comma 3 5 3 2 2 3" xfId="18757"/>
    <cellStyle name="Comma 3 5 3 2 2 4" xfId="19153"/>
    <cellStyle name="Comma 3 5 3 2 2 5" xfId="19549"/>
    <cellStyle name="Comma 3 5 3 2 2 6" xfId="19945"/>
    <cellStyle name="Comma 3 5 3 2 3" xfId="18163"/>
    <cellStyle name="Comma 3 5 3 2 4" xfId="18559"/>
    <cellStyle name="Comma 3 5 3 2 5" xfId="18955"/>
    <cellStyle name="Comma 3 5 3 2 6" xfId="19351"/>
    <cellStyle name="Comma 3 5 3 2 7" xfId="19747"/>
    <cellStyle name="Comma 3 5 3 3" xfId="9001"/>
    <cellStyle name="Comma 3 5 3 3 2" xfId="18031"/>
    <cellStyle name="Comma 3 5 3 3 2 2" xfId="18427"/>
    <cellStyle name="Comma 3 5 3 3 2 3" xfId="18823"/>
    <cellStyle name="Comma 3 5 3 3 2 4" xfId="19219"/>
    <cellStyle name="Comma 3 5 3 3 2 5" xfId="19615"/>
    <cellStyle name="Comma 3 5 3 3 2 6" xfId="20011"/>
    <cellStyle name="Comma 3 5 3 3 3" xfId="18229"/>
    <cellStyle name="Comma 3 5 3 3 4" xfId="18625"/>
    <cellStyle name="Comma 3 5 3 3 5" xfId="19021"/>
    <cellStyle name="Comma 3 5 3 3 6" xfId="19417"/>
    <cellStyle name="Comma 3 5 3 3 7" xfId="19813"/>
    <cellStyle name="Comma 3 5 3 4" xfId="11367"/>
    <cellStyle name="Comma 3 5 3 4 2" xfId="18295"/>
    <cellStyle name="Comma 3 5 3 4 3" xfId="18691"/>
    <cellStyle name="Comma 3 5 3 4 4" xfId="19087"/>
    <cellStyle name="Comma 3 5 3 4 5" xfId="19483"/>
    <cellStyle name="Comma 3 5 3 4 6" xfId="19879"/>
    <cellStyle name="Comma 3 5 3 5" xfId="18097"/>
    <cellStyle name="Comma 3 5 3 6" xfId="18493"/>
    <cellStyle name="Comma 3 5 3 7" xfId="18889"/>
    <cellStyle name="Comma 3 5 3 8" xfId="19285"/>
    <cellStyle name="Comma 3 5 3 9" xfId="19681"/>
    <cellStyle name="Comma 3 5 4" xfId="3831"/>
    <cellStyle name="Comma 3 5 4 2" xfId="8313"/>
    <cellStyle name="Comma 3 5 4 2 2" xfId="17343"/>
    <cellStyle name="Comma 3 5 4 2 2 2" xfId="18383"/>
    <cellStyle name="Comma 3 5 4 2 2 3" xfId="18779"/>
    <cellStyle name="Comma 3 5 4 2 2 4" xfId="19175"/>
    <cellStyle name="Comma 3 5 4 2 2 5" xfId="19571"/>
    <cellStyle name="Comma 3 5 4 2 2 6" xfId="19967"/>
    <cellStyle name="Comma 3 5 4 2 3" xfId="18185"/>
    <cellStyle name="Comma 3 5 4 2 4" xfId="18581"/>
    <cellStyle name="Comma 3 5 4 2 5" xfId="18977"/>
    <cellStyle name="Comma 3 5 4 2 6" xfId="19373"/>
    <cellStyle name="Comma 3 5 4 2 7" xfId="19769"/>
    <cellStyle name="Comma 3 5 4 3" xfId="9023"/>
    <cellStyle name="Comma 3 5 4 3 2" xfId="18053"/>
    <cellStyle name="Comma 3 5 4 3 2 2" xfId="18449"/>
    <cellStyle name="Comma 3 5 4 3 2 3" xfId="18845"/>
    <cellStyle name="Comma 3 5 4 3 2 4" xfId="19241"/>
    <cellStyle name="Comma 3 5 4 3 2 5" xfId="19637"/>
    <cellStyle name="Comma 3 5 4 3 2 6" xfId="20033"/>
    <cellStyle name="Comma 3 5 4 3 3" xfId="18251"/>
    <cellStyle name="Comma 3 5 4 3 4" xfId="18647"/>
    <cellStyle name="Comma 3 5 4 3 5" xfId="19043"/>
    <cellStyle name="Comma 3 5 4 3 6" xfId="19439"/>
    <cellStyle name="Comma 3 5 4 3 7" xfId="19835"/>
    <cellStyle name="Comma 3 5 4 4" xfId="12861"/>
    <cellStyle name="Comma 3 5 4 4 2" xfId="18317"/>
    <cellStyle name="Comma 3 5 4 4 3" xfId="18713"/>
    <cellStyle name="Comma 3 5 4 4 4" xfId="19109"/>
    <cellStyle name="Comma 3 5 4 4 5" xfId="19505"/>
    <cellStyle name="Comma 3 5 4 4 6" xfId="19901"/>
    <cellStyle name="Comma 3 5 4 5" xfId="18119"/>
    <cellStyle name="Comma 3 5 4 6" xfId="18515"/>
    <cellStyle name="Comma 3 5 4 7" xfId="18911"/>
    <cellStyle name="Comma 3 5 4 8" xfId="19307"/>
    <cellStyle name="Comma 3 5 4 9" xfId="19703"/>
    <cellStyle name="Comma 3 5 5" xfId="5325"/>
    <cellStyle name="Comma 3 5 5 2" xfId="14355"/>
    <cellStyle name="Comma 3 5 5 2 2" xfId="18339"/>
    <cellStyle name="Comma 3 5 5 2 3" xfId="18735"/>
    <cellStyle name="Comma 3 5 5 2 4" xfId="19131"/>
    <cellStyle name="Comma 3 5 5 2 5" xfId="19527"/>
    <cellStyle name="Comma 3 5 5 2 6" xfId="19923"/>
    <cellStyle name="Comma 3 5 5 3" xfId="18141"/>
    <cellStyle name="Comma 3 5 5 4" xfId="18537"/>
    <cellStyle name="Comma 3 5 5 5" xfId="18933"/>
    <cellStyle name="Comma 3 5 5 6" xfId="19329"/>
    <cellStyle name="Comma 3 5 5 7" xfId="19725"/>
    <cellStyle name="Comma 3 5 6" xfId="8979"/>
    <cellStyle name="Comma 3 5 6 2" xfId="18009"/>
    <cellStyle name="Comma 3 5 6 2 2" xfId="18405"/>
    <cellStyle name="Comma 3 5 6 2 3" xfId="18801"/>
    <cellStyle name="Comma 3 5 6 2 4" xfId="19197"/>
    <cellStyle name="Comma 3 5 6 2 5" xfId="19593"/>
    <cellStyle name="Comma 3 5 6 2 6" xfId="19989"/>
    <cellStyle name="Comma 3 5 6 3" xfId="18207"/>
    <cellStyle name="Comma 3 5 6 4" xfId="18603"/>
    <cellStyle name="Comma 3 5 6 5" xfId="18999"/>
    <cellStyle name="Comma 3 5 6 6" xfId="19395"/>
    <cellStyle name="Comma 3 5 6 7" xfId="19791"/>
    <cellStyle name="Comma 3 5 7" xfId="9873"/>
    <cellStyle name="Comma 3 5 7 2" xfId="18273"/>
    <cellStyle name="Comma 3 5 7 3" xfId="18669"/>
    <cellStyle name="Comma 3 5 7 4" xfId="19065"/>
    <cellStyle name="Comma 3 5 7 5" xfId="19461"/>
    <cellStyle name="Comma 3 5 7 6" xfId="19857"/>
    <cellStyle name="Comma 3 5 8" xfId="18075"/>
    <cellStyle name="Comma 3 5 9" xfId="18471"/>
    <cellStyle name="Comma 3 6" xfId="1121"/>
    <cellStyle name="Comma 3 6 10" xfId="19265"/>
    <cellStyle name="Comma 3 6 11" xfId="19661"/>
    <cellStyle name="Comma 3 6 2" xfId="2615"/>
    <cellStyle name="Comma 3 6 2 2" xfId="7097"/>
    <cellStyle name="Comma 3 6 2 2 2" xfId="16127"/>
    <cellStyle name="Comma 3 6 2 2 2 2" xfId="18363"/>
    <cellStyle name="Comma 3 6 2 2 2 3" xfId="18759"/>
    <cellStyle name="Comma 3 6 2 2 2 4" xfId="19155"/>
    <cellStyle name="Comma 3 6 2 2 2 5" xfId="19551"/>
    <cellStyle name="Comma 3 6 2 2 2 6" xfId="19947"/>
    <cellStyle name="Comma 3 6 2 2 3" xfId="18165"/>
    <cellStyle name="Comma 3 6 2 2 4" xfId="18561"/>
    <cellStyle name="Comma 3 6 2 2 5" xfId="18957"/>
    <cellStyle name="Comma 3 6 2 2 6" xfId="19353"/>
    <cellStyle name="Comma 3 6 2 2 7" xfId="19749"/>
    <cellStyle name="Comma 3 6 2 3" xfId="9003"/>
    <cellStyle name="Comma 3 6 2 3 2" xfId="18033"/>
    <cellStyle name="Comma 3 6 2 3 2 2" xfId="18429"/>
    <cellStyle name="Comma 3 6 2 3 2 3" xfId="18825"/>
    <cellStyle name="Comma 3 6 2 3 2 4" xfId="19221"/>
    <cellStyle name="Comma 3 6 2 3 2 5" xfId="19617"/>
    <cellStyle name="Comma 3 6 2 3 2 6" xfId="20013"/>
    <cellStyle name="Comma 3 6 2 3 3" xfId="18231"/>
    <cellStyle name="Comma 3 6 2 3 4" xfId="18627"/>
    <cellStyle name="Comma 3 6 2 3 5" xfId="19023"/>
    <cellStyle name="Comma 3 6 2 3 6" xfId="19419"/>
    <cellStyle name="Comma 3 6 2 3 7" xfId="19815"/>
    <cellStyle name="Comma 3 6 2 4" xfId="11645"/>
    <cellStyle name="Comma 3 6 2 4 2" xfId="18297"/>
    <cellStyle name="Comma 3 6 2 4 3" xfId="18693"/>
    <cellStyle name="Comma 3 6 2 4 4" xfId="19089"/>
    <cellStyle name="Comma 3 6 2 4 5" xfId="19485"/>
    <cellStyle name="Comma 3 6 2 4 6" xfId="19881"/>
    <cellStyle name="Comma 3 6 2 5" xfId="18099"/>
    <cellStyle name="Comma 3 6 2 6" xfId="18495"/>
    <cellStyle name="Comma 3 6 2 7" xfId="18891"/>
    <cellStyle name="Comma 3 6 2 8" xfId="19287"/>
    <cellStyle name="Comma 3 6 2 9" xfId="19683"/>
    <cellStyle name="Comma 3 6 3" xfId="4109"/>
    <cellStyle name="Comma 3 6 3 2" xfId="8591"/>
    <cellStyle name="Comma 3 6 3 2 2" xfId="17621"/>
    <cellStyle name="Comma 3 6 3 2 2 2" xfId="18385"/>
    <cellStyle name="Comma 3 6 3 2 2 3" xfId="18781"/>
    <cellStyle name="Comma 3 6 3 2 2 4" xfId="19177"/>
    <cellStyle name="Comma 3 6 3 2 2 5" xfId="19573"/>
    <cellStyle name="Comma 3 6 3 2 2 6" xfId="19969"/>
    <cellStyle name="Comma 3 6 3 2 3" xfId="18187"/>
    <cellStyle name="Comma 3 6 3 2 4" xfId="18583"/>
    <cellStyle name="Comma 3 6 3 2 5" xfId="18979"/>
    <cellStyle name="Comma 3 6 3 2 6" xfId="19375"/>
    <cellStyle name="Comma 3 6 3 2 7" xfId="19771"/>
    <cellStyle name="Comma 3 6 3 3" xfId="9025"/>
    <cellStyle name="Comma 3 6 3 3 2" xfId="18055"/>
    <cellStyle name="Comma 3 6 3 3 2 2" xfId="18451"/>
    <cellStyle name="Comma 3 6 3 3 2 3" xfId="18847"/>
    <cellStyle name="Comma 3 6 3 3 2 4" xfId="19243"/>
    <cellStyle name="Comma 3 6 3 3 2 5" xfId="19639"/>
    <cellStyle name="Comma 3 6 3 3 2 6" xfId="20035"/>
    <cellStyle name="Comma 3 6 3 3 3" xfId="18253"/>
    <cellStyle name="Comma 3 6 3 3 4" xfId="18649"/>
    <cellStyle name="Comma 3 6 3 3 5" xfId="19045"/>
    <cellStyle name="Comma 3 6 3 3 6" xfId="19441"/>
    <cellStyle name="Comma 3 6 3 3 7" xfId="19837"/>
    <cellStyle name="Comma 3 6 3 4" xfId="13139"/>
    <cellStyle name="Comma 3 6 3 4 2" xfId="18319"/>
    <cellStyle name="Comma 3 6 3 4 3" xfId="18715"/>
    <cellStyle name="Comma 3 6 3 4 4" xfId="19111"/>
    <cellStyle name="Comma 3 6 3 4 5" xfId="19507"/>
    <cellStyle name="Comma 3 6 3 4 6" xfId="19903"/>
    <cellStyle name="Comma 3 6 3 5" xfId="18121"/>
    <cellStyle name="Comma 3 6 3 6" xfId="18517"/>
    <cellStyle name="Comma 3 6 3 7" xfId="18913"/>
    <cellStyle name="Comma 3 6 3 8" xfId="19309"/>
    <cellStyle name="Comma 3 6 3 9" xfId="19705"/>
    <cellStyle name="Comma 3 6 4" xfId="5603"/>
    <cellStyle name="Comma 3 6 4 2" xfId="14633"/>
    <cellStyle name="Comma 3 6 4 2 2" xfId="18341"/>
    <cellStyle name="Comma 3 6 4 2 3" xfId="18737"/>
    <cellStyle name="Comma 3 6 4 2 4" xfId="19133"/>
    <cellStyle name="Comma 3 6 4 2 5" xfId="19529"/>
    <cellStyle name="Comma 3 6 4 2 6" xfId="19925"/>
    <cellStyle name="Comma 3 6 4 3" xfId="18143"/>
    <cellStyle name="Comma 3 6 4 4" xfId="18539"/>
    <cellStyle name="Comma 3 6 4 5" xfId="18935"/>
    <cellStyle name="Comma 3 6 4 6" xfId="19331"/>
    <cellStyle name="Comma 3 6 4 7" xfId="19727"/>
    <cellStyle name="Comma 3 6 5" xfId="8981"/>
    <cellStyle name="Comma 3 6 5 2" xfId="18011"/>
    <cellStyle name="Comma 3 6 5 2 2" xfId="18407"/>
    <cellStyle name="Comma 3 6 5 2 3" xfId="18803"/>
    <cellStyle name="Comma 3 6 5 2 4" xfId="19199"/>
    <cellStyle name="Comma 3 6 5 2 5" xfId="19595"/>
    <cellStyle name="Comma 3 6 5 2 6" xfId="19991"/>
    <cellStyle name="Comma 3 6 5 3" xfId="18209"/>
    <cellStyle name="Comma 3 6 5 4" xfId="18605"/>
    <cellStyle name="Comma 3 6 5 5" xfId="19001"/>
    <cellStyle name="Comma 3 6 5 6" xfId="19397"/>
    <cellStyle name="Comma 3 6 5 7" xfId="19793"/>
    <cellStyle name="Comma 3 6 6" xfId="10151"/>
    <cellStyle name="Comma 3 6 6 2" xfId="18275"/>
    <cellStyle name="Comma 3 6 6 3" xfId="18671"/>
    <cellStyle name="Comma 3 6 6 4" xfId="19067"/>
    <cellStyle name="Comma 3 6 6 5" xfId="19463"/>
    <cellStyle name="Comma 3 6 6 6" xfId="19859"/>
    <cellStyle name="Comma 3 6 7" xfId="18077"/>
    <cellStyle name="Comma 3 6 8" xfId="18473"/>
    <cellStyle name="Comma 3 6 9" xfId="18869"/>
    <cellStyle name="Comma 3 7" xfId="1592"/>
    <cellStyle name="Comma 3 7 2" xfId="6074"/>
    <cellStyle name="Comma 3 7 2 2" xfId="15104"/>
    <cellStyle name="Comma 3 7 2 2 2" xfId="18352"/>
    <cellStyle name="Comma 3 7 2 2 3" xfId="18748"/>
    <cellStyle name="Comma 3 7 2 2 4" xfId="19144"/>
    <cellStyle name="Comma 3 7 2 2 5" xfId="19540"/>
    <cellStyle name="Comma 3 7 2 2 6" xfId="19936"/>
    <cellStyle name="Comma 3 7 2 3" xfId="18154"/>
    <cellStyle name="Comma 3 7 2 4" xfId="18550"/>
    <cellStyle name="Comma 3 7 2 5" xfId="18946"/>
    <cellStyle name="Comma 3 7 2 6" xfId="19342"/>
    <cellStyle name="Comma 3 7 2 7" xfId="19738"/>
    <cellStyle name="Comma 3 7 3" xfId="8992"/>
    <cellStyle name="Comma 3 7 3 2" xfId="18022"/>
    <cellStyle name="Comma 3 7 3 2 2" xfId="18418"/>
    <cellStyle name="Comma 3 7 3 2 3" xfId="18814"/>
    <cellStyle name="Comma 3 7 3 2 4" xfId="19210"/>
    <cellStyle name="Comma 3 7 3 2 5" xfId="19606"/>
    <cellStyle name="Comma 3 7 3 2 6" xfId="20002"/>
    <cellStyle name="Comma 3 7 3 3" xfId="18220"/>
    <cellStyle name="Comma 3 7 3 4" xfId="18616"/>
    <cellStyle name="Comma 3 7 3 5" xfId="19012"/>
    <cellStyle name="Comma 3 7 3 6" xfId="19408"/>
    <cellStyle name="Comma 3 7 3 7" xfId="19804"/>
    <cellStyle name="Comma 3 7 4" xfId="10622"/>
    <cellStyle name="Comma 3 7 4 2" xfId="18286"/>
    <cellStyle name="Comma 3 7 4 3" xfId="18682"/>
    <cellStyle name="Comma 3 7 4 4" xfId="19078"/>
    <cellStyle name="Comma 3 7 4 5" xfId="19474"/>
    <cellStyle name="Comma 3 7 4 6" xfId="19870"/>
    <cellStyle name="Comma 3 7 5" xfId="18088"/>
    <cellStyle name="Comma 3 7 6" xfId="18484"/>
    <cellStyle name="Comma 3 7 7" xfId="18880"/>
    <cellStyle name="Comma 3 7 8" xfId="19276"/>
    <cellStyle name="Comma 3 7 9" xfId="19672"/>
    <cellStyle name="Comma 3 8" xfId="3086"/>
    <cellStyle name="Comma 3 8 2" xfId="7568"/>
    <cellStyle name="Comma 3 8 2 2" xfId="16598"/>
    <cellStyle name="Comma 3 8 2 2 2" xfId="18374"/>
    <cellStyle name="Comma 3 8 2 2 3" xfId="18770"/>
    <cellStyle name="Comma 3 8 2 2 4" xfId="19166"/>
    <cellStyle name="Comma 3 8 2 2 5" xfId="19562"/>
    <cellStyle name="Comma 3 8 2 2 6" xfId="19958"/>
    <cellStyle name="Comma 3 8 2 3" xfId="18176"/>
    <cellStyle name="Comma 3 8 2 4" xfId="18572"/>
    <cellStyle name="Comma 3 8 2 5" xfId="18968"/>
    <cellStyle name="Comma 3 8 2 6" xfId="19364"/>
    <cellStyle name="Comma 3 8 2 7" xfId="19760"/>
    <cellStyle name="Comma 3 8 3" xfId="9014"/>
    <cellStyle name="Comma 3 8 3 2" xfId="18044"/>
    <cellStyle name="Comma 3 8 3 2 2" xfId="18440"/>
    <cellStyle name="Comma 3 8 3 2 3" xfId="18836"/>
    <cellStyle name="Comma 3 8 3 2 4" xfId="19232"/>
    <cellStyle name="Comma 3 8 3 2 5" xfId="19628"/>
    <cellStyle name="Comma 3 8 3 2 6" xfId="20024"/>
    <cellStyle name="Comma 3 8 3 3" xfId="18242"/>
    <cellStyle name="Comma 3 8 3 4" xfId="18638"/>
    <cellStyle name="Comma 3 8 3 5" xfId="19034"/>
    <cellStyle name="Comma 3 8 3 6" xfId="19430"/>
    <cellStyle name="Comma 3 8 3 7" xfId="19826"/>
    <cellStyle name="Comma 3 8 4" xfId="12116"/>
    <cellStyle name="Comma 3 8 4 2" xfId="18308"/>
    <cellStyle name="Comma 3 8 4 3" xfId="18704"/>
    <cellStyle name="Comma 3 8 4 4" xfId="19100"/>
    <cellStyle name="Comma 3 8 4 5" xfId="19496"/>
    <cellStyle name="Comma 3 8 4 6" xfId="19892"/>
    <cellStyle name="Comma 3 8 5" xfId="18110"/>
    <cellStyle name="Comma 3 8 6" xfId="18506"/>
    <cellStyle name="Comma 3 8 7" xfId="18902"/>
    <cellStyle name="Comma 3 8 8" xfId="19298"/>
    <cellStyle name="Comma 3 8 9" xfId="19694"/>
    <cellStyle name="Comma 3 9" xfId="4580"/>
    <cellStyle name="Comma 3 9 2" xfId="13610"/>
    <cellStyle name="Comma 3 9 2 2" xfId="18330"/>
    <cellStyle name="Comma 3 9 2 3" xfId="18726"/>
    <cellStyle name="Comma 3 9 2 4" xfId="19122"/>
    <cellStyle name="Comma 3 9 2 5" xfId="19518"/>
    <cellStyle name="Comma 3 9 2 6" xfId="19914"/>
    <cellStyle name="Comma 3 9 3" xfId="18132"/>
    <cellStyle name="Comma 3 9 4" xfId="18528"/>
    <cellStyle name="Comma 3 9 5" xfId="18924"/>
    <cellStyle name="Comma 3 9 6" xfId="19320"/>
    <cellStyle name="Comma 3 9 7" xfId="19716"/>
    <cellStyle name="Comma 4" xfId="749"/>
    <cellStyle name="Comma 4 10" xfId="18865"/>
    <cellStyle name="Comma 4 11" xfId="19261"/>
    <cellStyle name="Comma 4 12" xfId="19657"/>
    <cellStyle name="Comma 4 2" xfId="1496"/>
    <cellStyle name="Comma 4 2 10" xfId="19272"/>
    <cellStyle name="Comma 4 2 11" xfId="19668"/>
    <cellStyle name="Comma 4 2 2" xfId="2990"/>
    <cellStyle name="Comma 4 2 2 2" xfId="7472"/>
    <cellStyle name="Comma 4 2 2 2 2" xfId="16502"/>
    <cellStyle name="Comma 4 2 2 2 2 2" xfId="18370"/>
    <cellStyle name="Comma 4 2 2 2 2 3" xfId="18766"/>
    <cellStyle name="Comma 4 2 2 2 2 4" xfId="19162"/>
    <cellStyle name="Comma 4 2 2 2 2 5" xfId="19558"/>
    <cellStyle name="Comma 4 2 2 2 2 6" xfId="19954"/>
    <cellStyle name="Comma 4 2 2 2 3" xfId="18172"/>
    <cellStyle name="Comma 4 2 2 2 4" xfId="18568"/>
    <cellStyle name="Comma 4 2 2 2 5" xfId="18964"/>
    <cellStyle name="Comma 4 2 2 2 6" xfId="19360"/>
    <cellStyle name="Comma 4 2 2 2 7" xfId="19756"/>
    <cellStyle name="Comma 4 2 2 3" xfId="9010"/>
    <cellStyle name="Comma 4 2 2 3 2" xfId="18040"/>
    <cellStyle name="Comma 4 2 2 3 2 2" xfId="18436"/>
    <cellStyle name="Comma 4 2 2 3 2 3" xfId="18832"/>
    <cellStyle name="Comma 4 2 2 3 2 4" xfId="19228"/>
    <cellStyle name="Comma 4 2 2 3 2 5" xfId="19624"/>
    <cellStyle name="Comma 4 2 2 3 2 6" xfId="20020"/>
    <cellStyle name="Comma 4 2 2 3 3" xfId="18238"/>
    <cellStyle name="Comma 4 2 2 3 4" xfId="18634"/>
    <cellStyle name="Comma 4 2 2 3 5" xfId="19030"/>
    <cellStyle name="Comma 4 2 2 3 6" xfId="19426"/>
    <cellStyle name="Comma 4 2 2 3 7" xfId="19822"/>
    <cellStyle name="Comma 4 2 2 4" xfId="12020"/>
    <cellStyle name="Comma 4 2 2 4 2" xfId="18304"/>
    <cellStyle name="Comma 4 2 2 4 3" xfId="18700"/>
    <cellStyle name="Comma 4 2 2 4 4" xfId="19096"/>
    <cellStyle name="Comma 4 2 2 4 5" xfId="19492"/>
    <cellStyle name="Comma 4 2 2 4 6" xfId="19888"/>
    <cellStyle name="Comma 4 2 2 5" xfId="18106"/>
    <cellStyle name="Comma 4 2 2 6" xfId="18502"/>
    <cellStyle name="Comma 4 2 2 7" xfId="18898"/>
    <cellStyle name="Comma 4 2 2 8" xfId="19294"/>
    <cellStyle name="Comma 4 2 2 9" xfId="19690"/>
    <cellStyle name="Comma 4 2 3" xfId="4484"/>
    <cellStyle name="Comma 4 2 3 2" xfId="8966"/>
    <cellStyle name="Comma 4 2 3 2 2" xfId="17996"/>
    <cellStyle name="Comma 4 2 3 2 2 2" xfId="18392"/>
    <cellStyle name="Comma 4 2 3 2 2 3" xfId="18788"/>
    <cellStyle name="Comma 4 2 3 2 2 4" xfId="19184"/>
    <cellStyle name="Comma 4 2 3 2 2 5" xfId="19580"/>
    <cellStyle name="Comma 4 2 3 2 2 6" xfId="19976"/>
    <cellStyle name="Comma 4 2 3 2 3" xfId="18194"/>
    <cellStyle name="Comma 4 2 3 2 4" xfId="18590"/>
    <cellStyle name="Comma 4 2 3 2 5" xfId="18986"/>
    <cellStyle name="Comma 4 2 3 2 6" xfId="19382"/>
    <cellStyle name="Comma 4 2 3 2 7" xfId="19778"/>
    <cellStyle name="Comma 4 2 3 3" xfId="9032"/>
    <cellStyle name="Comma 4 2 3 3 2" xfId="18062"/>
    <cellStyle name="Comma 4 2 3 3 2 2" xfId="18458"/>
    <cellStyle name="Comma 4 2 3 3 2 3" xfId="18854"/>
    <cellStyle name="Comma 4 2 3 3 2 4" xfId="19250"/>
    <cellStyle name="Comma 4 2 3 3 2 5" xfId="19646"/>
    <cellStyle name="Comma 4 2 3 3 2 6" xfId="20042"/>
    <cellStyle name="Comma 4 2 3 3 3" xfId="18260"/>
    <cellStyle name="Comma 4 2 3 3 4" xfId="18656"/>
    <cellStyle name="Comma 4 2 3 3 5" xfId="19052"/>
    <cellStyle name="Comma 4 2 3 3 6" xfId="19448"/>
    <cellStyle name="Comma 4 2 3 3 7" xfId="19844"/>
    <cellStyle name="Comma 4 2 3 4" xfId="13514"/>
    <cellStyle name="Comma 4 2 3 4 2" xfId="18326"/>
    <cellStyle name="Comma 4 2 3 4 3" xfId="18722"/>
    <cellStyle name="Comma 4 2 3 4 4" xfId="19118"/>
    <cellStyle name="Comma 4 2 3 4 5" xfId="19514"/>
    <cellStyle name="Comma 4 2 3 4 6" xfId="19910"/>
    <cellStyle name="Comma 4 2 3 5" xfId="18128"/>
    <cellStyle name="Comma 4 2 3 6" xfId="18524"/>
    <cellStyle name="Comma 4 2 3 7" xfId="18920"/>
    <cellStyle name="Comma 4 2 3 8" xfId="19316"/>
    <cellStyle name="Comma 4 2 3 9" xfId="19712"/>
    <cellStyle name="Comma 4 2 4" xfId="5978"/>
    <cellStyle name="Comma 4 2 4 2" xfId="15008"/>
    <cellStyle name="Comma 4 2 4 2 2" xfId="18348"/>
    <cellStyle name="Comma 4 2 4 2 3" xfId="18744"/>
    <cellStyle name="Comma 4 2 4 2 4" xfId="19140"/>
    <cellStyle name="Comma 4 2 4 2 5" xfId="19536"/>
    <cellStyle name="Comma 4 2 4 2 6" xfId="19932"/>
    <cellStyle name="Comma 4 2 4 3" xfId="18150"/>
    <cellStyle name="Comma 4 2 4 4" xfId="18546"/>
    <cellStyle name="Comma 4 2 4 5" xfId="18942"/>
    <cellStyle name="Comma 4 2 4 6" xfId="19338"/>
    <cellStyle name="Comma 4 2 4 7" xfId="19734"/>
    <cellStyle name="Comma 4 2 5" xfId="8988"/>
    <cellStyle name="Comma 4 2 5 2" xfId="18018"/>
    <cellStyle name="Comma 4 2 5 2 2" xfId="18414"/>
    <cellStyle name="Comma 4 2 5 2 3" xfId="18810"/>
    <cellStyle name="Comma 4 2 5 2 4" xfId="19206"/>
    <cellStyle name="Comma 4 2 5 2 5" xfId="19602"/>
    <cellStyle name="Comma 4 2 5 2 6" xfId="19998"/>
    <cellStyle name="Comma 4 2 5 3" xfId="18216"/>
    <cellStyle name="Comma 4 2 5 4" xfId="18612"/>
    <cellStyle name="Comma 4 2 5 5" xfId="19008"/>
    <cellStyle name="Comma 4 2 5 6" xfId="19404"/>
    <cellStyle name="Comma 4 2 5 7" xfId="19800"/>
    <cellStyle name="Comma 4 2 6" xfId="10526"/>
    <cellStyle name="Comma 4 2 6 2" xfId="18282"/>
    <cellStyle name="Comma 4 2 6 3" xfId="18678"/>
    <cellStyle name="Comma 4 2 6 4" xfId="19074"/>
    <cellStyle name="Comma 4 2 6 5" xfId="19470"/>
    <cellStyle name="Comma 4 2 6 6" xfId="19866"/>
    <cellStyle name="Comma 4 2 7" xfId="18084"/>
    <cellStyle name="Comma 4 2 8" xfId="18480"/>
    <cellStyle name="Comma 4 2 9" xfId="18876"/>
    <cellStyle name="Comma 4 3" xfId="2243"/>
    <cellStyle name="Comma 4 3 2" xfId="6725"/>
    <cellStyle name="Comma 4 3 2 2" xfId="15755"/>
    <cellStyle name="Comma 4 3 2 2 2" xfId="18359"/>
    <cellStyle name="Comma 4 3 2 2 3" xfId="18755"/>
    <cellStyle name="Comma 4 3 2 2 4" xfId="19151"/>
    <cellStyle name="Comma 4 3 2 2 5" xfId="19547"/>
    <cellStyle name="Comma 4 3 2 2 6" xfId="19943"/>
    <cellStyle name="Comma 4 3 2 3" xfId="18161"/>
    <cellStyle name="Comma 4 3 2 4" xfId="18557"/>
    <cellStyle name="Comma 4 3 2 5" xfId="18953"/>
    <cellStyle name="Comma 4 3 2 6" xfId="19349"/>
    <cellStyle name="Comma 4 3 2 7" xfId="19745"/>
    <cellStyle name="Comma 4 3 3" xfId="8999"/>
    <cellStyle name="Comma 4 3 3 2" xfId="18029"/>
    <cellStyle name="Comma 4 3 3 2 2" xfId="18425"/>
    <cellStyle name="Comma 4 3 3 2 3" xfId="18821"/>
    <cellStyle name="Comma 4 3 3 2 4" xfId="19217"/>
    <cellStyle name="Comma 4 3 3 2 5" xfId="19613"/>
    <cellStyle name="Comma 4 3 3 2 6" xfId="20009"/>
    <cellStyle name="Comma 4 3 3 3" xfId="18227"/>
    <cellStyle name="Comma 4 3 3 4" xfId="18623"/>
    <cellStyle name="Comma 4 3 3 5" xfId="19019"/>
    <cellStyle name="Comma 4 3 3 6" xfId="19415"/>
    <cellStyle name="Comma 4 3 3 7" xfId="19811"/>
    <cellStyle name="Comma 4 3 4" xfId="11273"/>
    <cellStyle name="Comma 4 3 4 2" xfId="18293"/>
    <cellStyle name="Comma 4 3 4 3" xfId="18689"/>
    <cellStyle name="Comma 4 3 4 4" xfId="19085"/>
    <cellStyle name="Comma 4 3 4 5" xfId="19481"/>
    <cellStyle name="Comma 4 3 4 6" xfId="19877"/>
    <cellStyle name="Comma 4 3 5" xfId="18095"/>
    <cellStyle name="Comma 4 3 6" xfId="18491"/>
    <cellStyle name="Comma 4 3 7" xfId="18887"/>
    <cellStyle name="Comma 4 3 8" xfId="19283"/>
    <cellStyle name="Comma 4 3 9" xfId="19679"/>
    <cellStyle name="Comma 4 4" xfId="3737"/>
    <cellStyle name="Comma 4 4 2" xfId="8219"/>
    <cellStyle name="Comma 4 4 2 2" xfId="17249"/>
    <cellStyle name="Comma 4 4 2 2 2" xfId="18381"/>
    <cellStyle name="Comma 4 4 2 2 3" xfId="18777"/>
    <cellStyle name="Comma 4 4 2 2 4" xfId="19173"/>
    <cellStyle name="Comma 4 4 2 2 5" xfId="19569"/>
    <cellStyle name="Comma 4 4 2 2 6" xfId="19965"/>
    <cellStyle name="Comma 4 4 2 3" xfId="18183"/>
    <cellStyle name="Comma 4 4 2 4" xfId="18579"/>
    <cellStyle name="Comma 4 4 2 5" xfId="18975"/>
    <cellStyle name="Comma 4 4 2 6" xfId="19371"/>
    <cellStyle name="Comma 4 4 2 7" xfId="19767"/>
    <cellStyle name="Comma 4 4 3" xfId="9021"/>
    <cellStyle name="Comma 4 4 3 2" xfId="18051"/>
    <cellStyle name="Comma 4 4 3 2 2" xfId="18447"/>
    <cellStyle name="Comma 4 4 3 2 3" xfId="18843"/>
    <cellStyle name="Comma 4 4 3 2 4" xfId="19239"/>
    <cellStyle name="Comma 4 4 3 2 5" xfId="19635"/>
    <cellStyle name="Comma 4 4 3 2 6" xfId="20031"/>
    <cellStyle name="Comma 4 4 3 3" xfId="18249"/>
    <cellStyle name="Comma 4 4 3 4" xfId="18645"/>
    <cellStyle name="Comma 4 4 3 5" xfId="19041"/>
    <cellStyle name="Comma 4 4 3 6" xfId="19437"/>
    <cellStyle name="Comma 4 4 3 7" xfId="19833"/>
    <cellStyle name="Comma 4 4 4" xfId="12767"/>
    <cellStyle name="Comma 4 4 4 2" xfId="18315"/>
    <cellStyle name="Comma 4 4 4 3" xfId="18711"/>
    <cellStyle name="Comma 4 4 4 4" xfId="19107"/>
    <cellStyle name="Comma 4 4 4 5" xfId="19503"/>
    <cellStyle name="Comma 4 4 4 6" xfId="19899"/>
    <cellStyle name="Comma 4 4 5" xfId="18117"/>
    <cellStyle name="Comma 4 4 6" xfId="18513"/>
    <cellStyle name="Comma 4 4 7" xfId="18909"/>
    <cellStyle name="Comma 4 4 8" xfId="19305"/>
    <cellStyle name="Comma 4 4 9" xfId="19701"/>
    <cellStyle name="Comma 4 5" xfId="5231"/>
    <cellStyle name="Comma 4 5 2" xfId="14261"/>
    <cellStyle name="Comma 4 5 2 2" xfId="18337"/>
    <cellStyle name="Comma 4 5 2 3" xfId="18733"/>
    <cellStyle name="Comma 4 5 2 4" xfId="19129"/>
    <cellStyle name="Comma 4 5 2 5" xfId="19525"/>
    <cellStyle name="Comma 4 5 2 6" xfId="19921"/>
    <cellStyle name="Comma 4 5 3" xfId="18139"/>
    <cellStyle name="Comma 4 5 4" xfId="18535"/>
    <cellStyle name="Comma 4 5 5" xfId="18931"/>
    <cellStyle name="Comma 4 5 6" xfId="19327"/>
    <cellStyle name="Comma 4 5 7" xfId="19723"/>
    <cellStyle name="Comma 4 6" xfId="8977"/>
    <cellStyle name="Comma 4 6 2" xfId="18007"/>
    <cellStyle name="Comma 4 6 2 2" xfId="18403"/>
    <cellStyle name="Comma 4 6 2 3" xfId="18799"/>
    <cellStyle name="Comma 4 6 2 4" xfId="19195"/>
    <cellStyle name="Comma 4 6 2 5" xfId="19591"/>
    <cellStyle name="Comma 4 6 2 6" xfId="19987"/>
    <cellStyle name="Comma 4 6 3" xfId="18205"/>
    <cellStyle name="Comma 4 6 4" xfId="18601"/>
    <cellStyle name="Comma 4 6 5" xfId="18997"/>
    <cellStyle name="Comma 4 6 6" xfId="19393"/>
    <cellStyle name="Comma 4 6 7" xfId="19789"/>
    <cellStyle name="Comma 4 7" xfId="9779"/>
    <cellStyle name="Comma 4 7 2" xfId="18271"/>
    <cellStyle name="Comma 4 7 3" xfId="18667"/>
    <cellStyle name="Comma 4 7 4" xfId="19063"/>
    <cellStyle name="Comma 4 7 5" xfId="19459"/>
    <cellStyle name="Comma 4 7 6" xfId="19855"/>
    <cellStyle name="Comma 4 8" xfId="18073"/>
    <cellStyle name="Comma 4 9" xfId="18469"/>
    <cellStyle name="Normal" xfId="0" builtinId="0"/>
    <cellStyle name="Normal 2" xfId="5"/>
    <cellStyle name="Normal 2 10" xfId="124"/>
    <cellStyle name="Normal 2 10 2" xfId="310"/>
    <cellStyle name="Normal 2 10 2 2" xfId="1053"/>
    <cellStyle name="Normal 2 10 2 2 2" xfId="2547"/>
    <cellStyle name="Normal 2 10 2 2 2 2" xfId="7029"/>
    <cellStyle name="Normal 2 10 2 2 2 2 2" xfId="16059"/>
    <cellStyle name="Normal 2 10 2 2 2 3" xfId="11577"/>
    <cellStyle name="Normal 2 10 2 2 3" xfId="4041"/>
    <cellStyle name="Normal 2 10 2 2 3 2" xfId="8523"/>
    <cellStyle name="Normal 2 10 2 2 3 2 2" xfId="17553"/>
    <cellStyle name="Normal 2 10 2 2 3 3" xfId="13071"/>
    <cellStyle name="Normal 2 10 2 2 4" xfId="5535"/>
    <cellStyle name="Normal 2 10 2 2 4 2" xfId="14565"/>
    <cellStyle name="Normal 2 10 2 2 5" xfId="10083"/>
    <cellStyle name="Normal 2 10 2 3" xfId="1804"/>
    <cellStyle name="Normal 2 10 2 3 2" xfId="6286"/>
    <cellStyle name="Normal 2 10 2 3 2 2" xfId="15316"/>
    <cellStyle name="Normal 2 10 2 3 3" xfId="10834"/>
    <cellStyle name="Normal 2 10 2 4" xfId="3298"/>
    <cellStyle name="Normal 2 10 2 4 2" xfId="7780"/>
    <cellStyle name="Normal 2 10 2 4 2 2" xfId="16810"/>
    <cellStyle name="Normal 2 10 2 4 3" xfId="12328"/>
    <cellStyle name="Normal 2 10 2 5" xfId="4792"/>
    <cellStyle name="Normal 2 10 2 5 2" xfId="13822"/>
    <cellStyle name="Normal 2 10 2 6" xfId="9340"/>
    <cellStyle name="Normal 2 10 3" xfId="496"/>
    <cellStyle name="Normal 2 10 3 2" xfId="1243"/>
    <cellStyle name="Normal 2 10 3 2 2" xfId="2737"/>
    <cellStyle name="Normal 2 10 3 2 2 2" xfId="7219"/>
    <cellStyle name="Normal 2 10 3 2 2 2 2" xfId="16249"/>
    <cellStyle name="Normal 2 10 3 2 2 3" xfId="11767"/>
    <cellStyle name="Normal 2 10 3 2 3" xfId="4231"/>
    <cellStyle name="Normal 2 10 3 2 3 2" xfId="8713"/>
    <cellStyle name="Normal 2 10 3 2 3 2 2" xfId="17743"/>
    <cellStyle name="Normal 2 10 3 2 3 3" xfId="13261"/>
    <cellStyle name="Normal 2 10 3 2 4" xfId="5725"/>
    <cellStyle name="Normal 2 10 3 2 4 2" xfId="14755"/>
    <cellStyle name="Normal 2 10 3 2 5" xfId="10273"/>
    <cellStyle name="Normal 2 10 3 3" xfId="1990"/>
    <cellStyle name="Normal 2 10 3 3 2" xfId="6472"/>
    <cellStyle name="Normal 2 10 3 3 2 2" xfId="15502"/>
    <cellStyle name="Normal 2 10 3 3 3" xfId="11020"/>
    <cellStyle name="Normal 2 10 3 4" xfId="3484"/>
    <cellStyle name="Normal 2 10 3 4 2" xfId="7966"/>
    <cellStyle name="Normal 2 10 3 4 2 2" xfId="16996"/>
    <cellStyle name="Normal 2 10 3 4 3" xfId="12514"/>
    <cellStyle name="Normal 2 10 3 5" xfId="4978"/>
    <cellStyle name="Normal 2 10 3 5 2" xfId="14008"/>
    <cellStyle name="Normal 2 10 3 6" xfId="9526"/>
    <cellStyle name="Normal 2 10 4" xfId="682"/>
    <cellStyle name="Normal 2 10 4 2" xfId="1429"/>
    <cellStyle name="Normal 2 10 4 2 2" xfId="2923"/>
    <cellStyle name="Normal 2 10 4 2 2 2" xfId="7405"/>
    <cellStyle name="Normal 2 10 4 2 2 2 2" xfId="16435"/>
    <cellStyle name="Normal 2 10 4 2 2 3" xfId="11953"/>
    <cellStyle name="Normal 2 10 4 2 3" xfId="4417"/>
    <cellStyle name="Normal 2 10 4 2 3 2" xfId="8899"/>
    <cellStyle name="Normal 2 10 4 2 3 2 2" xfId="17929"/>
    <cellStyle name="Normal 2 10 4 2 3 3" xfId="13447"/>
    <cellStyle name="Normal 2 10 4 2 4" xfId="5911"/>
    <cellStyle name="Normal 2 10 4 2 4 2" xfId="14941"/>
    <cellStyle name="Normal 2 10 4 2 5" xfId="10459"/>
    <cellStyle name="Normal 2 10 4 3" xfId="2176"/>
    <cellStyle name="Normal 2 10 4 3 2" xfId="6658"/>
    <cellStyle name="Normal 2 10 4 3 2 2" xfId="15688"/>
    <cellStyle name="Normal 2 10 4 3 3" xfId="11206"/>
    <cellStyle name="Normal 2 10 4 4" xfId="3670"/>
    <cellStyle name="Normal 2 10 4 4 2" xfId="8152"/>
    <cellStyle name="Normal 2 10 4 4 2 2" xfId="17182"/>
    <cellStyle name="Normal 2 10 4 4 3" xfId="12700"/>
    <cellStyle name="Normal 2 10 4 5" xfId="5164"/>
    <cellStyle name="Normal 2 10 4 5 2" xfId="14194"/>
    <cellStyle name="Normal 2 10 4 6" xfId="9712"/>
    <cellStyle name="Normal 2 10 5" xfId="869"/>
    <cellStyle name="Normal 2 10 5 2" xfId="2363"/>
    <cellStyle name="Normal 2 10 5 2 2" xfId="6845"/>
    <cellStyle name="Normal 2 10 5 2 2 2" xfId="15875"/>
    <cellStyle name="Normal 2 10 5 2 3" xfId="11393"/>
    <cellStyle name="Normal 2 10 5 3" xfId="3857"/>
    <cellStyle name="Normal 2 10 5 3 2" xfId="8339"/>
    <cellStyle name="Normal 2 10 5 3 2 2" xfId="17369"/>
    <cellStyle name="Normal 2 10 5 3 3" xfId="12887"/>
    <cellStyle name="Normal 2 10 5 4" xfId="5351"/>
    <cellStyle name="Normal 2 10 5 4 2" xfId="14381"/>
    <cellStyle name="Normal 2 10 5 5" xfId="9899"/>
    <cellStyle name="Normal 2 10 6" xfId="1618"/>
    <cellStyle name="Normal 2 10 6 2" xfId="6100"/>
    <cellStyle name="Normal 2 10 6 2 2" xfId="15130"/>
    <cellStyle name="Normal 2 10 6 3" xfId="10648"/>
    <cellStyle name="Normal 2 10 7" xfId="3112"/>
    <cellStyle name="Normal 2 10 7 2" xfId="7594"/>
    <cellStyle name="Normal 2 10 7 2 2" xfId="16624"/>
    <cellStyle name="Normal 2 10 7 3" xfId="12142"/>
    <cellStyle name="Normal 2 10 8" xfId="4606"/>
    <cellStyle name="Normal 2 10 8 2" xfId="13636"/>
    <cellStyle name="Normal 2 10 9" xfId="9154"/>
    <cellStyle name="Normal 2 11" xfId="147"/>
    <cellStyle name="Normal 2 11 2" xfId="333"/>
    <cellStyle name="Normal 2 11 2 2" xfId="1076"/>
    <cellStyle name="Normal 2 11 2 2 2" xfId="2570"/>
    <cellStyle name="Normal 2 11 2 2 2 2" xfId="7052"/>
    <cellStyle name="Normal 2 11 2 2 2 2 2" xfId="16082"/>
    <cellStyle name="Normal 2 11 2 2 2 3" xfId="11600"/>
    <cellStyle name="Normal 2 11 2 2 3" xfId="4064"/>
    <cellStyle name="Normal 2 11 2 2 3 2" xfId="8546"/>
    <cellStyle name="Normal 2 11 2 2 3 2 2" xfId="17576"/>
    <cellStyle name="Normal 2 11 2 2 3 3" xfId="13094"/>
    <cellStyle name="Normal 2 11 2 2 4" xfId="5558"/>
    <cellStyle name="Normal 2 11 2 2 4 2" xfId="14588"/>
    <cellStyle name="Normal 2 11 2 2 5" xfId="10106"/>
    <cellStyle name="Normal 2 11 2 3" xfId="1827"/>
    <cellStyle name="Normal 2 11 2 3 2" xfId="6309"/>
    <cellStyle name="Normal 2 11 2 3 2 2" xfId="15339"/>
    <cellStyle name="Normal 2 11 2 3 3" xfId="10857"/>
    <cellStyle name="Normal 2 11 2 4" xfId="3321"/>
    <cellStyle name="Normal 2 11 2 4 2" xfId="7803"/>
    <cellStyle name="Normal 2 11 2 4 2 2" xfId="16833"/>
    <cellStyle name="Normal 2 11 2 4 3" xfId="12351"/>
    <cellStyle name="Normal 2 11 2 5" xfId="4815"/>
    <cellStyle name="Normal 2 11 2 5 2" xfId="13845"/>
    <cellStyle name="Normal 2 11 2 6" xfId="9363"/>
    <cellStyle name="Normal 2 11 3" xfId="519"/>
    <cellStyle name="Normal 2 11 3 2" xfId="1266"/>
    <cellStyle name="Normal 2 11 3 2 2" xfId="2760"/>
    <cellStyle name="Normal 2 11 3 2 2 2" xfId="7242"/>
    <cellStyle name="Normal 2 11 3 2 2 2 2" xfId="16272"/>
    <cellStyle name="Normal 2 11 3 2 2 3" xfId="11790"/>
    <cellStyle name="Normal 2 11 3 2 3" xfId="4254"/>
    <cellStyle name="Normal 2 11 3 2 3 2" xfId="8736"/>
    <cellStyle name="Normal 2 11 3 2 3 2 2" xfId="17766"/>
    <cellStyle name="Normal 2 11 3 2 3 3" xfId="13284"/>
    <cellStyle name="Normal 2 11 3 2 4" xfId="5748"/>
    <cellStyle name="Normal 2 11 3 2 4 2" xfId="14778"/>
    <cellStyle name="Normal 2 11 3 2 5" xfId="10296"/>
    <cellStyle name="Normal 2 11 3 3" xfId="2013"/>
    <cellStyle name="Normal 2 11 3 3 2" xfId="6495"/>
    <cellStyle name="Normal 2 11 3 3 2 2" xfId="15525"/>
    <cellStyle name="Normal 2 11 3 3 3" xfId="11043"/>
    <cellStyle name="Normal 2 11 3 4" xfId="3507"/>
    <cellStyle name="Normal 2 11 3 4 2" xfId="7989"/>
    <cellStyle name="Normal 2 11 3 4 2 2" xfId="17019"/>
    <cellStyle name="Normal 2 11 3 4 3" xfId="12537"/>
    <cellStyle name="Normal 2 11 3 5" xfId="5001"/>
    <cellStyle name="Normal 2 11 3 5 2" xfId="14031"/>
    <cellStyle name="Normal 2 11 3 6" xfId="9549"/>
    <cellStyle name="Normal 2 11 4" xfId="705"/>
    <cellStyle name="Normal 2 11 4 2" xfId="1452"/>
    <cellStyle name="Normal 2 11 4 2 2" xfId="2946"/>
    <cellStyle name="Normal 2 11 4 2 2 2" xfId="7428"/>
    <cellStyle name="Normal 2 11 4 2 2 2 2" xfId="16458"/>
    <cellStyle name="Normal 2 11 4 2 2 3" xfId="11976"/>
    <cellStyle name="Normal 2 11 4 2 3" xfId="4440"/>
    <cellStyle name="Normal 2 11 4 2 3 2" xfId="8922"/>
    <cellStyle name="Normal 2 11 4 2 3 2 2" xfId="17952"/>
    <cellStyle name="Normal 2 11 4 2 3 3" xfId="13470"/>
    <cellStyle name="Normal 2 11 4 2 4" xfId="5934"/>
    <cellStyle name="Normal 2 11 4 2 4 2" xfId="14964"/>
    <cellStyle name="Normal 2 11 4 2 5" xfId="10482"/>
    <cellStyle name="Normal 2 11 4 3" xfId="2199"/>
    <cellStyle name="Normal 2 11 4 3 2" xfId="6681"/>
    <cellStyle name="Normal 2 11 4 3 2 2" xfId="15711"/>
    <cellStyle name="Normal 2 11 4 3 3" xfId="11229"/>
    <cellStyle name="Normal 2 11 4 4" xfId="3693"/>
    <cellStyle name="Normal 2 11 4 4 2" xfId="8175"/>
    <cellStyle name="Normal 2 11 4 4 2 2" xfId="17205"/>
    <cellStyle name="Normal 2 11 4 4 3" xfId="12723"/>
    <cellStyle name="Normal 2 11 4 5" xfId="5187"/>
    <cellStyle name="Normal 2 11 4 5 2" xfId="14217"/>
    <cellStyle name="Normal 2 11 4 6" xfId="9735"/>
    <cellStyle name="Normal 2 11 5" xfId="892"/>
    <cellStyle name="Normal 2 11 5 2" xfId="2386"/>
    <cellStyle name="Normal 2 11 5 2 2" xfId="6868"/>
    <cellStyle name="Normal 2 11 5 2 2 2" xfId="15898"/>
    <cellStyle name="Normal 2 11 5 2 3" xfId="11416"/>
    <cellStyle name="Normal 2 11 5 3" xfId="3880"/>
    <cellStyle name="Normal 2 11 5 3 2" xfId="8362"/>
    <cellStyle name="Normal 2 11 5 3 2 2" xfId="17392"/>
    <cellStyle name="Normal 2 11 5 3 3" xfId="12910"/>
    <cellStyle name="Normal 2 11 5 4" xfId="5374"/>
    <cellStyle name="Normal 2 11 5 4 2" xfId="14404"/>
    <cellStyle name="Normal 2 11 5 5" xfId="9922"/>
    <cellStyle name="Normal 2 11 6" xfId="1641"/>
    <cellStyle name="Normal 2 11 6 2" xfId="6123"/>
    <cellStyle name="Normal 2 11 6 2 2" xfId="15153"/>
    <cellStyle name="Normal 2 11 6 3" xfId="10671"/>
    <cellStyle name="Normal 2 11 7" xfId="3135"/>
    <cellStyle name="Normal 2 11 7 2" xfId="7617"/>
    <cellStyle name="Normal 2 11 7 2 2" xfId="16647"/>
    <cellStyle name="Normal 2 11 7 3" xfId="12165"/>
    <cellStyle name="Normal 2 11 8" xfId="4629"/>
    <cellStyle name="Normal 2 11 8 2" xfId="13659"/>
    <cellStyle name="Normal 2 11 9" xfId="9177"/>
    <cellStyle name="Normal 2 12" xfId="170"/>
    <cellStyle name="Normal 2 12 2" xfId="356"/>
    <cellStyle name="Normal 2 12 2 2" xfId="1099"/>
    <cellStyle name="Normal 2 12 2 2 2" xfId="2593"/>
    <cellStyle name="Normal 2 12 2 2 2 2" xfId="7075"/>
    <cellStyle name="Normal 2 12 2 2 2 2 2" xfId="16105"/>
    <cellStyle name="Normal 2 12 2 2 2 3" xfId="11623"/>
    <cellStyle name="Normal 2 12 2 2 3" xfId="4087"/>
    <cellStyle name="Normal 2 12 2 2 3 2" xfId="8569"/>
    <cellStyle name="Normal 2 12 2 2 3 2 2" xfId="17599"/>
    <cellStyle name="Normal 2 12 2 2 3 3" xfId="13117"/>
    <cellStyle name="Normal 2 12 2 2 4" xfId="5581"/>
    <cellStyle name="Normal 2 12 2 2 4 2" xfId="14611"/>
    <cellStyle name="Normal 2 12 2 2 5" xfId="10129"/>
    <cellStyle name="Normal 2 12 2 3" xfId="1850"/>
    <cellStyle name="Normal 2 12 2 3 2" xfId="6332"/>
    <cellStyle name="Normal 2 12 2 3 2 2" xfId="15362"/>
    <cellStyle name="Normal 2 12 2 3 3" xfId="10880"/>
    <cellStyle name="Normal 2 12 2 4" xfId="3344"/>
    <cellStyle name="Normal 2 12 2 4 2" xfId="7826"/>
    <cellStyle name="Normal 2 12 2 4 2 2" xfId="16856"/>
    <cellStyle name="Normal 2 12 2 4 3" xfId="12374"/>
    <cellStyle name="Normal 2 12 2 5" xfId="4838"/>
    <cellStyle name="Normal 2 12 2 5 2" xfId="13868"/>
    <cellStyle name="Normal 2 12 2 6" xfId="9386"/>
    <cellStyle name="Normal 2 12 3" xfId="542"/>
    <cellStyle name="Normal 2 12 3 2" xfId="1289"/>
    <cellStyle name="Normal 2 12 3 2 2" xfId="2783"/>
    <cellStyle name="Normal 2 12 3 2 2 2" xfId="7265"/>
    <cellStyle name="Normal 2 12 3 2 2 2 2" xfId="16295"/>
    <cellStyle name="Normal 2 12 3 2 2 3" xfId="11813"/>
    <cellStyle name="Normal 2 12 3 2 3" xfId="4277"/>
    <cellStyle name="Normal 2 12 3 2 3 2" xfId="8759"/>
    <cellStyle name="Normal 2 12 3 2 3 2 2" xfId="17789"/>
    <cellStyle name="Normal 2 12 3 2 3 3" xfId="13307"/>
    <cellStyle name="Normal 2 12 3 2 4" xfId="5771"/>
    <cellStyle name="Normal 2 12 3 2 4 2" xfId="14801"/>
    <cellStyle name="Normal 2 12 3 2 5" xfId="10319"/>
    <cellStyle name="Normal 2 12 3 3" xfId="2036"/>
    <cellStyle name="Normal 2 12 3 3 2" xfId="6518"/>
    <cellStyle name="Normal 2 12 3 3 2 2" xfId="15548"/>
    <cellStyle name="Normal 2 12 3 3 3" xfId="11066"/>
    <cellStyle name="Normal 2 12 3 4" xfId="3530"/>
    <cellStyle name="Normal 2 12 3 4 2" xfId="8012"/>
    <cellStyle name="Normal 2 12 3 4 2 2" xfId="17042"/>
    <cellStyle name="Normal 2 12 3 4 3" xfId="12560"/>
    <cellStyle name="Normal 2 12 3 5" xfId="5024"/>
    <cellStyle name="Normal 2 12 3 5 2" xfId="14054"/>
    <cellStyle name="Normal 2 12 3 6" xfId="9572"/>
    <cellStyle name="Normal 2 12 4" xfId="728"/>
    <cellStyle name="Normal 2 12 4 2" xfId="1475"/>
    <cellStyle name="Normal 2 12 4 2 2" xfId="2969"/>
    <cellStyle name="Normal 2 12 4 2 2 2" xfId="7451"/>
    <cellStyle name="Normal 2 12 4 2 2 2 2" xfId="16481"/>
    <cellStyle name="Normal 2 12 4 2 2 3" xfId="11999"/>
    <cellStyle name="Normal 2 12 4 2 3" xfId="4463"/>
    <cellStyle name="Normal 2 12 4 2 3 2" xfId="8945"/>
    <cellStyle name="Normal 2 12 4 2 3 2 2" xfId="17975"/>
    <cellStyle name="Normal 2 12 4 2 3 3" xfId="13493"/>
    <cellStyle name="Normal 2 12 4 2 4" xfId="5957"/>
    <cellStyle name="Normal 2 12 4 2 4 2" xfId="14987"/>
    <cellStyle name="Normal 2 12 4 2 5" xfId="10505"/>
    <cellStyle name="Normal 2 12 4 3" xfId="2222"/>
    <cellStyle name="Normal 2 12 4 3 2" xfId="6704"/>
    <cellStyle name="Normal 2 12 4 3 2 2" xfId="15734"/>
    <cellStyle name="Normal 2 12 4 3 3" xfId="11252"/>
    <cellStyle name="Normal 2 12 4 4" xfId="3716"/>
    <cellStyle name="Normal 2 12 4 4 2" xfId="8198"/>
    <cellStyle name="Normal 2 12 4 4 2 2" xfId="17228"/>
    <cellStyle name="Normal 2 12 4 4 3" xfId="12746"/>
    <cellStyle name="Normal 2 12 4 5" xfId="5210"/>
    <cellStyle name="Normal 2 12 4 5 2" xfId="14240"/>
    <cellStyle name="Normal 2 12 4 6" xfId="9758"/>
    <cellStyle name="Normal 2 12 5" xfId="915"/>
    <cellStyle name="Normal 2 12 5 2" xfId="2409"/>
    <cellStyle name="Normal 2 12 5 2 2" xfId="6891"/>
    <cellStyle name="Normal 2 12 5 2 2 2" xfId="15921"/>
    <cellStyle name="Normal 2 12 5 2 3" xfId="11439"/>
    <cellStyle name="Normal 2 12 5 3" xfId="3903"/>
    <cellStyle name="Normal 2 12 5 3 2" xfId="8385"/>
    <cellStyle name="Normal 2 12 5 3 2 2" xfId="17415"/>
    <cellStyle name="Normal 2 12 5 3 3" xfId="12933"/>
    <cellStyle name="Normal 2 12 5 4" xfId="5397"/>
    <cellStyle name="Normal 2 12 5 4 2" xfId="14427"/>
    <cellStyle name="Normal 2 12 5 5" xfId="9945"/>
    <cellStyle name="Normal 2 12 6" xfId="1664"/>
    <cellStyle name="Normal 2 12 6 2" xfId="6146"/>
    <cellStyle name="Normal 2 12 6 2 2" xfId="15176"/>
    <cellStyle name="Normal 2 12 6 3" xfId="10694"/>
    <cellStyle name="Normal 2 12 7" xfId="3158"/>
    <cellStyle name="Normal 2 12 7 2" xfId="7640"/>
    <cellStyle name="Normal 2 12 7 2 2" xfId="16670"/>
    <cellStyle name="Normal 2 12 7 3" xfId="12188"/>
    <cellStyle name="Normal 2 12 8" xfId="4652"/>
    <cellStyle name="Normal 2 12 8 2" xfId="13682"/>
    <cellStyle name="Normal 2 12 9" xfId="9200"/>
    <cellStyle name="Normal 2 13" xfId="193"/>
    <cellStyle name="Normal 2 13 2" xfId="938"/>
    <cellStyle name="Normal 2 13 2 2" xfId="2432"/>
    <cellStyle name="Normal 2 13 2 2 2" xfId="6914"/>
    <cellStyle name="Normal 2 13 2 2 2 2" xfId="15944"/>
    <cellStyle name="Normal 2 13 2 2 3" xfId="11462"/>
    <cellStyle name="Normal 2 13 2 3" xfId="3926"/>
    <cellStyle name="Normal 2 13 2 3 2" xfId="8408"/>
    <cellStyle name="Normal 2 13 2 3 2 2" xfId="17438"/>
    <cellStyle name="Normal 2 13 2 3 3" xfId="12956"/>
    <cellStyle name="Normal 2 13 2 4" xfId="5420"/>
    <cellStyle name="Normal 2 13 2 4 2" xfId="14450"/>
    <cellStyle name="Normal 2 13 2 5" xfId="9968"/>
    <cellStyle name="Normal 2 13 3" xfId="1687"/>
    <cellStyle name="Normal 2 13 3 2" xfId="6169"/>
    <cellStyle name="Normal 2 13 3 2 2" xfId="15199"/>
    <cellStyle name="Normal 2 13 3 3" xfId="10717"/>
    <cellStyle name="Normal 2 13 4" xfId="3181"/>
    <cellStyle name="Normal 2 13 4 2" xfId="7663"/>
    <cellStyle name="Normal 2 13 4 2 2" xfId="16693"/>
    <cellStyle name="Normal 2 13 4 3" xfId="12211"/>
    <cellStyle name="Normal 2 13 5" xfId="4675"/>
    <cellStyle name="Normal 2 13 5 2" xfId="13705"/>
    <cellStyle name="Normal 2 13 6" xfId="9223"/>
    <cellStyle name="Normal 2 14" xfId="379"/>
    <cellStyle name="Normal 2 14 2" xfId="1126"/>
    <cellStyle name="Normal 2 14 2 2" xfId="2620"/>
    <cellStyle name="Normal 2 14 2 2 2" xfId="7102"/>
    <cellStyle name="Normal 2 14 2 2 2 2" xfId="16132"/>
    <cellStyle name="Normal 2 14 2 2 3" xfId="11650"/>
    <cellStyle name="Normal 2 14 2 3" xfId="4114"/>
    <cellStyle name="Normal 2 14 2 3 2" xfId="8596"/>
    <cellStyle name="Normal 2 14 2 3 2 2" xfId="17626"/>
    <cellStyle name="Normal 2 14 2 3 3" xfId="13144"/>
    <cellStyle name="Normal 2 14 2 4" xfId="5608"/>
    <cellStyle name="Normal 2 14 2 4 2" xfId="14638"/>
    <cellStyle name="Normal 2 14 2 5" xfId="10156"/>
    <cellStyle name="Normal 2 14 3" xfId="1873"/>
    <cellStyle name="Normal 2 14 3 2" xfId="6355"/>
    <cellStyle name="Normal 2 14 3 2 2" xfId="15385"/>
    <cellStyle name="Normal 2 14 3 3" xfId="10903"/>
    <cellStyle name="Normal 2 14 4" xfId="3367"/>
    <cellStyle name="Normal 2 14 4 2" xfId="7849"/>
    <cellStyle name="Normal 2 14 4 2 2" xfId="16879"/>
    <cellStyle name="Normal 2 14 4 3" xfId="12397"/>
    <cellStyle name="Normal 2 14 5" xfId="4861"/>
    <cellStyle name="Normal 2 14 5 2" xfId="13891"/>
    <cellStyle name="Normal 2 14 6" xfId="9409"/>
    <cellStyle name="Normal 2 15" xfId="565"/>
    <cellStyle name="Normal 2 15 2" xfId="1312"/>
    <cellStyle name="Normal 2 15 2 2" xfId="2806"/>
    <cellStyle name="Normal 2 15 2 2 2" xfId="7288"/>
    <cellStyle name="Normal 2 15 2 2 2 2" xfId="16318"/>
    <cellStyle name="Normal 2 15 2 2 3" xfId="11836"/>
    <cellStyle name="Normal 2 15 2 3" xfId="4300"/>
    <cellStyle name="Normal 2 15 2 3 2" xfId="8782"/>
    <cellStyle name="Normal 2 15 2 3 2 2" xfId="17812"/>
    <cellStyle name="Normal 2 15 2 3 3" xfId="13330"/>
    <cellStyle name="Normal 2 15 2 4" xfId="5794"/>
    <cellStyle name="Normal 2 15 2 4 2" xfId="14824"/>
    <cellStyle name="Normal 2 15 2 5" xfId="10342"/>
    <cellStyle name="Normal 2 15 3" xfId="2059"/>
    <cellStyle name="Normal 2 15 3 2" xfId="6541"/>
    <cellStyle name="Normal 2 15 3 2 2" xfId="15571"/>
    <cellStyle name="Normal 2 15 3 3" xfId="11089"/>
    <cellStyle name="Normal 2 15 4" xfId="3553"/>
    <cellStyle name="Normal 2 15 4 2" xfId="8035"/>
    <cellStyle name="Normal 2 15 4 2 2" xfId="17065"/>
    <cellStyle name="Normal 2 15 4 3" xfId="12583"/>
    <cellStyle name="Normal 2 15 5" xfId="5047"/>
    <cellStyle name="Normal 2 15 5 2" xfId="14077"/>
    <cellStyle name="Normal 2 15 6" xfId="9595"/>
    <cellStyle name="Normal 2 16" xfId="752"/>
    <cellStyle name="Normal 2 16 2" xfId="2246"/>
    <cellStyle name="Normal 2 16 2 2" xfId="6728"/>
    <cellStyle name="Normal 2 16 2 2 2" xfId="15758"/>
    <cellStyle name="Normal 2 16 2 3" xfId="11276"/>
    <cellStyle name="Normal 2 16 3" xfId="3740"/>
    <cellStyle name="Normal 2 16 3 2" xfId="8222"/>
    <cellStyle name="Normal 2 16 3 2 2" xfId="17252"/>
    <cellStyle name="Normal 2 16 3 3" xfId="12770"/>
    <cellStyle name="Normal 2 16 4" xfId="5234"/>
    <cellStyle name="Normal 2 16 4 2" xfId="14264"/>
    <cellStyle name="Normal 2 16 5" xfId="9782"/>
    <cellStyle name="Normal 2 17" xfId="1501"/>
    <cellStyle name="Normal 2 17 2" xfId="5983"/>
    <cellStyle name="Normal 2 17 2 2" xfId="15013"/>
    <cellStyle name="Normal 2 17 3" xfId="10531"/>
    <cellStyle name="Normal 2 18" xfId="2995"/>
    <cellStyle name="Normal 2 18 2" xfId="7477"/>
    <cellStyle name="Normal 2 18 2 2" xfId="16507"/>
    <cellStyle name="Normal 2 18 3" xfId="12025"/>
    <cellStyle name="Normal 2 19" xfId="4489"/>
    <cellStyle name="Normal 2 19 2" xfId="13519"/>
    <cellStyle name="Normal 2 2" xfId="7"/>
    <cellStyle name="Normal 2 2 10" xfId="172"/>
    <cellStyle name="Normal 2 2 10 2" xfId="358"/>
    <cellStyle name="Normal 2 2 10 2 2" xfId="1101"/>
    <cellStyle name="Normal 2 2 10 2 2 2" xfId="2595"/>
    <cellStyle name="Normal 2 2 10 2 2 2 2" xfId="7077"/>
    <cellStyle name="Normal 2 2 10 2 2 2 2 2" xfId="16107"/>
    <cellStyle name="Normal 2 2 10 2 2 2 3" xfId="11625"/>
    <cellStyle name="Normal 2 2 10 2 2 3" xfId="4089"/>
    <cellStyle name="Normal 2 2 10 2 2 3 2" xfId="8571"/>
    <cellStyle name="Normal 2 2 10 2 2 3 2 2" xfId="17601"/>
    <cellStyle name="Normal 2 2 10 2 2 3 3" xfId="13119"/>
    <cellStyle name="Normal 2 2 10 2 2 4" xfId="5583"/>
    <cellStyle name="Normal 2 2 10 2 2 4 2" xfId="14613"/>
    <cellStyle name="Normal 2 2 10 2 2 5" xfId="10131"/>
    <cellStyle name="Normal 2 2 10 2 3" xfId="1852"/>
    <cellStyle name="Normal 2 2 10 2 3 2" xfId="6334"/>
    <cellStyle name="Normal 2 2 10 2 3 2 2" xfId="15364"/>
    <cellStyle name="Normal 2 2 10 2 3 3" xfId="10882"/>
    <cellStyle name="Normal 2 2 10 2 4" xfId="3346"/>
    <cellStyle name="Normal 2 2 10 2 4 2" xfId="7828"/>
    <cellStyle name="Normal 2 2 10 2 4 2 2" xfId="16858"/>
    <cellStyle name="Normal 2 2 10 2 4 3" xfId="12376"/>
    <cellStyle name="Normal 2 2 10 2 5" xfId="4840"/>
    <cellStyle name="Normal 2 2 10 2 5 2" xfId="13870"/>
    <cellStyle name="Normal 2 2 10 2 6" xfId="9388"/>
    <cellStyle name="Normal 2 2 10 3" xfId="544"/>
    <cellStyle name="Normal 2 2 10 3 2" xfId="1291"/>
    <cellStyle name="Normal 2 2 10 3 2 2" xfId="2785"/>
    <cellStyle name="Normal 2 2 10 3 2 2 2" xfId="7267"/>
    <cellStyle name="Normal 2 2 10 3 2 2 2 2" xfId="16297"/>
    <cellStyle name="Normal 2 2 10 3 2 2 3" xfId="11815"/>
    <cellStyle name="Normal 2 2 10 3 2 3" xfId="4279"/>
    <cellStyle name="Normal 2 2 10 3 2 3 2" xfId="8761"/>
    <cellStyle name="Normal 2 2 10 3 2 3 2 2" xfId="17791"/>
    <cellStyle name="Normal 2 2 10 3 2 3 3" xfId="13309"/>
    <cellStyle name="Normal 2 2 10 3 2 4" xfId="5773"/>
    <cellStyle name="Normal 2 2 10 3 2 4 2" xfId="14803"/>
    <cellStyle name="Normal 2 2 10 3 2 5" xfId="10321"/>
    <cellStyle name="Normal 2 2 10 3 3" xfId="2038"/>
    <cellStyle name="Normal 2 2 10 3 3 2" xfId="6520"/>
    <cellStyle name="Normal 2 2 10 3 3 2 2" xfId="15550"/>
    <cellStyle name="Normal 2 2 10 3 3 3" xfId="11068"/>
    <cellStyle name="Normal 2 2 10 3 4" xfId="3532"/>
    <cellStyle name="Normal 2 2 10 3 4 2" xfId="8014"/>
    <cellStyle name="Normal 2 2 10 3 4 2 2" xfId="17044"/>
    <cellStyle name="Normal 2 2 10 3 4 3" xfId="12562"/>
    <cellStyle name="Normal 2 2 10 3 5" xfId="5026"/>
    <cellStyle name="Normal 2 2 10 3 5 2" xfId="14056"/>
    <cellStyle name="Normal 2 2 10 3 6" xfId="9574"/>
    <cellStyle name="Normal 2 2 10 4" xfId="730"/>
    <cellStyle name="Normal 2 2 10 4 2" xfId="1477"/>
    <cellStyle name="Normal 2 2 10 4 2 2" xfId="2971"/>
    <cellStyle name="Normal 2 2 10 4 2 2 2" xfId="7453"/>
    <cellStyle name="Normal 2 2 10 4 2 2 2 2" xfId="16483"/>
    <cellStyle name="Normal 2 2 10 4 2 2 3" xfId="12001"/>
    <cellStyle name="Normal 2 2 10 4 2 3" xfId="4465"/>
    <cellStyle name="Normal 2 2 10 4 2 3 2" xfId="8947"/>
    <cellStyle name="Normal 2 2 10 4 2 3 2 2" xfId="17977"/>
    <cellStyle name="Normal 2 2 10 4 2 3 3" xfId="13495"/>
    <cellStyle name="Normal 2 2 10 4 2 4" xfId="5959"/>
    <cellStyle name="Normal 2 2 10 4 2 4 2" xfId="14989"/>
    <cellStyle name="Normal 2 2 10 4 2 5" xfId="10507"/>
    <cellStyle name="Normal 2 2 10 4 3" xfId="2224"/>
    <cellStyle name="Normal 2 2 10 4 3 2" xfId="6706"/>
    <cellStyle name="Normal 2 2 10 4 3 2 2" xfId="15736"/>
    <cellStyle name="Normal 2 2 10 4 3 3" xfId="11254"/>
    <cellStyle name="Normal 2 2 10 4 4" xfId="3718"/>
    <cellStyle name="Normal 2 2 10 4 4 2" xfId="8200"/>
    <cellStyle name="Normal 2 2 10 4 4 2 2" xfId="17230"/>
    <cellStyle name="Normal 2 2 10 4 4 3" xfId="12748"/>
    <cellStyle name="Normal 2 2 10 4 5" xfId="5212"/>
    <cellStyle name="Normal 2 2 10 4 5 2" xfId="14242"/>
    <cellStyle name="Normal 2 2 10 4 6" xfId="9760"/>
    <cellStyle name="Normal 2 2 10 5" xfId="917"/>
    <cellStyle name="Normal 2 2 10 5 2" xfId="2411"/>
    <cellStyle name="Normal 2 2 10 5 2 2" xfId="6893"/>
    <cellStyle name="Normal 2 2 10 5 2 2 2" xfId="15923"/>
    <cellStyle name="Normal 2 2 10 5 2 3" xfId="11441"/>
    <cellStyle name="Normal 2 2 10 5 3" xfId="3905"/>
    <cellStyle name="Normal 2 2 10 5 3 2" xfId="8387"/>
    <cellStyle name="Normal 2 2 10 5 3 2 2" xfId="17417"/>
    <cellStyle name="Normal 2 2 10 5 3 3" xfId="12935"/>
    <cellStyle name="Normal 2 2 10 5 4" xfId="5399"/>
    <cellStyle name="Normal 2 2 10 5 4 2" xfId="14429"/>
    <cellStyle name="Normal 2 2 10 5 5" xfId="9947"/>
    <cellStyle name="Normal 2 2 10 6" xfId="1666"/>
    <cellStyle name="Normal 2 2 10 6 2" xfId="6148"/>
    <cellStyle name="Normal 2 2 10 6 2 2" xfId="15178"/>
    <cellStyle name="Normal 2 2 10 6 3" xfId="10696"/>
    <cellStyle name="Normal 2 2 10 7" xfId="3160"/>
    <cellStyle name="Normal 2 2 10 7 2" xfId="7642"/>
    <cellStyle name="Normal 2 2 10 7 2 2" xfId="16672"/>
    <cellStyle name="Normal 2 2 10 7 3" xfId="12190"/>
    <cellStyle name="Normal 2 2 10 8" xfId="4654"/>
    <cellStyle name="Normal 2 2 10 8 2" xfId="13684"/>
    <cellStyle name="Normal 2 2 10 9" xfId="9202"/>
    <cellStyle name="Normal 2 2 11" xfId="195"/>
    <cellStyle name="Normal 2 2 11 2" xfId="940"/>
    <cellStyle name="Normal 2 2 11 2 2" xfId="2434"/>
    <cellStyle name="Normal 2 2 11 2 2 2" xfId="6916"/>
    <cellStyle name="Normal 2 2 11 2 2 2 2" xfId="15946"/>
    <cellStyle name="Normal 2 2 11 2 2 3" xfId="11464"/>
    <cellStyle name="Normal 2 2 11 2 3" xfId="3928"/>
    <cellStyle name="Normal 2 2 11 2 3 2" xfId="8410"/>
    <cellStyle name="Normal 2 2 11 2 3 2 2" xfId="17440"/>
    <cellStyle name="Normal 2 2 11 2 3 3" xfId="12958"/>
    <cellStyle name="Normal 2 2 11 2 4" xfId="5422"/>
    <cellStyle name="Normal 2 2 11 2 4 2" xfId="14452"/>
    <cellStyle name="Normal 2 2 11 2 5" xfId="9970"/>
    <cellStyle name="Normal 2 2 11 3" xfId="1689"/>
    <cellStyle name="Normal 2 2 11 3 2" xfId="6171"/>
    <cellStyle name="Normal 2 2 11 3 2 2" xfId="15201"/>
    <cellStyle name="Normal 2 2 11 3 3" xfId="10719"/>
    <cellStyle name="Normal 2 2 11 4" xfId="3183"/>
    <cellStyle name="Normal 2 2 11 4 2" xfId="7665"/>
    <cellStyle name="Normal 2 2 11 4 2 2" xfId="16695"/>
    <cellStyle name="Normal 2 2 11 4 3" xfId="12213"/>
    <cellStyle name="Normal 2 2 11 5" xfId="4677"/>
    <cellStyle name="Normal 2 2 11 5 2" xfId="13707"/>
    <cellStyle name="Normal 2 2 11 6" xfId="9225"/>
    <cellStyle name="Normal 2 2 12" xfId="381"/>
    <cellStyle name="Normal 2 2 12 2" xfId="1128"/>
    <cellStyle name="Normal 2 2 12 2 2" xfId="2622"/>
    <cellStyle name="Normal 2 2 12 2 2 2" xfId="7104"/>
    <cellStyle name="Normal 2 2 12 2 2 2 2" xfId="16134"/>
    <cellStyle name="Normal 2 2 12 2 2 3" xfId="11652"/>
    <cellStyle name="Normal 2 2 12 2 3" xfId="4116"/>
    <cellStyle name="Normal 2 2 12 2 3 2" xfId="8598"/>
    <cellStyle name="Normal 2 2 12 2 3 2 2" xfId="17628"/>
    <cellStyle name="Normal 2 2 12 2 3 3" xfId="13146"/>
    <cellStyle name="Normal 2 2 12 2 4" xfId="5610"/>
    <cellStyle name="Normal 2 2 12 2 4 2" xfId="14640"/>
    <cellStyle name="Normal 2 2 12 2 5" xfId="10158"/>
    <cellStyle name="Normal 2 2 12 3" xfId="1875"/>
    <cellStyle name="Normal 2 2 12 3 2" xfId="6357"/>
    <cellStyle name="Normal 2 2 12 3 2 2" xfId="15387"/>
    <cellStyle name="Normal 2 2 12 3 3" xfId="10905"/>
    <cellStyle name="Normal 2 2 12 4" xfId="3369"/>
    <cellStyle name="Normal 2 2 12 4 2" xfId="7851"/>
    <cellStyle name="Normal 2 2 12 4 2 2" xfId="16881"/>
    <cellStyle name="Normal 2 2 12 4 3" xfId="12399"/>
    <cellStyle name="Normal 2 2 12 5" xfId="4863"/>
    <cellStyle name="Normal 2 2 12 5 2" xfId="13893"/>
    <cellStyle name="Normal 2 2 12 6" xfId="9411"/>
    <cellStyle name="Normal 2 2 13" xfId="567"/>
    <cellStyle name="Normal 2 2 13 2" xfId="1314"/>
    <cellStyle name="Normal 2 2 13 2 2" xfId="2808"/>
    <cellStyle name="Normal 2 2 13 2 2 2" xfId="7290"/>
    <cellStyle name="Normal 2 2 13 2 2 2 2" xfId="16320"/>
    <cellStyle name="Normal 2 2 13 2 2 3" xfId="11838"/>
    <cellStyle name="Normal 2 2 13 2 3" xfId="4302"/>
    <cellStyle name="Normal 2 2 13 2 3 2" xfId="8784"/>
    <cellStyle name="Normal 2 2 13 2 3 2 2" xfId="17814"/>
    <cellStyle name="Normal 2 2 13 2 3 3" xfId="13332"/>
    <cellStyle name="Normal 2 2 13 2 4" xfId="5796"/>
    <cellStyle name="Normal 2 2 13 2 4 2" xfId="14826"/>
    <cellStyle name="Normal 2 2 13 2 5" xfId="10344"/>
    <cellStyle name="Normal 2 2 13 3" xfId="2061"/>
    <cellStyle name="Normal 2 2 13 3 2" xfId="6543"/>
    <cellStyle name="Normal 2 2 13 3 2 2" xfId="15573"/>
    <cellStyle name="Normal 2 2 13 3 3" xfId="11091"/>
    <cellStyle name="Normal 2 2 13 4" xfId="3555"/>
    <cellStyle name="Normal 2 2 13 4 2" xfId="8037"/>
    <cellStyle name="Normal 2 2 13 4 2 2" xfId="17067"/>
    <cellStyle name="Normal 2 2 13 4 3" xfId="12585"/>
    <cellStyle name="Normal 2 2 13 5" xfId="5049"/>
    <cellStyle name="Normal 2 2 13 5 2" xfId="14079"/>
    <cellStyle name="Normal 2 2 13 6" xfId="9597"/>
    <cellStyle name="Normal 2 2 14" xfId="754"/>
    <cellStyle name="Normal 2 2 14 2" xfId="2248"/>
    <cellStyle name="Normal 2 2 14 2 2" xfId="6730"/>
    <cellStyle name="Normal 2 2 14 2 2 2" xfId="15760"/>
    <cellStyle name="Normal 2 2 14 2 3" xfId="11278"/>
    <cellStyle name="Normal 2 2 14 3" xfId="3742"/>
    <cellStyle name="Normal 2 2 14 3 2" xfId="8224"/>
    <cellStyle name="Normal 2 2 14 3 2 2" xfId="17254"/>
    <cellStyle name="Normal 2 2 14 3 3" xfId="12772"/>
    <cellStyle name="Normal 2 2 14 4" xfId="5236"/>
    <cellStyle name="Normal 2 2 14 4 2" xfId="14266"/>
    <cellStyle name="Normal 2 2 14 5" xfId="9784"/>
    <cellStyle name="Normal 2 2 15" xfId="1503"/>
    <cellStyle name="Normal 2 2 15 2" xfId="5985"/>
    <cellStyle name="Normal 2 2 15 2 2" xfId="15015"/>
    <cellStyle name="Normal 2 2 15 3" xfId="10533"/>
    <cellStyle name="Normal 2 2 16" xfId="2997"/>
    <cellStyle name="Normal 2 2 16 2" xfId="7479"/>
    <cellStyle name="Normal 2 2 16 2 2" xfId="16509"/>
    <cellStyle name="Normal 2 2 16 3" xfId="12027"/>
    <cellStyle name="Normal 2 2 17" xfId="4491"/>
    <cellStyle name="Normal 2 2 17 2" xfId="13521"/>
    <cellStyle name="Normal 2 2 18" xfId="9039"/>
    <cellStyle name="Normal 2 2 2" xfId="14"/>
    <cellStyle name="Normal 2 2 2 10" xfId="177"/>
    <cellStyle name="Normal 2 2 2 10 2" xfId="363"/>
    <cellStyle name="Normal 2 2 2 10 2 2" xfId="1106"/>
    <cellStyle name="Normal 2 2 2 10 2 2 2" xfId="2600"/>
    <cellStyle name="Normal 2 2 2 10 2 2 2 2" xfId="7082"/>
    <cellStyle name="Normal 2 2 2 10 2 2 2 2 2" xfId="16112"/>
    <cellStyle name="Normal 2 2 2 10 2 2 2 3" xfId="11630"/>
    <cellStyle name="Normal 2 2 2 10 2 2 3" xfId="4094"/>
    <cellStyle name="Normal 2 2 2 10 2 2 3 2" xfId="8576"/>
    <cellStyle name="Normal 2 2 2 10 2 2 3 2 2" xfId="17606"/>
    <cellStyle name="Normal 2 2 2 10 2 2 3 3" xfId="13124"/>
    <cellStyle name="Normal 2 2 2 10 2 2 4" xfId="5588"/>
    <cellStyle name="Normal 2 2 2 10 2 2 4 2" xfId="14618"/>
    <cellStyle name="Normal 2 2 2 10 2 2 5" xfId="10136"/>
    <cellStyle name="Normal 2 2 2 10 2 3" xfId="1857"/>
    <cellStyle name="Normal 2 2 2 10 2 3 2" xfId="6339"/>
    <cellStyle name="Normal 2 2 2 10 2 3 2 2" xfId="15369"/>
    <cellStyle name="Normal 2 2 2 10 2 3 3" xfId="10887"/>
    <cellStyle name="Normal 2 2 2 10 2 4" xfId="3351"/>
    <cellStyle name="Normal 2 2 2 10 2 4 2" xfId="7833"/>
    <cellStyle name="Normal 2 2 2 10 2 4 2 2" xfId="16863"/>
    <cellStyle name="Normal 2 2 2 10 2 4 3" xfId="12381"/>
    <cellStyle name="Normal 2 2 2 10 2 5" xfId="4845"/>
    <cellStyle name="Normal 2 2 2 10 2 5 2" xfId="13875"/>
    <cellStyle name="Normal 2 2 2 10 2 6" xfId="9393"/>
    <cellStyle name="Normal 2 2 2 10 3" xfId="549"/>
    <cellStyle name="Normal 2 2 2 10 3 2" xfId="1296"/>
    <cellStyle name="Normal 2 2 2 10 3 2 2" xfId="2790"/>
    <cellStyle name="Normal 2 2 2 10 3 2 2 2" xfId="7272"/>
    <cellStyle name="Normal 2 2 2 10 3 2 2 2 2" xfId="16302"/>
    <cellStyle name="Normal 2 2 2 10 3 2 2 3" xfId="11820"/>
    <cellStyle name="Normal 2 2 2 10 3 2 3" xfId="4284"/>
    <cellStyle name="Normal 2 2 2 10 3 2 3 2" xfId="8766"/>
    <cellStyle name="Normal 2 2 2 10 3 2 3 2 2" xfId="17796"/>
    <cellStyle name="Normal 2 2 2 10 3 2 3 3" xfId="13314"/>
    <cellStyle name="Normal 2 2 2 10 3 2 4" xfId="5778"/>
    <cellStyle name="Normal 2 2 2 10 3 2 4 2" xfId="14808"/>
    <cellStyle name="Normal 2 2 2 10 3 2 5" xfId="10326"/>
    <cellStyle name="Normal 2 2 2 10 3 3" xfId="2043"/>
    <cellStyle name="Normal 2 2 2 10 3 3 2" xfId="6525"/>
    <cellStyle name="Normal 2 2 2 10 3 3 2 2" xfId="15555"/>
    <cellStyle name="Normal 2 2 2 10 3 3 3" xfId="11073"/>
    <cellStyle name="Normal 2 2 2 10 3 4" xfId="3537"/>
    <cellStyle name="Normal 2 2 2 10 3 4 2" xfId="8019"/>
    <cellStyle name="Normal 2 2 2 10 3 4 2 2" xfId="17049"/>
    <cellStyle name="Normal 2 2 2 10 3 4 3" xfId="12567"/>
    <cellStyle name="Normal 2 2 2 10 3 5" xfId="5031"/>
    <cellStyle name="Normal 2 2 2 10 3 5 2" xfId="14061"/>
    <cellStyle name="Normal 2 2 2 10 3 6" xfId="9579"/>
    <cellStyle name="Normal 2 2 2 10 4" xfId="735"/>
    <cellStyle name="Normal 2 2 2 10 4 2" xfId="1482"/>
    <cellStyle name="Normal 2 2 2 10 4 2 2" xfId="2976"/>
    <cellStyle name="Normal 2 2 2 10 4 2 2 2" xfId="7458"/>
    <cellStyle name="Normal 2 2 2 10 4 2 2 2 2" xfId="16488"/>
    <cellStyle name="Normal 2 2 2 10 4 2 2 3" xfId="12006"/>
    <cellStyle name="Normal 2 2 2 10 4 2 3" xfId="4470"/>
    <cellStyle name="Normal 2 2 2 10 4 2 3 2" xfId="8952"/>
    <cellStyle name="Normal 2 2 2 10 4 2 3 2 2" xfId="17982"/>
    <cellStyle name="Normal 2 2 2 10 4 2 3 3" xfId="13500"/>
    <cellStyle name="Normal 2 2 2 10 4 2 4" xfId="5964"/>
    <cellStyle name="Normal 2 2 2 10 4 2 4 2" xfId="14994"/>
    <cellStyle name="Normal 2 2 2 10 4 2 5" xfId="10512"/>
    <cellStyle name="Normal 2 2 2 10 4 3" xfId="2229"/>
    <cellStyle name="Normal 2 2 2 10 4 3 2" xfId="6711"/>
    <cellStyle name="Normal 2 2 2 10 4 3 2 2" xfId="15741"/>
    <cellStyle name="Normal 2 2 2 10 4 3 3" xfId="11259"/>
    <cellStyle name="Normal 2 2 2 10 4 4" xfId="3723"/>
    <cellStyle name="Normal 2 2 2 10 4 4 2" xfId="8205"/>
    <cellStyle name="Normal 2 2 2 10 4 4 2 2" xfId="17235"/>
    <cellStyle name="Normal 2 2 2 10 4 4 3" xfId="12753"/>
    <cellStyle name="Normal 2 2 2 10 4 5" xfId="5217"/>
    <cellStyle name="Normal 2 2 2 10 4 5 2" xfId="14247"/>
    <cellStyle name="Normal 2 2 2 10 4 6" xfId="9765"/>
    <cellStyle name="Normal 2 2 2 10 5" xfId="922"/>
    <cellStyle name="Normal 2 2 2 10 5 2" xfId="2416"/>
    <cellStyle name="Normal 2 2 2 10 5 2 2" xfId="6898"/>
    <cellStyle name="Normal 2 2 2 10 5 2 2 2" xfId="15928"/>
    <cellStyle name="Normal 2 2 2 10 5 2 3" xfId="11446"/>
    <cellStyle name="Normal 2 2 2 10 5 3" xfId="3910"/>
    <cellStyle name="Normal 2 2 2 10 5 3 2" xfId="8392"/>
    <cellStyle name="Normal 2 2 2 10 5 3 2 2" xfId="17422"/>
    <cellStyle name="Normal 2 2 2 10 5 3 3" xfId="12940"/>
    <cellStyle name="Normal 2 2 2 10 5 4" xfId="5404"/>
    <cellStyle name="Normal 2 2 2 10 5 4 2" xfId="14434"/>
    <cellStyle name="Normal 2 2 2 10 5 5" xfId="9952"/>
    <cellStyle name="Normal 2 2 2 10 6" xfId="1671"/>
    <cellStyle name="Normal 2 2 2 10 6 2" xfId="6153"/>
    <cellStyle name="Normal 2 2 2 10 6 2 2" xfId="15183"/>
    <cellStyle name="Normal 2 2 2 10 6 3" xfId="10701"/>
    <cellStyle name="Normal 2 2 2 10 7" xfId="3165"/>
    <cellStyle name="Normal 2 2 2 10 7 2" xfId="7647"/>
    <cellStyle name="Normal 2 2 2 10 7 2 2" xfId="16677"/>
    <cellStyle name="Normal 2 2 2 10 7 3" xfId="12195"/>
    <cellStyle name="Normal 2 2 2 10 8" xfId="4659"/>
    <cellStyle name="Normal 2 2 2 10 8 2" xfId="13689"/>
    <cellStyle name="Normal 2 2 2 10 9" xfId="9207"/>
    <cellStyle name="Normal 2 2 2 11" xfId="200"/>
    <cellStyle name="Normal 2 2 2 11 2" xfId="945"/>
    <cellStyle name="Normal 2 2 2 11 2 2" xfId="2439"/>
    <cellStyle name="Normal 2 2 2 11 2 2 2" xfId="6921"/>
    <cellStyle name="Normal 2 2 2 11 2 2 2 2" xfId="15951"/>
    <cellStyle name="Normal 2 2 2 11 2 2 3" xfId="11469"/>
    <cellStyle name="Normal 2 2 2 11 2 3" xfId="3933"/>
    <cellStyle name="Normal 2 2 2 11 2 3 2" xfId="8415"/>
    <cellStyle name="Normal 2 2 2 11 2 3 2 2" xfId="17445"/>
    <cellStyle name="Normal 2 2 2 11 2 3 3" xfId="12963"/>
    <cellStyle name="Normal 2 2 2 11 2 4" xfId="5427"/>
    <cellStyle name="Normal 2 2 2 11 2 4 2" xfId="14457"/>
    <cellStyle name="Normal 2 2 2 11 2 5" xfId="9975"/>
    <cellStyle name="Normal 2 2 2 11 3" xfId="1694"/>
    <cellStyle name="Normal 2 2 2 11 3 2" xfId="6176"/>
    <cellStyle name="Normal 2 2 2 11 3 2 2" xfId="15206"/>
    <cellStyle name="Normal 2 2 2 11 3 3" xfId="10724"/>
    <cellStyle name="Normal 2 2 2 11 4" xfId="3188"/>
    <cellStyle name="Normal 2 2 2 11 4 2" xfId="7670"/>
    <cellStyle name="Normal 2 2 2 11 4 2 2" xfId="16700"/>
    <cellStyle name="Normal 2 2 2 11 4 3" xfId="12218"/>
    <cellStyle name="Normal 2 2 2 11 5" xfId="4682"/>
    <cellStyle name="Normal 2 2 2 11 5 2" xfId="13712"/>
    <cellStyle name="Normal 2 2 2 11 6" xfId="9230"/>
    <cellStyle name="Normal 2 2 2 12" xfId="386"/>
    <cellStyle name="Normal 2 2 2 12 2" xfId="1133"/>
    <cellStyle name="Normal 2 2 2 12 2 2" xfId="2627"/>
    <cellStyle name="Normal 2 2 2 12 2 2 2" xfId="7109"/>
    <cellStyle name="Normal 2 2 2 12 2 2 2 2" xfId="16139"/>
    <cellStyle name="Normal 2 2 2 12 2 2 3" xfId="11657"/>
    <cellStyle name="Normal 2 2 2 12 2 3" xfId="4121"/>
    <cellStyle name="Normal 2 2 2 12 2 3 2" xfId="8603"/>
    <cellStyle name="Normal 2 2 2 12 2 3 2 2" xfId="17633"/>
    <cellStyle name="Normal 2 2 2 12 2 3 3" xfId="13151"/>
    <cellStyle name="Normal 2 2 2 12 2 4" xfId="5615"/>
    <cellStyle name="Normal 2 2 2 12 2 4 2" xfId="14645"/>
    <cellStyle name="Normal 2 2 2 12 2 5" xfId="10163"/>
    <cellStyle name="Normal 2 2 2 12 3" xfId="1880"/>
    <cellStyle name="Normal 2 2 2 12 3 2" xfId="6362"/>
    <cellStyle name="Normal 2 2 2 12 3 2 2" xfId="15392"/>
    <cellStyle name="Normal 2 2 2 12 3 3" xfId="10910"/>
    <cellStyle name="Normal 2 2 2 12 4" xfId="3374"/>
    <cellStyle name="Normal 2 2 2 12 4 2" xfId="7856"/>
    <cellStyle name="Normal 2 2 2 12 4 2 2" xfId="16886"/>
    <cellStyle name="Normal 2 2 2 12 4 3" xfId="12404"/>
    <cellStyle name="Normal 2 2 2 12 5" xfId="4868"/>
    <cellStyle name="Normal 2 2 2 12 5 2" xfId="13898"/>
    <cellStyle name="Normal 2 2 2 12 6" xfId="9416"/>
    <cellStyle name="Normal 2 2 2 13" xfId="572"/>
    <cellStyle name="Normal 2 2 2 13 2" xfId="1319"/>
    <cellStyle name="Normal 2 2 2 13 2 2" xfId="2813"/>
    <cellStyle name="Normal 2 2 2 13 2 2 2" xfId="7295"/>
    <cellStyle name="Normal 2 2 2 13 2 2 2 2" xfId="16325"/>
    <cellStyle name="Normal 2 2 2 13 2 2 3" xfId="11843"/>
    <cellStyle name="Normal 2 2 2 13 2 3" xfId="4307"/>
    <cellStyle name="Normal 2 2 2 13 2 3 2" xfId="8789"/>
    <cellStyle name="Normal 2 2 2 13 2 3 2 2" xfId="17819"/>
    <cellStyle name="Normal 2 2 2 13 2 3 3" xfId="13337"/>
    <cellStyle name="Normal 2 2 2 13 2 4" xfId="5801"/>
    <cellStyle name="Normal 2 2 2 13 2 4 2" xfId="14831"/>
    <cellStyle name="Normal 2 2 2 13 2 5" xfId="10349"/>
    <cellStyle name="Normal 2 2 2 13 3" xfId="2066"/>
    <cellStyle name="Normal 2 2 2 13 3 2" xfId="6548"/>
    <cellStyle name="Normal 2 2 2 13 3 2 2" xfId="15578"/>
    <cellStyle name="Normal 2 2 2 13 3 3" xfId="11096"/>
    <cellStyle name="Normal 2 2 2 13 4" xfId="3560"/>
    <cellStyle name="Normal 2 2 2 13 4 2" xfId="8042"/>
    <cellStyle name="Normal 2 2 2 13 4 2 2" xfId="17072"/>
    <cellStyle name="Normal 2 2 2 13 4 3" xfId="12590"/>
    <cellStyle name="Normal 2 2 2 13 5" xfId="5054"/>
    <cellStyle name="Normal 2 2 2 13 5 2" xfId="14084"/>
    <cellStyle name="Normal 2 2 2 13 6" xfId="9602"/>
    <cellStyle name="Normal 2 2 2 14" xfId="759"/>
    <cellStyle name="Normal 2 2 2 14 2" xfId="2253"/>
    <cellStyle name="Normal 2 2 2 14 2 2" xfId="6735"/>
    <cellStyle name="Normal 2 2 2 14 2 2 2" xfId="15765"/>
    <cellStyle name="Normal 2 2 2 14 2 3" xfId="11283"/>
    <cellStyle name="Normal 2 2 2 14 3" xfId="3747"/>
    <cellStyle name="Normal 2 2 2 14 3 2" xfId="8229"/>
    <cellStyle name="Normal 2 2 2 14 3 2 2" xfId="17259"/>
    <cellStyle name="Normal 2 2 2 14 3 3" xfId="12777"/>
    <cellStyle name="Normal 2 2 2 14 4" xfId="5241"/>
    <cellStyle name="Normal 2 2 2 14 4 2" xfId="14271"/>
    <cellStyle name="Normal 2 2 2 14 5" xfId="9789"/>
    <cellStyle name="Normal 2 2 2 15" xfId="1508"/>
    <cellStyle name="Normal 2 2 2 15 2" xfId="5990"/>
    <cellStyle name="Normal 2 2 2 15 2 2" xfId="15020"/>
    <cellStyle name="Normal 2 2 2 15 3" xfId="10538"/>
    <cellStyle name="Normal 2 2 2 16" xfId="3002"/>
    <cellStyle name="Normal 2 2 2 16 2" xfId="7484"/>
    <cellStyle name="Normal 2 2 2 16 2 2" xfId="16514"/>
    <cellStyle name="Normal 2 2 2 16 3" xfId="12032"/>
    <cellStyle name="Normal 2 2 2 17" xfId="4496"/>
    <cellStyle name="Normal 2 2 2 17 2" xfId="13526"/>
    <cellStyle name="Normal 2 2 2 18" xfId="9044"/>
    <cellStyle name="Normal 2 2 2 2" xfId="24"/>
    <cellStyle name="Normal 2 2 2 2 10" xfId="210"/>
    <cellStyle name="Normal 2 2 2 2 10 2" xfId="955"/>
    <cellStyle name="Normal 2 2 2 2 10 2 2" xfId="2449"/>
    <cellStyle name="Normal 2 2 2 2 10 2 2 2" xfId="6931"/>
    <cellStyle name="Normal 2 2 2 2 10 2 2 2 2" xfId="15961"/>
    <cellStyle name="Normal 2 2 2 2 10 2 2 3" xfId="11479"/>
    <cellStyle name="Normal 2 2 2 2 10 2 3" xfId="3943"/>
    <cellStyle name="Normal 2 2 2 2 10 2 3 2" xfId="8425"/>
    <cellStyle name="Normal 2 2 2 2 10 2 3 2 2" xfId="17455"/>
    <cellStyle name="Normal 2 2 2 2 10 2 3 3" xfId="12973"/>
    <cellStyle name="Normal 2 2 2 2 10 2 4" xfId="5437"/>
    <cellStyle name="Normal 2 2 2 2 10 2 4 2" xfId="14467"/>
    <cellStyle name="Normal 2 2 2 2 10 2 5" xfId="9985"/>
    <cellStyle name="Normal 2 2 2 2 10 3" xfId="1704"/>
    <cellStyle name="Normal 2 2 2 2 10 3 2" xfId="6186"/>
    <cellStyle name="Normal 2 2 2 2 10 3 2 2" xfId="15216"/>
    <cellStyle name="Normal 2 2 2 2 10 3 3" xfId="10734"/>
    <cellStyle name="Normal 2 2 2 2 10 4" xfId="3198"/>
    <cellStyle name="Normal 2 2 2 2 10 4 2" xfId="7680"/>
    <cellStyle name="Normal 2 2 2 2 10 4 2 2" xfId="16710"/>
    <cellStyle name="Normal 2 2 2 2 10 4 3" xfId="12228"/>
    <cellStyle name="Normal 2 2 2 2 10 5" xfId="4692"/>
    <cellStyle name="Normal 2 2 2 2 10 5 2" xfId="13722"/>
    <cellStyle name="Normal 2 2 2 2 10 6" xfId="9240"/>
    <cellStyle name="Normal 2 2 2 2 11" xfId="396"/>
    <cellStyle name="Normal 2 2 2 2 11 2" xfId="1143"/>
    <cellStyle name="Normal 2 2 2 2 11 2 2" xfId="2637"/>
    <cellStyle name="Normal 2 2 2 2 11 2 2 2" xfId="7119"/>
    <cellStyle name="Normal 2 2 2 2 11 2 2 2 2" xfId="16149"/>
    <cellStyle name="Normal 2 2 2 2 11 2 2 3" xfId="11667"/>
    <cellStyle name="Normal 2 2 2 2 11 2 3" xfId="4131"/>
    <cellStyle name="Normal 2 2 2 2 11 2 3 2" xfId="8613"/>
    <cellStyle name="Normal 2 2 2 2 11 2 3 2 2" xfId="17643"/>
    <cellStyle name="Normal 2 2 2 2 11 2 3 3" xfId="13161"/>
    <cellStyle name="Normal 2 2 2 2 11 2 4" xfId="5625"/>
    <cellStyle name="Normal 2 2 2 2 11 2 4 2" xfId="14655"/>
    <cellStyle name="Normal 2 2 2 2 11 2 5" xfId="10173"/>
    <cellStyle name="Normal 2 2 2 2 11 3" xfId="1890"/>
    <cellStyle name="Normal 2 2 2 2 11 3 2" xfId="6372"/>
    <cellStyle name="Normal 2 2 2 2 11 3 2 2" xfId="15402"/>
    <cellStyle name="Normal 2 2 2 2 11 3 3" xfId="10920"/>
    <cellStyle name="Normal 2 2 2 2 11 4" xfId="3384"/>
    <cellStyle name="Normal 2 2 2 2 11 4 2" xfId="7866"/>
    <cellStyle name="Normal 2 2 2 2 11 4 2 2" xfId="16896"/>
    <cellStyle name="Normal 2 2 2 2 11 4 3" xfId="12414"/>
    <cellStyle name="Normal 2 2 2 2 11 5" xfId="4878"/>
    <cellStyle name="Normal 2 2 2 2 11 5 2" xfId="13908"/>
    <cellStyle name="Normal 2 2 2 2 11 6" xfId="9426"/>
    <cellStyle name="Normal 2 2 2 2 12" xfId="582"/>
    <cellStyle name="Normal 2 2 2 2 12 2" xfId="1329"/>
    <cellStyle name="Normal 2 2 2 2 12 2 2" xfId="2823"/>
    <cellStyle name="Normal 2 2 2 2 12 2 2 2" xfId="7305"/>
    <cellStyle name="Normal 2 2 2 2 12 2 2 2 2" xfId="16335"/>
    <cellStyle name="Normal 2 2 2 2 12 2 2 3" xfId="11853"/>
    <cellStyle name="Normal 2 2 2 2 12 2 3" xfId="4317"/>
    <cellStyle name="Normal 2 2 2 2 12 2 3 2" xfId="8799"/>
    <cellStyle name="Normal 2 2 2 2 12 2 3 2 2" xfId="17829"/>
    <cellStyle name="Normal 2 2 2 2 12 2 3 3" xfId="13347"/>
    <cellStyle name="Normal 2 2 2 2 12 2 4" xfId="5811"/>
    <cellStyle name="Normal 2 2 2 2 12 2 4 2" xfId="14841"/>
    <cellStyle name="Normal 2 2 2 2 12 2 5" xfId="10359"/>
    <cellStyle name="Normal 2 2 2 2 12 3" xfId="2076"/>
    <cellStyle name="Normal 2 2 2 2 12 3 2" xfId="6558"/>
    <cellStyle name="Normal 2 2 2 2 12 3 2 2" xfId="15588"/>
    <cellStyle name="Normal 2 2 2 2 12 3 3" xfId="11106"/>
    <cellStyle name="Normal 2 2 2 2 12 4" xfId="3570"/>
    <cellStyle name="Normal 2 2 2 2 12 4 2" xfId="8052"/>
    <cellStyle name="Normal 2 2 2 2 12 4 2 2" xfId="17082"/>
    <cellStyle name="Normal 2 2 2 2 12 4 3" xfId="12600"/>
    <cellStyle name="Normal 2 2 2 2 12 5" xfId="5064"/>
    <cellStyle name="Normal 2 2 2 2 12 5 2" xfId="14094"/>
    <cellStyle name="Normal 2 2 2 2 12 6" xfId="9612"/>
    <cellStyle name="Normal 2 2 2 2 13" xfId="769"/>
    <cellStyle name="Normal 2 2 2 2 13 2" xfId="2263"/>
    <cellStyle name="Normal 2 2 2 2 13 2 2" xfId="6745"/>
    <cellStyle name="Normal 2 2 2 2 13 2 2 2" xfId="15775"/>
    <cellStyle name="Normal 2 2 2 2 13 2 3" xfId="11293"/>
    <cellStyle name="Normal 2 2 2 2 13 3" xfId="3757"/>
    <cellStyle name="Normal 2 2 2 2 13 3 2" xfId="8239"/>
    <cellStyle name="Normal 2 2 2 2 13 3 2 2" xfId="17269"/>
    <cellStyle name="Normal 2 2 2 2 13 3 3" xfId="12787"/>
    <cellStyle name="Normal 2 2 2 2 13 4" xfId="5251"/>
    <cellStyle name="Normal 2 2 2 2 13 4 2" xfId="14281"/>
    <cellStyle name="Normal 2 2 2 2 13 5" xfId="9799"/>
    <cellStyle name="Normal 2 2 2 2 14" xfId="1518"/>
    <cellStyle name="Normal 2 2 2 2 14 2" xfId="6000"/>
    <cellStyle name="Normal 2 2 2 2 14 2 2" xfId="15030"/>
    <cellStyle name="Normal 2 2 2 2 14 3" xfId="10548"/>
    <cellStyle name="Normal 2 2 2 2 15" xfId="3012"/>
    <cellStyle name="Normal 2 2 2 2 15 2" xfId="7494"/>
    <cellStyle name="Normal 2 2 2 2 15 2 2" xfId="16524"/>
    <cellStyle name="Normal 2 2 2 2 15 3" xfId="12042"/>
    <cellStyle name="Normal 2 2 2 2 16" xfId="4506"/>
    <cellStyle name="Normal 2 2 2 2 16 2" xfId="13536"/>
    <cellStyle name="Normal 2 2 2 2 17" xfId="9054"/>
    <cellStyle name="Normal 2 2 2 2 2" xfId="27"/>
    <cellStyle name="Normal 2 2 2 2 2 10" xfId="399"/>
    <cellStyle name="Normal 2 2 2 2 2 10 2" xfId="1146"/>
    <cellStyle name="Normal 2 2 2 2 2 10 2 2" xfId="2640"/>
    <cellStyle name="Normal 2 2 2 2 2 10 2 2 2" xfId="7122"/>
    <cellStyle name="Normal 2 2 2 2 2 10 2 2 2 2" xfId="16152"/>
    <cellStyle name="Normal 2 2 2 2 2 10 2 2 3" xfId="11670"/>
    <cellStyle name="Normal 2 2 2 2 2 10 2 3" xfId="4134"/>
    <cellStyle name="Normal 2 2 2 2 2 10 2 3 2" xfId="8616"/>
    <cellStyle name="Normal 2 2 2 2 2 10 2 3 2 2" xfId="17646"/>
    <cellStyle name="Normal 2 2 2 2 2 10 2 3 3" xfId="13164"/>
    <cellStyle name="Normal 2 2 2 2 2 10 2 4" xfId="5628"/>
    <cellStyle name="Normal 2 2 2 2 2 10 2 4 2" xfId="14658"/>
    <cellStyle name="Normal 2 2 2 2 2 10 2 5" xfId="10176"/>
    <cellStyle name="Normal 2 2 2 2 2 10 3" xfId="1893"/>
    <cellStyle name="Normal 2 2 2 2 2 10 3 2" xfId="6375"/>
    <cellStyle name="Normal 2 2 2 2 2 10 3 2 2" xfId="15405"/>
    <cellStyle name="Normal 2 2 2 2 2 10 3 3" xfId="10923"/>
    <cellStyle name="Normal 2 2 2 2 2 10 4" xfId="3387"/>
    <cellStyle name="Normal 2 2 2 2 2 10 4 2" xfId="7869"/>
    <cellStyle name="Normal 2 2 2 2 2 10 4 2 2" xfId="16899"/>
    <cellStyle name="Normal 2 2 2 2 2 10 4 3" xfId="12417"/>
    <cellStyle name="Normal 2 2 2 2 2 10 5" xfId="4881"/>
    <cellStyle name="Normal 2 2 2 2 2 10 5 2" xfId="13911"/>
    <cellStyle name="Normal 2 2 2 2 2 10 6" xfId="9429"/>
    <cellStyle name="Normal 2 2 2 2 2 11" xfId="585"/>
    <cellStyle name="Normal 2 2 2 2 2 11 2" xfId="1332"/>
    <cellStyle name="Normal 2 2 2 2 2 11 2 2" xfId="2826"/>
    <cellStyle name="Normal 2 2 2 2 2 11 2 2 2" xfId="7308"/>
    <cellStyle name="Normal 2 2 2 2 2 11 2 2 2 2" xfId="16338"/>
    <cellStyle name="Normal 2 2 2 2 2 11 2 2 3" xfId="11856"/>
    <cellStyle name="Normal 2 2 2 2 2 11 2 3" xfId="4320"/>
    <cellStyle name="Normal 2 2 2 2 2 11 2 3 2" xfId="8802"/>
    <cellStyle name="Normal 2 2 2 2 2 11 2 3 2 2" xfId="17832"/>
    <cellStyle name="Normal 2 2 2 2 2 11 2 3 3" xfId="13350"/>
    <cellStyle name="Normal 2 2 2 2 2 11 2 4" xfId="5814"/>
    <cellStyle name="Normal 2 2 2 2 2 11 2 4 2" xfId="14844"/>
    <cellStyle name="Normal 2 2 2 2 2 11 2 5" xfId="10362"/>
    <cellStyle name="Normal 2 2 2 2 2 11 3" xfId="2079"/>
    <cellStyle name="Normal 2 2 2 2 2 11 3 2" xfId="6561"/>
    <cellStyle name="Normal 2 2 2 2 2 11 3 2 2" xfId="15591"/>
    <cellStyle name="Normal 2 2 2 2 2 11 3 3" xfId="11109"/>
    <cellStyle name="Normal 2 2 2 2 2 11 4" xfId="3573"/>
    <cellStyle name="Normal 2 2 2 2 2 11 4 2" xfId="8055"/>
    <cellStyle name="Normal 2 2 2 2 2 11 4 2 2" xfId="17085"/>
    <cellStyle name="Normal 2 2 2 2 2 11 4 3" xfId="12603"/>
    <cellStyle name="Normal 2 2 2 2 2 11 5" xfId="5067"/>
    <cellStyle name="Normal 2 2 2 2 2 11 5 2" xfId="14097"/>
    <cellStyle name="Normal 2 2 2 2 2 11 6" xfId="9615"/>
    <cellStyle name="Normal 2 2 2 2 2 12" xfId="772"/>
    <cellStyle name="Normal 2 2 2 2 2 12 2" xfId="2266"/>
    <cellStyle name="Normal 2 2 2 2 2 12 2 2" xfId="6748"/>
    <cellStyle name="Normal 2 2 2 2 2 12 2 2 2" xfId="15778"/>
    <cellStyle name="Normal 2 2 2 2 2 12 2 3" xfId="11296"/>
    <cellStyle name="Normal 2 2 2 2 2 12 3" xfId="3760"/>
    <cellStyle name="Normal 2 2 2 2 2 12 3 2" xfId="8242"/>
    <cellStyle name="Normal 2 2 2 2 2 12 3 2 2" xfId="17272"/>
    <cellStyle name="Normal 2 2 2 2 2 12 3 3" xfId="12790"/>
    <cellStyle name="Normal 2 2 2 2 2 12 4" xfId="5254"/>
    <cellStyle name="Normal 2 2 2 2 2 12 4 2" xfId="14284"/>
    <cellStyle name="Normal 2 2 2 2 2 12 5" xfId="9802"/>
    <cellStyle name="Normal 2 2 2 2 2 13" xfId="1521"/>
    <cellStyle name="Normal 2 2 2 2 2 13 2" xfId="6003"/>
    <cellStyle name="Normal 2 2 2 2 2 13 2 2" xfId="15033"/>
    <cellStyle name="Normal 2 2 2 2 2 13 3" xfId="10551"/>
    <cellStyle name="Normal 2 2 2 2 2 14" xfId="3015"/>
    <cellStyle name="Normal 2 2 2 2 2 14 2" xfId="7497"/>
    <cellStyle name="Normal 2 2 2 2 2 14 2 2" xfId="16527"/>
    <cellStyle name="Normal 2 2 2 2 2 14 3" xfId="12045"/>
    <cellStyle name="Normal 2 2 2 2 2 15" xfId="4509"/>
    <cellStyle name="Normal 2 2 2 2 2 15 2" xfId="13539"/>
    <cellStyle name="Normal 2 2 2 2 2 16" xfId="9057"/>
    <cellStyle name="Normal 2 2 2 2 2 2" xfId="50"/>
    <cellStyle name="Normal 2 2 2 2 2 2 2" xfId="236"/>
    <cellStyle name="Normal 2 2 2 2 2 2 2 2" xfId="981"/>
    <cellStyle name="Normal 2 2 2 2 2 2 2 2 2" xfId="2475"/>
    <cellStyle name="Normal 2 2 2 2 2 2 2 2 2 2" xfId="6957"/>
    <cellStyle name="Normal 2 2 2 2 2 2 2 2 2 2 2" xfId="15987"/>
    <cellStyle name="Normal 2 2 2 2 2 2 2 2 2 3" xfId="11505"/>
    <cellStyle name="Normal 2 2 2 2 2 2 2 2 3" xfId="3969"/>
    <cellStyle name="Normal 2 2 2 2 2 2 2 2 3 2" xfId="8451"/>
    <cellStyle name="Normal 2 2 2 2 2 2 2 2 3 2 2" xfId="17481"/>
    <cellStyle name="Normal 2 2 2 2 2 2 2 2 3 3" xfId="12999"/>
    <cellStyle name="Normal 2 2 2 2 2 2 2 2 4" xfId="5463"/>
    <cellStyle name="Normal 2 2 2 2 2 2 2 2 4 2" xfId="14493"/>
    <cellStyle name="Normal 2 2 2 2 2 2 2 2 5" xfId="10011"/>
    <cellStyle name="Normal 2 2 2 2 2 2 2 3" xfId="1730"/>
    <cellStyle name="Normal 2 2 2 2 2 2 2 3 2" xfId="6212"/>
    <cellStyle name="Normal 2 2 2 2 2 2 2 3 2 2" xfId="15242"/>
    <cellStyle name="Normal 2 2 2 2 2 2 2 3 3" xfId="10760"/>
    <cellStyle name="Normal 2 2 2 2 2 2 2 4" xfId="3224"/>
    <cellStyle name="Normal 2 2 2 2 2 2 2 4 2" xfId="7706"/>
    <cellStyle name="Normal 2 2 2 2 2 2 2 4 2 2" xfId="16736"/>
    <cellStyle name="Normal 2 2 2 2 2 2 2 4 3" xfId="12254"/>
    <cellStyle name="Normal 2 2 2 2 2 2 2 5" xfId="4718"/>
    <cellStyle name="Normal 2 2 2 2 2 2 2 5 2" xfId="13748"/>
    <cellStyle name="Normal 2 2 2 2 2 2 2 6" xfId="9266"/>
    <cellStyle name="Normal 2 2 2 2 2 2 3" xfId="422"/>
    <cellStyle name="Normal 2 2 2 2 2 2 3 2" xfId="1169"/>
    <cellStyle name="Normal 2 2 2 2 2 2 3 2 2" xfId="2663"/>
    <cellStyle name="Normal 2 2 2 2 2 2 3 2 2 2" xfId="7145"/>
    <cellStyle name="Normal 2 2 2 2 2 2 3 2 2 2 2" xfId="16175"/>
    <cellStyle name="Normal 2 2 2 2 2 2 3 2 2 3" xfId="11693"/>
    <cellStyle name="Normal 2 2 2 2 2 2 3 2 3" xfId="4157"/>
    <cellStyle name="Normal 2 2 2 2 2 2 3 2 3 2" xfId="8639"/>
    <cellStyle name="Normal 2 2 2 2 2 2 3 2 3 2 2" xfId="17669"/>
    <cellStyle name="Normal 2 2 2 2 2 2 3 2 3 3" xfId="13187"/>
    <cellStyle name="Normal 2 2 2 2 2 2 3 2 4" xfId="5651"/>
    <cellStyle name="Normal 2 2 2 2 2 2 3 2 4 2" xfId="14681"/>
    <cellStyle name="Normal 2 2 2 2 2 2 3 2 5" xfId="10199"/>
    <cellStyle name="Normal 2 2 2 2 2 2 3 3" xfId="1916"/>
    <cellStyle name="Normal 2 2 2 2 2 2 3 3 2" xfId="6398"/>
    <cellStyle name="Normal 2 2 2 2 2 2 3 3 2 2" xfId="15428"/>
    <cellStyle name="Normal 2 2 2 2 2 2 3 3 3" xfId="10946"/>
    <cellStyle name="Normal 2 2 2 2 2 2 3 4" xfId="3410"/>
    <cellStyle name="Normal 2 2 2 2 2 2 3 4 2" xfId="7892"/>
    <cellStyle name="Normal 2 2 2 2 2 2 3 4 2 2" xfId="16922"/>
    <cellStyle name="Normal 2 2 2 2 2 2 3 4 3" xfId="12440"/>
    <cellStyle name="Normal 2 2 2 2 2 2 3 5" xfId="4904"/>
    <cellStyle name="Normal 2 2 2 2 2 2 3 5 2" xfId="13934"/>
    <cellStyle name="Normal 2 2 2 2 2 2 3 6" xfId="9452"/>
    <cellStyle name="Normal 2 2 2 2 2 2 4" xfId="608"/>
    <cellStyle name="Normal 2 2 2 2 2 2 4 2" xfId="1355"/>
    <cellStyle name="Normal 2 2 2 2 2 2 4 2 2" xfId="2849"/>
    <cellStyle name="Normal 2 2 2 2 2 2 4 2 2 2" xfId="7331"/>
    <cellStyle name="Normal 2 2 2 2 2 2 4 2 2 2 2" xfId="16361"/>
    <cellStyle name="Normal 2 2 2 2 2 2 4 2 2 3" xfId="11879"/>
    <cellStyle name="Normal 2 2 2 2 2 2 4 2 3" xfId="4343"/>
    <cellStyle name="Normal 2 2 2 2 2 2 4 2 3 2" xfId="8825"/>
    <cellStyle name="Normal 2 2 2 2 2 2 4 2 3 2 2" xfId="17855"/>
    <cellStyle name="Normal 2 2 2 2 2 2 4 2 3 3" xfId="13373"/>
    <cellStyle name="Normal 2 2 2 2 2 2 4 2 4" xfId="5837"/>
    <cellStyle name="Normal 2 2 2 2 2 2 4 2 4 2" xfId="14867"/>
    <cellStyle name="Normal 2 2 2 2 2 2 4 2 5" xfId="10385"/>
    <cellStyle name="Normal 2 2 2 2 2 2 4 3" xfId="2102"/>
    <cellStyle name="Normal 2 2 2 2 2 2 4 3 2" xfId="6584"/>
    <cellStyle name="Normal 2 2 2 2 2 2 4 3 2 2" xfId="15614"/>
    <cellStyle name="Normal 2 2 2 2 2 2 4 3 3" xfId="11132"/>
    <cellStyle name="Normal 2 2 2 2 2 2 4 4" xfId="3596"/>
    <cellStyle name="Normal 2 2 2 2 2 2 4 4 2" xfId="8078"/>
    <cellStyle name="Normal 2 2 2 2 2 2 4 4 2 2" xfId="17108"/>
    <cellStyle name="Normal 2 2 2 2 2 2 4 4 3" xfId="12626"/>
    <cellStyle name="Normal 2 2 2 2 2 2 4 5" xfId="5090"/>
    <cellStyle name="Normal 2 2 2 2 2 2 4 5 2" xfId="14120"/>
    <cellStyle name="Normal 2 2 2 2 2 2 4 6" xfId="9638"/>
    <cellStyle name="Normal 2 2 2 2 2 2 5" xfId="795"/>
    <cellStyle name="Normal 2 2 2 2 2 2 5 2" xfId="2289"/>
    <cellStyle name="Normal 2 2 2 2 2 2 5 2 2" xfId="6771"/>
    <cellStyle name="Normal 2 2 2 2 2 2 5 2 2 2" xfId="15801"/>
    <cellStyle name="Normal 2 2 2 2 2 2 5 2 3" xfId="11319"/>
    <cellStyle name="Normal 2 2 2 2 2 2 5 3" xfId="3783"/>
    <cellStyle name="Normal 2 2 2 2 2 2 5 3 2" xfId="8265"/>
    <cellStyle name="Normal 2 2 2 2 2 2 5 3 2 2" xfId="17295"/>
    <cellStyle name="Normal 2 2 2 2 2 2 5 3 3" xfId="12813"/>
    <cellStyle name="Normal 2 2 2 2 2 2 5 4" xfId="5277"/>
    <cellStyle name="Normal 2 2 2 2 2 2 5 4 2" xfId="14307"/>
    <cellStyle name="Normal 2 2 2 2 2 2 5 5" xfId="9825"/>
    <cellStyle name="Normal 2 2 2 2 2 2 6" xfId="1544"/>
    <cellStyle name="Normal 2 2 2 2 2 2 6 2" xfId="6026"/>
    <cellStyle name="Normal 2 2 2 2 2 2 6 2 2" xfId="15056"/>
    <cellStyle name="Normal 2 2 2 2 2 2 6 3" xfId="10574"/>
    <cellStyle name="Normal 2 2 2 2 2 2 7" xfId="3038"/>
    <cellStyle name="Normal 2 2 2 2 2 2 7 2" xfId="7520"/>
    <cellStyle name="Normal 2 2 2 2 2 2 7 2 2" xfId="16550"/>
    <cellStyle name="Normal 2 2 2 2 2 2 7 3" xfId="12068"/>
    <cellStyle name="Normal 2 2 2 2 2 2 8" xfId="4532"/>
    <cellStyle name="Normal 2 2 2 2 2 2 8 2" xfId="13562"/>
    <cellStyle name="Normal 2 2 2 2 2 2 9" xfId="9080"/>
    <cellStyle name="Normal 2 2 2 2 2 3" xfId="73"/>
    <cellStyle name="Normal 2 2 2 2 2 3 2" xfId="259"/>
    <cellStyle name="Normal 2 2 2 2 2 3 2 2" xfId="1004"/>
    <cellStyle name="Normal 2 2 2 2 2 3 2 2 2" xfId="2498"/>
    <cellStyle name="Normal 2 2 2 2 2 3 2 2 2 2" xfId="6980"/>
    <cellStyle name="Normal 2 2 2 2 2 3 2 2 2 2 2" xfId="16010"/>
    <cellStyle name="Normal 2 2 2 2 2 3 2 2 2 3" xfId="11528"/>
    <cellStyle name="Normal 2 2 2 2 2 3 2 2 3" xfId="3992"/>
    <cellStyle name="Normal 2 2 2 2 2 3 2 2 3 2" xfId="8474"/>
    <cellStyle name="Normal 2 2 2 2 2 3 2 2 3 2 2" xfId="17504"/>
    <cellStyle name="Normal 2 2 2 2 2 3 2 2 3 3" xfId="13022"/>
    <cellStyle name="Normal 2 2 2 2 2 3 2 2 4" xfId="5486"/>
    <cellStyle name="Normal 2 2 2 2 2 3 2 2 4 2" xfId="14516"/>
    <cellStyle name="Normal 2 2 2 2 2 3 2 2 5" xfId="10034"/>
    <cellStyle name="Normal 2 2 2 2 2 3 2 3" xfId="1753"/>
    <cellStyle name="Normal 2 2 2 2 2 3 2 3 2" xfId="6235"/>
    <cellStyle name="Normal 2 2 2 2 2 3 2 3 2 2" xfId="15265"/>
    <cellStyle name="Normal 2 2 2 2 2 3 2 3 3" xfId="10783"/>
    <cellStyle name="Normal 2 2 2 2 2 3 2 4" xfId="3247"/>
    <cellStyle name="Normal 2 2 2 2 2 3 2 4 2" xfId="7729"/>
    <cellStyle name="Normal 2 2 2 2 2 3 2 4 2 2" xfId="16759"/>
    <cellStyle name="Normal 2 2 2 2 2 3 2 4 3" xfId="12277"/>
    <cellStyle name="Normal 2 2 2 2 2 3 2 5" xfId="4741"/>
    <cellStyle name="Normal 2 2 2 2 2 3 2 5 2" xfId="13771"/>
    <cellStyle name="Normal 2 2 2 2 2 3 2 6" xfId="9289"/>
    <cellStyle name="Normal 2 2 2 2 2 3 3" xfId="445"/>
    <cellStyle name="Normal 2 2 2 2 2 3 3 2" xfId="1192"/>
    <cellStyle name="Normal 2 2 2 2 2 3 3 2 2" xfId="2686"/>
    <cellStyle name="Normal 2 2 2 2 2 3 3 2 2 2" xfId="7168"/>
    <cellStyle name="Normal 2 2 2 2 2 3 3 2 2 2 2" xfId="16198"/>
    <cellStyle name="Normal 2 2 2 2 2 3 3 2 2 3" xfId="11716"/>
    <cellStyle name="Normal 2 2 2 2 2 3 3 2 3" xfId="4180"/>
    <cellStyle name="Normal 2 2 2 2 2 3 3 2 3 2" xfId="8662"/>
    <cellStyle name="Normal 2 2 2 2 2 3 3 2 3 2 2" xfId="17692"/>
    <cellStyle name="Normal 2 2 2 2 2 3 3 2 3 3" xfId="13210"/>
    <cellStyle name="Normal 2 2 2 2 2 3 3 2 4" xfId="5674"/>
    <cellStyle name="Normal 2 2 2 2 2 3 3 2 4 2" xfId="14704"/>
    <cellStyle name="Normal 2 2 2 2 2 3 3 2 5" xfId="10222"/>
    <cellStyle name="Normal 2 2 2 2 2 3 3 3" xfId="1939"/>
    <cellStyle name="Normal 2 2 2 2 2 3 3 3 2" xfId="6421"/>
    <cellStyle name="Normal 2 2 2 2 2 3 3 3 2 2" xfId="15451"/>
    <cellStyle name="Normal 2 2 2 2 2 3 3 3 3" xfId="10969"/>
    <cellStyle name="Normal 2 2 2 2 2 3 3 4" xfId="3433"/>
    <cellStyle name="Normal 2 2 2 2 2 3 3 4 2" xfId="7915"/>
    <cellStyle name="Normal 2 2 2 2 2 3 3 4 2 2" xfId="16945"/>
    <cellStyle name="Normal 2 2 2 2 2 3 3 4 3" xfId="12463"/>
    <cellStyle name="Normal 2 2 2 2 2 3 3 5" xfId="4927"/>
    <cellStyle name="Normal 2 2 2 2 2 3 3 5 2" xfId="13957"/>
    <cellStyle name="Normal 2 2 2 2 2 3 3 6" xfId="9475"/>
    <cellStyle name="Normal 2 2 2 2 2 3 4" xfId="631"/>
    <cellStyle name="Normal 2 2 2 2 2 3 4 2" xfId="1378"/>
    <cellStyle name="Normal 2 2 2 2 2 3 4 2 2" xfId="2872"/>
    <cellStyle name="Normal 2 2 2 2 2 3 4 2 2 2" xfId="7354"/>
    <cellStyle name="Normal 2 2 2 2 2 3 4 2 2 2 2" xfId="16384"/>
    <cellStyle name="Normal 2 2 2 2 2 3 4 2 2 3" xfId="11902"/>
    <cellStyle name="Normal 2 2 2 2 2 3 4 2 3" xfId="4366"/>
    <cellStyle name="Normal 2 2 2 2 2 3 4 2 3 2" xfId="8848"/>
    <cellStyle name="Normal 2 2 2 2 2 3 4 2 3 2 2" xfId="17878"/>
    <cellStyle name="Normal 2 2 2 2 2 3 4 2 3 3" xfId="13396"/>
    <cellStyle name="Normal 2 2 2 2 2 3 4 2 4" xfId="5860"/>
    <cellStyle name="Normal 2 2 2 2 2 3 4 2 4 2" xfId="14890"/>
    <cellStyle name="Normal 2 2 2 2 2 3 4 2 5" xfId="10408"/>
    <cellStyle name="Normal 2 2 2 2 2 3 4 3" xfId="2125"/>
    <cellStyle name="Normal 2 2 2 2 2 3 4 3 2" xfId="6607"/>
    <cellStyle name="Normal 2 2 2 2 2 3 4 3 2 2" xfId="15637"/>
    <cellStyle name="Normal 2 2 2 2 2 3 4 3 3" xfId="11155"/>
    <cellStyle name="Normal 2 2 2 2 2 3 4 4" xfId="3619"/>
    <cellStyle name="Normal 2 2 2 2 2 3 4 4 2" xfId="8101"/>
    <cellStyle name="Normal 2 2 2 2 2 3 4 4 2 2" xfId="17131"/>
    <cellStyle name="Normal 2 2 2 2 2 3 4 4 3" xfId="12649"/>
    <cellStyle name="Normal 2 2 2 2 2 3 4 5" xfId="5113"/>
    <cellStyle name="Normal 2 2 2 2 2 3 4 5 2" xfId="14143"/>
    <cellStyle name="Normal 2 2 2 2 2 3 4 6" xfId="9661"/>
    <cellStyle name="Normal 2 2 2 2 2 3 5" xfId="818"/>
    <cellStyle name="Normal 2 2 2 2 2 3 5 2" xfId="2312"/>
    <cellStyle name="Normal 2 2 2 2 2 3 5 2 2" xfId="6794"/>
    <cellStyle name="Normal 2 2 2 2 2 3 5 2 2 2" xfId="15824"/>
    <cellStyle name="Normal 2 2 2 2 2 3 5 2 3" xfId="11342"/>
    <cellStyle name="Normal 2 2 2 2 2 3 5 3" xfId="3806"/>
    <cellStyle name="Normal 2 2 2 2 2 3 5 3 2" xfId="8288"/>
    <cellStyle name="Normal 2 2 2 2 2 3 5 3 2 2" xfId="17318"/>
    <cellStyle name="Normal 2 2 2 2 2 3 5 3 3" xfId="12836"/>
    <cellStyle name="Normal 2 2 2 2 2 3 5 4" xfId="5300"/>
    <cellStyle name="Normal 2 2 2 2 2 3 5 4 2" xfId="14330"/>
    <cellStyle name="Normal 2 2 2 2 2 3 5 5" xfId="9848"/>
    <cellStyle name="Normal 2 2 2 2 2 3 6" xfId="1567"/>
    <cellStyle name="Normal 2 2 2 2 2 3 6 2" xfId="6049"/>
    <cellStyle name="Normal 2 2 2 2 2 3 6 2 2" xfId="15079"/>
    <cellStyle name="Normal 2 2 2 2 2 3 6 3" xfId="10597"/>
    <cellStyle name="Normal 2 2 2 2 2 3 7" xfId="3061"/>
    <cellStyle name="Normal 2 2 2 2 2 3 7 2" xfId="7543"/>
    <cellStyle name="Normal 2 2 2 2 2 3 7 2 2" xfId="16573"/>
    <cellStyle name="Normal 2 2 2 2 2 3 7 3" xfId="12091"/>
    <cellStyle name="Normal 2 2 2 2 2 3 8" xfId="4555"/>
    <cellStyle name="Normal 2 2 2 2 2 3 8 2" xfId="13585"/>
    <cellStyle name="Normal 2 2 2 2 2 3 9" xfId="9103"/>
    <cellStyle name="Normal 2 2 2 2 2 4" xfId="97"/>
    <cellStyle name="Normal 2 2 2 2 2 4 2" xfId="283"/>
    <cellStyle name="Normal 2 2 2 2 2 4 2 2" xfId="1027"/>
    <cellStyle name="Normal 2 2 2 2 2 4 2 2 2" xfId="2521"/>
    <cellStyle name="Normal 2 2 2 2 2 4 2 2 2 2" xfId="7003"/>
    <cellStyle name="Normal 2 2 2 2 2 4 2 2 2 2 2" xfId="16033"/>
    <cellStyle name="Normal 2 2 2 2 2 4 2 2 2 3" xfId="11551"/>
    <cellStyle name="Normal 2 2 2 2 2 4 2 2 3" xfId="4015"/>
    <cellStyle name="Normal 2 2 2 2 2 4 2 2 3 2" xfId="8497"/>
    <cellStyle name="Normal 2 2 2 2 2 4 2 2 3 2 2" xfId="17527"/>
    <cellStyle name="Normal 2 2 2 2 2 4 2 2 3 3" xfId="13045"/>
    <cellStyle name="Normal 2 2 2 2 2 4 2 2 4" xfId="5509"/>
    <cellStyle name="Normal 2 2 2 2 2 4 2 2 4 2" xfId="14539"/>
    <cellStyle name="Normal 2 2 2 2 2 4 2 2 5" xfId="10057"/>
    <cellStyle name="Normal 2 2 2 2 2 4 2 3" xfId="1777"/>
    <cellStyle name="Normal 2 2 2 2 2 4 2 3 2" xfId="6259"/>
    <cellStyle name="Normal 2 2 2 2 2 4 2 3 2 2" xfId="15289"/>
    <cellStyle name="Normal 2 2 2 2 2 4 2 3 3" xfId="10807"/>
    <cellStyle name="Normal 2 2 2 2 2 4 2 4" xfId="3271"/>
    <cellStyle name="Normal 2 2 2 2 2 4 2 4 2" xfId="7753"/>
    <cellStyle name="Normal 2 2 2 2 2 4 2 4 2 2" xfId="16783"/>
    <cellStyle name="Normal 2 2 2 2 2 4 2 4 3" xfId="12301"/>
    <cellStyle name="Normal 2 2 2 2 2 4 2 5" xfId="4765"/>
    <cellStyle name="Normal 2 2 2 2 2 4 2 5 2" xfId="13795"/>
    <cellStyle name="Normal 2 2 2 2 2 4 2 6" xfId="9313"/>
    <cellStyle name="Normal 2 2 2 2 2 4 3" xfId="469"/>
    <cellStyle name="Normal 2 2 2 2 2 4 3 2" xfId="1216"/>
    <cellStyle name="Normal 2 2 2 2 2 4 3 2 2" xfId="2710"/>
    <cellStyle name="Normal 2 2 2 2 2 4 3 2 2 2" xfId="7192"/>
    <cellStyle name="Normal 2 2 2 2 2 4 3 2 2 2 2" xfId="16222"/>
    <cellStyle name="Normal 2 2 2 2 2 4 3 2 2 3" xfId="11740"/>
    <cellStyle name="Normal 2 2 2 2 2 4 3 2 3" xfId="4204"/>
    <cellStyle name="Normal 2 2 2 2 2 4 3 2 3 2" xfId="8686"/>
    <cellStyle name="Normal 2 2 2 2 2 4 3 2 3 2 2" xfId="17716"/>
    <cellStyle name="Normal 2 2 2 2 2 4 3 2 3 3" xfId="13234"/>
    <cellStyle name="Normal 2 2 2 2 2 4 3 2 4" xfId="5698"/>
    <cellStyle name="Normal 2 2 2 2 2 4 3 2 4 2" xfId="14728"/>
    <cellStyle name="Normal 2 2 2 2 2 4 3 2 5" xfId="10246"/>
    <cellStyle name="Normal 2 2 2 2 2 4 3 3" xfId="1963"/>
    <cellStyle name="Normal 2 2 2 2 2 4 3 3 2" xfId="6445"/>
    <cellStyle name="Normal 2 2 2 2 2 4 3 3 2 2" xfId="15475"/>
    <cellStyle name="Normal 2 2 2 2 2 4 3 3 3" xfId="10993"/>
    <cellStyle name="Normal 2 2 2 2 2 4 3 4" xfId="3457"/>
    <cellStyle name="Normal 2 2 2 2 2 4 3 4 2" xfId="7939"/>
    <cellStyle name="Normal 2 2 2 2 2 4 3 4 2 2" xfId="16969"/>
    <cellStyle name="Normal 2 2 2 2 2 4 3 4 3" xfId="12487"/>
    <cellStyle name="Normal 2 2 2 2 2 4 3 5" xfId="4951"/>
    <cellStyle name="Normal 2 2 2 2 2 4 3 5 2" xfId="13981"/>
    <cellStyle name="Normal 2 2 2 2 2 4 3 6" xfId="9499"/>
    <cellStyle name="Normal 2 2 2 2 2 4 4" xfId="655"/>
    <cellStyle name="Normal 2 2 2 2 2 4 4 2" xfId="1402"/>
    <cellStyle name="Normal 2 2 2 2 2 4 4 2 2" xfId="2896"/>
    <cellStyle name="Normal 2 2 2 2 2 4 4 2 2 2" xfId="7378"/>
    <cellStyle name="Normal 2 2 2 2 2 4 4 2 2 2 2" xfId="16408"/>
    <cellStyle name="Normal 2 2 2 2 2 4 4 2 2 3" xfId="11926"/>
    <cellStyle name="Normal 2 2 2 2 2 4 4 2 3" xfId="4390"/>
    <cellStyle name="Normal 2 2 2 2 2 4 4 2 3 2" xfId="8872"/>
    <cellStyle name="Normal 2 2 2 2 2 4 4 2 3 2 2" xfId="17902"/>
    <cellStyle name="Normal 2 2 2 2 2 4 4 2 3 3" xfId="13420"/>
    <cellStyle name="Normal 2 2 2 2 2 4 4 2 4" xfId="5884"/>
    <cellStyle name="Normal 2 2 2 2 2 4 4 2 4 2" xfId="14914"/>
    <cellStyle name="Normal 2 2 2 2 2 4 4 2 5" xfId="10432"/>
    <cellStyle name="Normal 2 2 2 2 2 4 4 3" xfId="2149"/>
    <cellStyle name="Normal 2 2 2 2 2 4 4 3 2" xfId="6631"/>
    <cellStyle name="Normal 2 2 2 2 2 4 4 3 2 2" xfId="15661"/>
    <cellStyle name="Normal 2 2 2 2 2 4 4 3 3" xfId="11179"/>
    <cellStyle name="Normal 2 2 2 2 2 4 4 4" xfId="3643"/>
    <cellStyle name="Normal 2 2 2 2 2 4 4 4 2" xfId="8125"/>
    <cellStyle name="Normal 2 2 2 2 2 4 4 4 2 2" xfId="17155"/>
    <cellStyle name="Normal 2 2 2 2 2 4 4 4 3" xfId="12673"/>
    <cellStyle name="Normal 2 2 2 2 2 4 4 5" xfId="5137"/>
    <cellStyle name="Normal 2 2 2 2 2 4 4 5 2" xfId="14167"/>
    <cellStyle name="Normal 2 2 2 2 2 4 4 6" xfId="9685"/>
    <cellStyle name="Normal 2 2 2 2 2 4 5" xfId="842"/>
    <cellStyle name="Normal 2 2 2 2 2 4 5 2" xfId="2336"/>
    <cellStyle name="Normal 2 2 2 2 2 4 5 2 2" xfId="6818"/>
    <cellStyle name="Normal 2 2 2 2 2 4 5 2 2 2" xfId="15848"/>
    <cellStyle name="Normal 2 2 2 2 2 4 5 2 3" xfId="11366"/>
    <cellStyle name="Normal 2 2 2 2 2 4 5 3" xfId="3830"/>
    <cellStyle name="Normal 2 2 2 2 2 4 5 3 2" xfId="8312"/>
    <cellStyle name="Normal 2 2 2 2 2 4 5 3 2 2" xfId="17342"/>
    <cellStyle name="Normal 2 2 2 2 2 4 5 3 3" xfId="12860"/>
    <cellStyle name="Normal 2 2 2 2 2 4 5 4" xfId="5324"/>
    <cellStyle name="Normal 2 2 2 2 2 4 5 4 2" xfId="14354"/>
    <cellStyle name="Normal 2 2 2 2 2 4 5 5" xfId="9872"/>
    <cellStyle name="Normal 2 2 2 2 2 4 6" xfId="1591"/>
    <cellStyle name="Normal 2 2 2 2 2 4 6 2" xfId="6073"/>
    <cellStyle name="Normal 2 2 2 2 2 4 6 2 2" xfId="15103"/>
    <cellStyle name="Normal 2 2 2 2 2 4 6 3" xfId="10621"/>
    <cellStyle name="Normal 2 2 2 2 2 4 7" xfId="3085"/>
    <cellStyle name="Normal 2 2 2 2 2 4 7 2" xfId="7567"/>
    <cellStyle name="Normal 2 2 2 2 2 4 7 2 2" xfId="16597"/>
    <cellStyle name="Normal 2 2 2 2 2 4 7 3" xfId="12115"/>
    <cellStyle name="Normal 2 2 2 2 2 4 8" xfId="4579"/>
    <cellStyle name="Normal 2 2 2 2 2 4 8 2" xfId="13609"/>
    <cellStyle name="Normal 2 2 2 2 2 4 9" xfId="9127"/>
    <cellStyle name="Normal 2 2 2 2 2 5" xfId="103"/>
    <cellStyle name="Normal 2 2 2 2 2 5 2" xfId="289"/>
    <cellStyle name="Normal 2 2 2 2 2 5 2 2" xfId="1032"/>
    <cellStyle name="Normal 2 2 2 2 2 5 2 2 2" xfId="2526"/>
    <cellStyle name="Normal 2 2 2 2 2 5 2 2 2 2" xfId="7008"/>
    <cellStyle name="Normal 2 2 2 2 2 5 2 2 2 2 2" xfId="16038"/>
    <cellStyle name="Normal 2 2 2 2 2 5 2 2 2 3" xfId="11556"/>
    <cellStyle name="Normal 2 2 2 2 2 5 2 2 3" xfId="4020"/>
    <cellStyle name="Normal 2 2 2 2 2 5 2 2 3 2" xfId="8502"/>
    <cellStyle name="Normal 2 2 2 2 2 5 2 2 3 2 2" xfId="17532"/>
    <cellStyle name="Normal 2 2 2 2 2 5 2 2 3 3" xfId="13050"/>
    <cellStyle name="Normal 2 2 2 2 2 5 2 2 4" xfId="5514"/>
    <cellStyle name="Normal 2 2 2 2 2 5 2 2 4 2" xfId="14544"/>
    <cellStyle name="Normal 2 2 2 2 2 5 2 2 5" xfId="10062"/>
    <cellStyle name="Normal 2 2 2 2 2 5 2 3" xfId="1783"/>
    <cellStyle name="Normal 2 2 2 2 2 5 2 3 2" xfId="6265"/>
    <cellStyle name="Normal 2 2 2 2 2 5 2 3 2 2" xfId="15295"/>
    <cellStyle name="Normal 2 2 2 2 2 5 2 3 3" xfId="10813"/>
    <cellStyle name="Normal 2 2 2 2 2 5 2 4" xfId="3277"/>
    <cellStyle name="Normal 2 2 2 2 2 5 2 4 2" xfId="7759"/>
    <cellStyle name="Normal 2 2 2 2 2 5 2 4 2 2" xfId="16789"/>
    <cellStyle name="Normal 2 2 2 2 2 5 2 4 3" xfId="12307"/>
    <cellStyle name="Normal 2 2 2 2 2 5 2 5" xfId="4771"/>
    <cellStyle name="Normal 2 2 2 2 2 5 2 5 2" xfId="13801"/>
    <cellStyle name="Normal 2 2 2 2 2 5 2 6" xfId="9319"/>
    <cellStyle name="Normal 2 2 2 2 2 5 3" xfId="475"/>
    <cellStyle name="Normal 2 2 2 2 2 5 3 2" xfId="1222"/>
    <cellStyle name="Normal 2 2 2 2 2 5 3 2 2" xfId="2716"/>
    <cellStyle name="Normal 2 2 2 2 2 5 3 2 2 2" xfId="7198"/>
    <cellStyle name="Normal 2 2 2 2 2 5 3 2 2 2 2" xfId="16228"/>
    <cellStyle name="Normal 2 2 2 2 2 5 3 2 2 3" xfId="11746"/>
    <cellStyle name="Normal 2 2 2 2 2 5 3 2 3" xfId="4210"/>
    <cellStyle name="Normal 2 2 2 2 2 5 3 2 3 2" xfId="8692"/>
    <cellStyle name="Normal 2 2 2 2 2 5 3 2 3 2 2" xfId="17722"/>
    <cellStyle name="Normal 2 2 2 2 2 5 3 2 3 3" xfId="13240"/>
    <cellStyle name="Normal 2 2 2 2 2 5 3 2 4" xfId="5704"/>
    <cellStyle name="Normal 2 2 2 2 2 5 3 2 4 2" xfId="14734"/>
    <cellStyle name="Normal 2 2 2 2 2 5 3 2 5" xfId="10252"/>
    <cellStyle name="Normal 2 2 2 2 2 5 3 3" xfId="1969"/>
    <cellStyle name="Normal 2 2 2 2 2 5 3 3 2" xfId="6451"/>
    <cellStyle name="Normal 2 2 2 2 2 5 3 3 2 2" xfId="15481"/>
    <cellStyle name="Normal 2 2 2 2 2 5 3 3 3" xfId="10999"/>
    <cellStyle name="Normal 2 2 2 2 2 5 3 4" xfId="3463"/>
    <cellStyle name="Normal 2 2 2 2 2 5 3 4 2" xfId="7945"/>
    <cellStyle name="Normal 2 2 2 2 2 5 3 4 2 2" xfId="16975"/>
    <cellStyle name="Normal 2 2 2 2 2 5 3 4 3" xfId="12493"/>
    <cellStyle name="Normal 2 2 2 2 2 5 3 5" xfId="4957"/>
    <cellStyle name="Normal 2 2 2 2 2 5 3 5 2" xfId="13987"/>
    <cellStyle name="Normal 2 2 2 2 2 5 3 6" xfId="9505"/>
    <cellStyle name="Normal 2 2 2 2 2 5 4" xfId="661"/>
    <cellStyle name="Normal 2 2 2 2 2 5 4 2" xfId="1408"/>
    <cellStyle name="Normal 2 2 2 2 2 5 4 2 2" xfId="2902"/>
    <cellStyle name="Normal 2 2 2 2 2 5 4 2 2 2" xfId="7384"/>
    <cellStyle name="Normal 2 2 2 2 2 5 4 2 2 2 2" xfId="16414"/>
    <cellStyle name="Normal 2 2 2 2 2 5 4 2 2 3" xfId="11932"/>
    <cellStyle name="Normal 2 2 2 2 2 5 4 2 3" xfId="4396"/>
    <cellStyle name="Normal 2 2 2 2 2 5 4 2 3 2" xfId="8878"/>
    <cellStyle name="Normal 2 2 2 2 2 5 4 2 3 2 2" xfId="17908"/>
    <cellStyle name="Normal 2 2 2 2 2 5 4 2 3 3" xfId="13426"/>
    <cellStyle name="Normal 2 2 2 2 2 5 4 2 4" xfId="5890"/>
    <cellStyle name="Normal 2 2 2 2 2 5 4 2 4 2" xfId="14920"/>
    <cellStyle name="Normal 2 2 2 2 2 5 4 2 5" xfId="10438"/>
    <cellStyle name="Normal 2 2 2 2 2 5 4 3" xfId="2155"/>
    <cellStyle name="Normal 2 2 2 2 2 5 4 3 2" xfId="6637"/>
    <cellStyle name="Normal 2 2 2 2 2 5 4 3 2 2" xfId="15667"/>
    <cellStyle name="Normal 2 2 2 2 2 5 4 3 3" xfId="11185"/>
    <cellStyle name="Normal 2 2 2 2 2 5 4 4" xfId="3649"/>
    <cellStyle name="Normal 2 2 2 2 2 5 4 4 2" xfId="8131"/>
    <cellStyle name="Normal 2 2 2 2 2 5 4 4 2 2" xfId="17161"/>
    <cellStyle name="Normal 2 2 2 2 2 5 4 4 3" xfId="12679"/>
    <cellStyle name="Normal 2 2 2 2 2 5 4 5" xfId="5143"/>
    <cellStyle name="Normal 2 2 2 2 2 5 4 5 2" xfId="14173"/>
    <cellStyle name="Normal 2 2 2 2 2 5 4 6" xfId="9691"/>
    <cellStyle name="Normal 2 2 2 2 2 5 5" xfId="848"/>
    <cellStyle name="Normal 2 2 2 2 2 5 5 2" xfId="2342"/>
    <cellStyle name="Normal 2 2 2 2 2 5 5 2 2" xfId="6824"/>
    <cellStyle name="Normal 2 2 2 2 2 5 5 2 2 2" xfId="15854"/>
    <cellStyle name="Normal 2 2 2 2 2 5 5 2 3" xfId="11372"/>
    <cellStyle name="Normal 2 2 2 2 2 5 5 3" xfId="3836"/>
    <cellStyle name="Normal 2 2 2 2 2 5 5 3 2" xfId="8318"/>
    <cellStyle name="Normal 2 2 2 2 2 5 5 3 2 2" xfId="17348"/>
    <cellStyle name="Normal 2 2 2 2 2 5 5 3 3" xfId="12866"/>
    <cellStyle name="Normal 2 2 2 2 2 5 5 4" xfId="5330"/>
    <cellStyle name="Normal 2 2 2 2 2 5 5 4 2" xfId="14360"/>
    <cellStyle name="Normal 2 2 2 2 2 5 5 5" xfId="9878"/>
    <cellStyle name="Normal 2 2 2 2 2 5 6" xfId="1597"/>
    <cellStyle name="Normal 2 2 2 2 2 5 6 2" xfId="6079"/>
    <cellStyle name="Normal 2 2 2 2 2 5 6 2 2" xfId="15109"/>
    <cellStyle name="Normal 2 2 2 2 2 5 6 3" xfId="10627"/>
    <cellStyle name="Normal 2 2 2 2 2 5 7" xfId="3091"/>
    <cellStyle name="Normal 2 2 2 2 2 5 7 2" xfId="7573"/>
    <cellStyle name="Normal 2 2 2 2 2 5 7 2 2" xfId="16603"/>
    <cellStyle name="Normal 2 2 2 2 2 5 7 3" xfId="12121"/>
    <cellStyle name="Normal 2 2 2 2 2 5 8" xfId="4585"/>
    <cellStyle name="Normal 2 2 2 2 2 5 8 2" xfId="13615"/>
    <cellStyle name="Normal 2 2 2 2 2 5 9" xfId="9133"/>
    <cellStyle name="Normal 2 2 2 2 2 6" xfId="144"/>
    <cellStyle name="Normal 2 2 2 2 2 6 2" xfId="330"/>
    <cellStyle name="Normal 2 2 2 2 2 6 2 2" xfId="1073"/>
    <cellStyle name="Normal 2 2 2 2 2 6 2 2 2" xfId="2567"/>
    <cellStyle name="Normal 2 2 2 2 2 6 2 2 2 2" xfId="7049"/>
    <cellStyle name="Normal 2 2 2 2 2 6 2 2 2 2 2" xfId="16079"/>
    <cellStyle name="Normal 2 2 2 2 2 6 2 2 2 3" xfId="11597"/>
    <cellStyle name="Normal 2 2 2 2 2 6 2 2 3" xfId="4061"/>
    <cellStyle name="Normal 2 2 2 2 2 6 2 2 3 2" xfId="8543"/>
    <cellStyle name="Normal 2 2 2 2 2 6 2 2 3 2 2" xfId="17573"/>
    <cellStyle name="Normal 2 2 2 2 2 6 2 2 3 3" xfId="13091"/>
    <cellStyle name="Normal 2 2 2 2 2 6 2 2 4" xfId="5555"/>
    <cellStyle name="Normal 2 2 2 2 2 6 2 2 4 2" xfId="14585"/>
    <cellStyle name="Normal 2 2 2 2 2 6 2 2 5" xfId="10103"/>
    <cellStyle name="Normal 2 2 2 2 2 6 2 3" xfId="1824"/>
    <cellStyle name="Normal 2 2 2 2 2 6 2 3 2" xfId="6306"/>
    <cellStyle name="Normal 2 2 2 2 2 6 2 3 2 2" xfId="15336"/>
    <cellStyle name="Normal 2 2 2 2 2 6 2 3 3" xfId="10854"/>
    <cellStyle name="Normal 2 2 2 2 2 6 2 4" xfId="3318"/>
    <cellStyle name="Normal 2 2 2 2 2 6 2 4 2" xfId="7800"/>
    <cellStyle name="Normal 2 2 2 2 2 6 2 4 2 2" xfId="16830"/>
    <cellStyle name="Normal 2 2 2 2 2 6 2 4 3" xfId="12348"/>
    <cellStyle name="Normal 2 2 2 2 2 6 2 5" xfId="4812"/>
    <cellStyle name="Normal 2 2 2 2 2 6 2 5 2" xfId="13842"/>
    <cellStyle name="Normal 2 2 2 2 2 6 2 6" xfId="9360"/>
    <cellStyle name="Normal 2 2 2 2 2 6 3" xfId="516"/>
    <cellStyle name="Normal 2 2 2 2 2 6 3 2" xfId="1263"/>
    <cellStyle name="Normal 2 2 2 2 2 6 3 2 2" xfId="2757"/>
    <cellStyle name="Normal 2 2 2 2 2 6 3 2 2 2" xfId="7239"/>
    <cellStyle name="Normal 2 2 2 2 2 6 3 2 2 2 2" xfId="16269"/>
    <cellStyle name="Normal 2 2 2 2 2 6 3 2 2 3" xfId="11787"/>
    <cellStyle name="Normal 2 2 2 2 2 6 3 2 3" xfId="4251"/>
    <cellStyle name="Normal 2 2 2 2 2 6 3 2 3 2" xfId="8733"/>
    <cellStyle name="Normal 2 2 2 2 2 6 3 2 3 2 2" xfId="17763"/>
    <cellStyle name="Normal 2 2 2 2 2 6 3 2 3 3" xfId="13281"/>
    <cellStyle name="Normal 2 2 2 2 2 6 3 2 4" xfId="5745"/>
    <cellStyle name="Normal 2 2 2 2 2 6 3 2 4 2" xfId="14775"/>
    <cellStyle name="Normal 2 2 2 2 2 6 3 2 5" xfId="10293"/>
    <cellStyle name="Normal 2 2 2 2 2 6 3 3" xfId="2010"/>
    <cellStyle name="Normal 2 2 2 2 2 6 3 3 2" xfId="6492"/>
    <cellStyle name="Normal 2 2 2 2 2 6 3 3 2 2" xfId="15522"/>
    <cellStyle name="Normal 2 2 2 2 2 6 3 3 3" xfId="11040"/>
    <cellStyle name="Normal 2 2 2 2 2 6 3 4" xfId="3504"/>
    <cellStyle name="Normal 2 2 2 2 2 6 3 4 2" xfId="7986"/>
    <cellStyle name="Normal 2 2 2 2 2 6 3 4 2 2" xfId="17016"/>
    <cellStyle name="Normal 2 2 2 2 2 6 3 4 3" xfId="12534"/>
    <cellStyle name="Normal 2 2 2 2 2 6 3 5" xfId="4998"/>
    <cellStyle name="Normal 2 2 2 2 2 6 3 5 2" xfId="14028"/>
    <cellStyle name="Normal 2 2 2 2 2 6 3 6" xfId="9546"/>
    <cellStyle name="Normal 2 2 2 2 2 6 4" xfId="702"/>
    <cellStyle name="Normal 2 2 2 2 2 6 4 2" xfId="1449"/>
    <cellStyle name="Normal 2 2 2 2 2 6 4 2 2" xfId="2943"/>
    <cellStyle name="Normal 2 2 2 2 2 6 4 2 2 2" xfId="7425"/>
    <cellStyle name="Normal 2 2 2 2 2 6 4 2 2 2 2" xfId="16455"/>
    <cellStyle name="Normal 2 2 2 2 2 6 4 2 2 3" xfId="11973"/>
    <cellStyle name="Normal 2 2 2 2 2 6 4 2 3" xfId="4437"/>
    <cellStyle name="Normal 2 2 2 2 2 6 4 2 3 2" xfId="8919"/>
    <cellStyle name="Normal 2 2 2 2 2 6 4 2 3 2 2" xfId="17949"/>
    <cellStyle name="Normal 2 2 2 2 2 6 4 2 3 3" xfId="13467"/>
    <cellStyle name="Normal 2 2 2 2 2 6 4 2 4" xfId="5931"/>
    <cellStyle name="Normal 2 2 2 2 2 6 4 2 4 2" xfId="14961"/>
    <cellStyle name="Normal 2 2 2 2 2 6 4 2 5" xfId="10479"/>
    <cellStyle name="Normal 2 2 2 2 2 6 4 3" xfId="2196"/>
    <cellStyle name="Normal 2 2 2 2 2 6 4 3 2" xfId="6678"/>
    <cellStyle name="Normal 2 2 2 2 2 6 4 3 2 2" xfId="15708"/>
    <cellStyle name="Normal 2 2 2 2 2 6 4 3 3" xfId="11226"/>
    <cellStyle name="Normal 2 2 2 2 2 6 4 4" xfId="3690"/>
    <cellStyle name="Normal 2 2 2 2 2 6 4 4 2" xfId="8172"/>
    <cellStyle name="Normal 2 2 2 2 2 6 4 4 2 2" xfId="17202"/>
    <cellStyle name="Normal 2 2 2 2 2 6 4 4 3" xfId="12720"/>
    <cellStyle name="Normal 2 2 2 2 2 6 4 5" xfId="5184"/>
    <cellStyle name="Normal 2 2 2 2 2 6 4 5 2" xfId="14214"/>
    <cellStyle name="Normal 2 2 2 2 2 6 4 6" xfId="9732"/>
    <cellStyle name="Normal 2 2 2 2 2 6 5" xfId="889"/>
    <cellStyle name="Normal 2 2 2 2 2 6 5 2" xfId="2383"/>
    <cellStyle name="Normal 2 2 2 2 2 6 5 2 2" xfId="6865"/>
    <cellStyle name="Normal 2 2 2 2 2 6 5 2 2 2" xfId="15895"/>
    <cellStyle name="Normal 2 2 2 2 2 6 5 2 3" xfId="11413"/>
    <cellStyle name="Normal 2 2 2 2 2 6 5 3" xfId="3877"/>
    <cellStyle name="Normal 2 2 2 2 2 6 5 3 2" xfId="8359"/>
    <cellStyle name="Normal 2 2 2 2 2 6 5 3 2 2" xfId="17389"/>
    <cellStyle name="Normal 2 2 2 2 2 6 5 3 3" xfId="12907"/>
    <cellStyle name="Normal 2 2 2 2 2 6 5 4" xfId="5371"/>
    <cellStyle name="Normal 2 2 2 2 2 6 5 4 2" xfId="14401"/>
    <cellStyle name="Normal 2 2 2 2 2 6 5 5" xfId="9919"/>
    <cellStyle name="Normal 2 2 2 2 2 6 6" xfId="1638"/>
    <cellStyle name="Normal 2 2 2 2 2 6 6 2" xfId="6120"/>
    <cellStyle name="Normal 2 2 2 2 2 6 6 2 2" xfId="15150"/>
    <cellStyle name="Normal 2 2 2 2 2 6 6 3" xfId="10668"/>
    <cellStyle name="Normal 2 2 2 2 2 6 7" xfId="3132"/>
    <cellStyle name="Normal 2 2 2 2 2 6 7 2" xfId="7614"/>
    <cellStyle name="Normal 2 2 2 2 2 6 7 2 2" xfId="16644"/>
    <cellStyle name="Normal 2 2 2 2 2 6 7 3" xfId="12162"/>
    <cellStyle name="Normal 2 2 2 2 2 6 8" xfId="4626"/>
    <cellStyle name="Normal 2 2 2 2 2 6 8 2" xfId="13656"/>
    <cellStyle name="Normal 2 2 2 2 2 6 9" xfId="9174"/>
    <cellStyle name="Normal 2 2 2 2 2 7" xfId="167"/>
    <cellStyle name="Normal 2 2 2 2 2 7 2" xfId="353"/>
    <cellStyle name="Normal 2 2 2 2 2 7 2 2" xfId="1096"/>
    <cellStyle name="Normal 2 2 2 2 2 7 2 2 2" xfId="2590"/>
    <cellStyle name="Normal 2 2 2 2 2 7 2 2 2 2" xfId="7072"/>
    <cellStyle name="Normal 2 2 2 2 2 7 2 2 2 2 2" xfId="16102"/>
    <cellStyle name="Normal 2 2 2 2 2 7 2 2 2 3" xfId="11620"/>
    <cellStyle name="Normal 2 2 2 2 2 7 2 2 3" xfId="4084"/>
    <cellStyle name="Normal 2 2 2 2 2 7 2 2 3 2" xfId="8566"/>
    <cellStyle name="Normal 2 2 2 2 2 7 2 2 3 2 2" xfId="17596"/>
    <cellStyle name="Normal 2 2 2 2 2 7 2 2 3 3" xfId="13114"/>
    <cellStyle name="Normal 2 2 2 2 2 7 2 2 4" xfId="5578"/>
    <cellStyle name="Normal 2 2 2 2 2 7 2 2 4 2" xfId="14608"/>
    <cellStyle name="Normal 2 2 2 2 2 7 2 2 5" xfId="10126"/>
    <cellStyle name="Normal 2 2 2 2 2 7 2 3" xfId="1847"/>
    <cellStyle name="Normal 2 2 2 2 2 7 2 3 2" xfId="6329"/>
    <cellStyle name="Normal 2 2 2 2 2 7 2 3 2 2" xfId="15359"/>
    <cellStyle name="Normal 2 2 2 2 2 7 2 3 3" xfId="10877"/>
    <cellStyle name="Normal 2 2 2 2 2 7 2 4" xfId="3341"/>
    <cellStyle name="Normal 2 2 2 2 2 7 2 4 2" xfId="7823"/>
    <cellStyle name="Normal 2 2 2 2 2 7 2 4 2 2" xfId="16853"/>
    <cellStyle name="Normal 2 2 2 2 2 7 2 4 3" xfId="12371"/>
    <cellStyle name="Normal 2 2 2 2 2 7 2 5" xfId="4835"/>
    <cellStyle name="Normal 2 2 2 2 2 7 2 5 2" xfId="13865"/>
    <cellStyle name="Normal 2 2 2 2 2 7 2 6" xfId="9383"/>
    <cellStyle name="Normal 2 2 2 2 2 7 3" xfId="539"/>
    <cellStyle name="Normal 2 2 2 2 2 7 3 2" xfId="1286"/>
    <cellStyle name="Normal 2 2 2 2 2 7 3 2 2" xfId="2780"/>
    <cellStyle name="Normal 2 2 2 2 2 7 3 2 2 2" xfId="7262"/>
    <cellStyle name="Normal 2 2 2 2 2 7 3 2 2 2 2" xfId="16292"/>
    <cellStyle name="Normal 2 2 2 2 2 7 3 2 2 3" xfId="11810"/>
    <cellStyle name="Normal 2 2 2 2 2 7 3 2 3" xfId="4274"/>
    <cellStyle name="Normal 2 2 2 2 2 7 3 2 3 2" xfId="8756"/>
    <cellStyle name="Normal 2 2 2 2 2 7 3 2 3 2 2" xfId="17786"/>
    <cellStyle name="Normal 2 2 2 2 2 7 3 2 3 3" xfId="13304"/>
    <cellStyle name="Normal 2 2 2 2 2 7 3 2 4" xfId="5768"/>
    <cellStyle name="Normal 2 2 2 2 2 7 3 2 4 2" xfId="14798"/>
    <cellStyle name="Normal 2 2 2 2 2 7 3 2 5" xfId="10316"/>
    <cellStyle name="Normal 2 2 2 2 2 7 3 3" xfId="2033"/>
    <cellStyle name="Normal 2 2 2 2 2 7 3 3 2" xfId="6515"/>
    <cellStyle name="Normal 2 2 2 2 2 7 3 3 2 2" xfId="15545"/>
    <cellStyle name="Normal 2 2 2 2 2 7 3 3 3" xfId="11063"/>
    <cellStyle name="Normal 2 2 2 2 2 7 3 4" xfId="3527"/>
    <cellStyle name="Normal 2 2 2 2 2 7 3 4 2" xfId="8009"/>
    <cellStyle name="Normal 2 2 2 2 2 7 3 4 2 2" xfId="17039"/>
    <cellStyle name="Normal 2 2 2 2 2 7 3 4 3" xfId="12557"/>
    <cellStyle name="Normal 2 2 2 2 2 7 3 5" xfId="5021"/>
    <cellStyle name="Normal 2 2 2 2 2 7 3 5 2" xfId="14051"/>
    <cellStyle name="Normal 2 2 2 2 2 7 3 6" xfId="9569"/>
    <cellStyle name="Normal 2 2 2 2 2 7 4" xfId="725"/>
    <cellStyle name="Normal 2 2 2 2 2 7 4 2" xfId="1472"/>
    <cellStyle name="Normal 2 2 2 2 2 7 4 2 2" xfId="2966"/>
    <cellStyle name="Normal 2 2 2 2 2 7 4 2 2 2" xfId="7448"/>
    <cellStyle name="Normal 2 2 2 2 2 7 4 2 2 2 2" xfId="16478"/>
    <cellStyle name="Normal 2 2 2 2 2 7 4 2 2 3" xfId="11996"/>
    <cellStyle name="Normal 2 2 2 2 2 7 4 2 3" xfId="4460"/>
    <cellStyle name="Normal 2 2 2 2 2 7 4 2 3 2" xfId="8942"/>
    <cellStyle name="Normal 2 2 2 2 2 7 4 2 3 2 2" xfId="17972"/>
    <cellStyle name="Normal 2 2 2 2 2 7 4 2 3 3" xfId="13490"/>
    <cellStyle name="Normal 2 2 2 2 2 7 4 2 4" xfId="5954"/>
    <cellStyle name="Normal 2 2 2 2 2 7 4 2 4 2" xfId="14984"/>
    <cellStyle name="Normal 2 2 2 2 2 7 4 2 5" xfId="10502"/>
    <cellStyle name="Normal 2 2 2 2 2 7 4 3" xfId="2219"/>
    <cellStyle name="Normal 2 2 2 2 2 7 4 3 2" xfId="6701"/>
    <cellStyle name="Normal 2 2 2 2 2 7 4 3 2 2" xfId="15731"/>
    <cellStyle name="Normal 2 2 2 2 2 7 4 3 3" xfId="11249"/>
    <cellStyle name="Normal 2 2 2 2 2 7 4 4" xfId="3713"/>
    <cellStyle name="Normal 2 2 2 2 2 7 4 4 2" xfId="8195"/>
    <cellStyle name="Normal 2 2 2 2 2 7 4 4 2 2" xfId="17225"/>
    <cellStyle name="Normal 2 2 2 2 2 7 4 4 3" xfId="12743"/>
    <cellStyle name="Normal 2 2 2 2 2 7 4 5" xfId="5207"/>
    <cellStyle name="Normal 2 2 2 2 2 7 4 5 2" xfId="14237"/>
    <cellStyle name="Normal 2 2 2 2 2 7 4 6" xfId="9755"/>
    <cellStyle name="Normal 2 2 2 2 2 7 5" xfId="912"/>
    <cellStyle name="Normal 2 2 2 2 2 7 5 2" xfId="2406"/>
    <cellStyle name="Normal 2 2 2 2 2 7 5 2 2" xfId="6888"/>
    <cellStyle name="Normal 2 2 2 2 2 7 5 2 2 2" xfId="15918"/>
    <cellStyle name="Normal 2 2 2 2 2 7 5 2 3" xfId="11436"/>
    <cellStyle name="Normal 2 2 2 2 2 7 5 3" xfId="3900"/>
    <cellStyle name="Normal 2 2 2 2 2 7 5 3 2" xfId="8382"/>
    <cellStyle name="Normal 2 2 2 2 2 7 5 3 2 2" xfId="17412"/>
    <cellStyle name="Normal 2 2 2 2 2 7 5 3 3" xfId="12930"/>
    <cellStyle name="Normal 2 2 2 2 2 7 5 4" xfId="5394"/>
    <cellStyle name="Normal 2 2 2 2 2 7 5 4 2" xfId="14424"/>
    <cellStyle name="Normal 2 2 2 2 2 7 5 5" xfId="9942"/>
    <cellStyle name="Normal 2 2 2 2 2 7 6" xfId="1661"/>
    <cellStyle name="Normal 2 2 2 2 2 7 6 2" xfId="6143"/>
    <cellStyle name="Normal 2 2 2 2 2 7 6 2 2" xfId="15173"/>
    <cellStyle name="Normal 2 2 2 2 2 7 6 3" xfId="10691"/>
    <cellStyle name="Normal 2 2 2 2 2 7 7" xfId="3155"/>
    <cellStyle name="Normal 2 2 2 2 2 7 7 2" xfId="7637"/>
    <cellStyle name="Normal 2 2 2 2 2 7 7 2 2" xfId="16667"/>
    <cellStyle name="Normal 2 2 2 2 2 7 7 3" xfId="12185"/>
    <cellStyle name="Normal 2 2 2 2 2 7 8" xfId="4649"/>
    <cellStyle name="Normal 2 2 2 2 2 7 8 2" xfId="13679"/>
    <cellStyle name="Normal 2 2 2 2 2 7 9" xfId="9197"/>
    <cellStyle name="Normal 2 2 2 2 2 8" xfId="190"/>
    <cellStyle name="Normal 2 2 2 2 2 8 2" xfId="376"/>
    <cellStyle name="Normal 2 2 2 2 2 8 2 2" xfId="1119"/>
    <cellStyle name="Normal 2 2 2 2 2 8 2 2 2" xfId="2613"/>
    <cellStyle name="Normal 2 2 2 2 2 8 2 2 2 2" xfId="7095"/>
    <cellStyle name="Normal 2 2 2 2 2 8 2 2 2 2 2" xfId="16125"/>
    <cellStyle name="Normal 2 2 2 2 2 8 2 2 2 3" xfId="11643"/>
    <cellStyle name="Normal 2 2 2 2 2 8 2 2 3" xfId="4107"/>
    <cellStyle name="Normal 2 2 2 2 2 8 2 2 3 2" xfId="8589"/>
    <cellStyle name="Normal 2 2 2 2 2 8 2 2 3 2 2" xfId="17619"/>
    <cellStyle name="Normal 2 2 2 2 2 8 2 2 3 3" xfId="13137"/>
    <cellStyle name="Normal 2 2 2 2 2 8 2 2 4" xfId="5601"/>
    <cellStyle name="Normal 2 2 2 2 2 8 2 2 4 2" xfId="14631"/>
    <cellStyle name="Normal 2 2 2 2 2 8 2 2 5" xfId="10149"/>
    <cellStyle name="Normal 2 2 2 2 2 8 2 3" xfId="1870"/>
    <cellStyle name="Normal 2 2 2 2 2 8 2 3 2" xfId="6352"/>
    <cellStyle name="Normal 2 2 2 2 2 8 2 3 2 2" xfId="15382"/>
    <cellStyle name="Normal 2 2 2 2 2 8 2 3 3" xfId="10900"/>
    <cellStyle name="Normal 2 2 2 2 2 8 2 4" xfId="3364"/>
    <cellStyle name="Normal 2 2 2 2 2 8 2 4 2" xfId="7846"/>
    <cellStyle name="Normal 2 2 2 2 2 8 2 4 2 2" xfId="16876"/>
    <cellStyle name="Normal 2 2 2 2 2 8 2 4 3" xfId="12394"/>
    <cellStyle name="Normal 2 2 2 2 2 8 2 5" xfId="4858"/>
    <cellStyle name="Normal 2 2 2 2 2 8 2 5 2" xfId="13888"/>
    <cellStyle name="Normal 2 2 2 2 2 8 2 6" xfId="9406"/>
    <cellStyle name="Normal 2 2 2 2 2 8 3" xfId="562"/>
    <cellStyle name="Normal 2 2 2 2 2 8 3 2" xfId="1309"/>
    <cellStyle name="Normal 2 2 2 2 2 8 3 2 2" xfId="2803"/>
    <cellStyle name="Normal 2 2 2 2 2 8 3 2 2 2" xfId="7285"/>
    <cellStyle name="Normal 2 2 2 2 2 8 3 2 2 2 2" xfId="16315"/>
    <cellStyle name="Normal 2 2 2 2 2 8 3 2 2 3" xfId="11833"/>
    <cellStyle name="Normal 2 2 2 2 2 8 3 2 3" xfId="4297"/>
    <cellStyle name="Normal 2 2 2 2 2 8 3 2 3 2" xfId="8779"/>
    <cellStyle name="Normal 2 2 2 2 2 8 3 2 3 2 2" xfId="17809"/>
    <cellStyle name="Normal 2 2 2 2 2 8 3 2 3 3" xfId="13327"/>
    <cellStyle name="Normal 2 2 2 2 2 8 3 2 4" xfId="5791"/>
    <cellStyle name="Normal 2 2 2 2 2 8 3 2 4 2" xfId="14821"/>
    <cellStyle name="Normal 2 2 2 2 2 8 3 2 5" xfId="10339"/>
    <cellStyle name="Normal 2 2 2 2 2 8 3 3" xfId="2056"/>
    <cellStyle name="Normal 2 2 2 2 2 8 3 3 2" xfId="6538"/>
    <cellStyle name="Normal 2 2 2 2 2 8 3 3 2 2" xfId="15568"/>
    <cellStyle name="Normal 2 2 2 2 2 8 3 3 3" xfId="11086"/>
    <cellStyle name="Normal 2 2 2 2 2 8 3 4" xfId="3550"/>
    <cellStyle name="Normal 2 2 2 2 2 8 3 4 2" xfId="8032"/>
    <cellStyle name="Normal 2 2 2 2 2 8 3 4 2 2" xfId="17062"/>
    <cellStyle name="Normal 2 2 2 2 2 8 3 4 3" xfId="12580"/>
    <cellStyle name="Normal 2 2 2 2 2 8 3 5" xfId="5044"/>
    <cellStyle name="Normal 2 2 2 2 2 8 3 5 2" xfId="14074"/>
    <cellStyle name="Normal 2 2 2 2 2 8 3 6" xfId="9592"/>
    <cellStyle name="Normal 2 2 2 2 2 8 4" xfId="748"/>
    <cellStyle name="Normal 2 2 2 2 2 8 4 2" xfId="1495"/>
    <cellStyle name="Normal 2 2 2 2 2 8 4 2 2" xfId="2989"/>
    <cellStyle name="Normal 2 2 2 2 2 8 4 2 2 2" xfId="7471"/>
    <cellStyle name="Normal 2 2 2 2 2 8 4 2 2 2 2" xfId="16501"/>
    <cellStyle name="Normal 2 2 2 2 2 8 4 2 2 3" xfId="12019"/>
    <cellStyle name="Normal 2 2 2 2 2 8 4 2 3" xfId="4483"/>
    <cellStyle name="Normal 2 2 2 2 2 8 4 2 3 2" xfId="8965"/>
    <cellStyle name="Normal 2 2 2 2 2 8 4 2 3 2 2" xfId="17995"/>
    <cellStyle name="Normal 2 2 2 2 2 8 4 2 3 3" xfId="13513"/>
    <cellStyle name="Normal 2 2 2 2 2 8 4 2 4" xfId="5977"/>
    <cellStyle name="Normal 2 2 2 2 2 8 4 2 4 2" xfId="15007"/>
    <cellStyle name="Normal 2 2 2 2 2 8 4 2 5" xfId="10525"/>
    <cellStyle name="Normal 2 2 2 2 2 8 4 3" xfId="2242"/>
    <cellStyle name="Normal 2 2 2 2 2 8 4 3 2" xfId="6724"/>
    <cellStyle name="Normal 2 2 2 2 2 8 4 3 2 2" xfId="15754"/>
    <cellStyle name="Normal 2 2 2 2 2 8 4 3 3" xfId="11272"/>
    <cellStyle name="Normal 2 2 2 2 2 8 4 4" xfId="3736"/>
    <cellStyle name="Normal 2 2 2 2 2 8 4 4 2" xfId="8218"/>
    <cellStyle name="Normal 2 2 2 2 2 8 4 4 2 2" xfId="17248"/>
    <cellStyle name="Normal 2 2 2 2 2 8 4 4 3" xfId="12766"/>
    <cellStyle name="Normal 2 2 2 2 2 8 4 5" xfId="5230"/>
    <cellStyle name="Normal 2 2 2 2 2 8 4 5 2" xfId="14260"/>
    <cellStyle name="Normal 2 2 2 2 2 8 4 6" xfId="9778"/>
    <cellStyle name="Normal 2 2 2 2 2 8 5" xfId="935"/>
    <cellStyle name="Normal 2 2 2 2 2 8 5 2" xfId="2429"/>
    <cellStyle name="Normal 2 2 2 2 2 8 5 2 2" xfId="6911"/>
    <cellStyle name="Normal 2 2 2 2 2 8 5 2 2 2" xfId="15941"/>
    <cellStyle name="Normal 2 2 2 2 2 8 5 2 3" xfId="11459"/>
    <cellStyle name="Normal 2 2 2 2 2 8 5 3" xfId="3923"/>
    <cellStyle name="Normal 2 2 2 2 2 8 5 3 2" xfId="8405"/>
    <cellStyle name="Normal 2 2 2 2 2 8 5 3 2 2" xfId="17435"/>
    <cellStyle name="Normal 2 2 2 2 2 8 5 3 3" xfId="12953"/>
    <cellStyle name="Normal 2 2 2 2 2 8 5 4" xfId="5417"/>
    <cellStyle name="Normal 2 2 2 2 2 8 5 4 2" xfId="14447"/>
    <cellStyle name="Normal 2 2 2 2 2 8 5 5" xfId="9965"/>
    <cellStyle name="Normal 2 2 2 2 2 8 6" xfId="1684"/>
    <cellStyle name="Normal 2 2 2 2 2 8 6 2" xfId="6166"/>
    <cellStyle name="Normal 2 2 2 2 2 8 6 2 2" xfId="15196"/>
    <cellStyle name="Normal 2 2 2 2 2 8 6 3" xfId="10714"/>
    <cellStyle name="Normal 2 2 2 2 2 8 7" xfId="3178"/>
    <cellStyle name="Normal 2 2 2 2 2 8 7 2" xfId="7660"/>
    <cellStyle name="Normal 2 2 2 2 2 8 7 2 2" xfId="16690"/>
    <cellStyle name="Normal 2 2 2 2 2 8 7 3" xfId="12208"/>
    <cellStyle name="Normal 2 2 2 2 2 8 8" xfId="4672"/>
    <cellStyle name="Normal 2 2 2 2 2 8 8 2" xfId="13702"/>
    <cellStyle name="Normal 2 2 2 2 2 8 9" xfId="9220"/>
    <cellStyle name="Normal 2 2 2 2 2 9" xfId="213"/>
    <cellStyle name="Normal 2 2 2 2 2 9 2" xfId="958"/>
    <cellStyle name="Normal 2 2 2 2 2 9 2 2" xfId="2452"/>
    <cellStyle name="Normal 2 2 2 2 2 9 2 2 2" xfId="6934"/>
    <cellStyle name="Normal 2 2 2 2 2 9 2 2 2 2" xfId="15964"/>
    <cellStyle name="Normal 2 2 2 2 2 9 2 2 3" xfId="11482"/>
    <cellStyle name="Normal 2 2 2 2 2 9 2 3" xfId="3946"/>
    <cellStyle name="Normal 2 2 2 2 2 9 2 3 2" xfId="8428"/>
    <cellStyle name="Normal 2 2 2 2 2 9 2 3 2 2" xfId="17458"/>
    <cellStyle name="Normal 2 2 2 2 2 9 2 3 3" xfId="12976"/>
    <cellStyle name="Normal 2 2 2 2 2 9 2 4" xfId="5440"/>
    <cellStyle name="Normal 2 2 2 2 2 9 2 4 2" xfId="14470"/>
    <cellStyle name="Normal 2 2 2 2 2 9 2 5" xfId="9988"/>
    <cellStyle name="Normal 2 2 2 2 2 9 3" xfId="1707"/>
    <cellStyle name="Normal 2 2 2 2 2 9 3 2" xfId="6189"/>
    <cellStyle name="Normal 2 2 2 2 2 9 3 2 2" xfId="15219"/>
    <cellStyle name="Normal 2 2 2 2 2 9 3 3" xfId="10737"/>
    <cellStyle name="Normal 2 2 2 2 2 9 4" xfId="3201"/>
    <cellStyle name="Normal 2 2 2 2 2 9 4 2" xfId="7683"/>
    <cellStyle name="Normal 2 2 2 2 2 9 4 2 2" xfId="16713"/>
    <cellStyle name="Normal 2 2 2 2 2 9 4 3" xfId="12231"/>
    <cellStyle name="Normal 2 2 2 2 2 9 5" xfId="4695"/>
    <cellStyle name="Normal 2 2 2 2 2 9 5 2" xfId="13725"/>
    <cellStyle name="Normal 2 2 2 2 2 9 6" xfId="9243"/>
    <cellStyle name="Normal 2 2 2 2 3" xfId="47"/>
    <cellStyle name="Normal 2 2 2 2 3 2" xfId="233"/>
    <cellStyle name="Normal 2 2 2 2 3 2 2" xfId="978"/>
    <cellStyle name="Normal 2 2 2 2 3 2 2 2" xfId="2472"/>
    <cellStyle name="Normal 2 2 2 2 3 2 2 2 2" xfId="6954"/>
    <cellStyle name="Normal 2 2 2 2 3 2 2 2 2 2" xfId="15984"/>
    <cellStyle name="Normal 2 2 2 2 3 2 2 2 3" xfId="11502"/>
    <cellStyle name="Normal 2 2 2 2 3 2 2 3" xfId="3966"/>
    <cellStyle name="Normal 2 2 2 2 3 2 2 3 2" xfId="8448"/>
    <cellStyle name="Normal 2 2 2 2 3 2 2 3 2 2" xfId="17478"/>
    <cellStyle name="Normal 2 2 2 2 3 2 2 3 3" xfId="12996"/>
    <cellStyle name="Normal 2 2 2 2 3 2 2 4" xfId="5460"/>
    <cellStyle name="Normal 2 2 2 2 3 2 2 4 2" xfId="14490"/>
    <cellStyle name="Normal 2 2 2 2 3 2 2 5" xfId="10008"/>
    <cellStyle name="Normal 2 2 2 2 3 2 3" xfId="1727"/>
    <cellStyle name="Normal 2 2 2 2 3 2 3 2" xfId="6209"/>
    <cellStyle name="Normal 2 2 2 2 3 2 3 2 2" xfId="15239"/>
    <cellStyle name="Normal 2 2 2 2 3 2 3 3" xfId="10757"/>
    <cellStyle name="Normal 2 2 2 2 3 2 4" xfId="3221"/>
    <cellStyle name="Normal 2 2 2 2 3 2 4 2" xfId="7703"/>
    <cellStyle name="Normal 2 2 2 2 3 2 4 2 2" xfId="16733"/>
    <cellStyle name="Normal 2 2 2 2 3 2 4 3" xfId="12251"/>
    <cellStyle name="Normal 2 2 2 2 3 2 5" xfId="4715"/>
    <cellStyle name="Normal 2 2 2 2 3 2 5 2" xfId="13745"/>
    <cellStyle name="Normal 2 2 2 2 3 2 6" xfId="9263"/>
    <cellStyle name="Normal 2 2 2 2 3 3" xfId="419"/>
    <cellStyle name="Normal 2 2 2 2 3 3 2" xfId="1166"/>
    <cellStyle name="Normal 2 2 2 2 3 3 2 2" xfId="2660"/>
    <cellStyle name="Normal 2 2 2 2 3 3 2 2 2" xfId="7142"/>
    <cellStyle name="Normal 2 2 2 2 3 3 2 2 2 2" xfId="16172"/>
    <cellStyle name="Normal 2 2 2 2 3 3 2 2 3" xfId="11690"/>
    <cellStyle name="Normal 2 2 2 2 3 3 2 3" xfId="4154"/>
    <cellStyle name="Normal 2 2 2 2 3 3 2 3 2" xfId="8636"/>
    <cellStyle name="Normal 2 2 2 2 3 3 2 3 2 2" xfId="17666"/>
    <cellStyle name="Normal 2 2 2 2 3 3 2 3 3" xfId="13184"/>
    <cellStyle name="Normal 2 2 2 2 3 3 2 4" xfId="5648"/>
    <cellStyle name="Normal 2 2 2 2 3 3 2 4 2" xfId="14678"/>
    <cellStyle name="Normal 2 2 2 2 3 3 2 5" xfId="10196"/>
    <cellStyle name="Normal 2 2 2 2 3 3 3" xfId="1913"/>
    <cellStyle name="Normal 2 2 2 2 3 3 3 2" xfId="6395"/>
    <cellStyle name="Normal 2 2 2 2 3 3 3 2 2" xfId="15425"/>
    <cellStyle name="Normal 2 2 2 2 3 3 3 3" xfId="10943"/>
    <cellStyle name="Normal 2 2 2 2 3 3 4" xfId="3407"/>
    <cellStyle name="Normal 2 2 2 2 3 3 4 2" xfId="7889"/>
    <cellStyle name="Normal 2 2 2 2 3 3 4 2 2" xfId="16919"/>
    <cellStyle name="Normal 2 2 2 2 3 3 4 3" xfId="12437"/>
    <cellStyle name="Normal 2 2 2 2 3 3 5" xfId="4901"/>
    <cellStyle name="Normal 2 2 2 2 3 3 5 2" xfId="13931"/>
    <cellStyle name="Normal 2 2 2 2 3 3 6" xfId="9449"/>
    <cellStyle name="Normal 2 2 2 2 3 4" xfId="605"/>
    <cellStyle name="Normal 2 2 2 2 3 4 2" xfId="1352"/>
    <cellStyle name="Normal 2 2 2 2 3 4 2 2" xfId="2846"/>
    <cellStyle name="Normal 2 2 2 2 3 4 2 2 2" xfId="7328"/>
    <cellStyle name="Normal 2 2 2 2 3 4 2 2 2 2" xfId="16358"/>
    <cellStyle name="Normal 2 2 2 2 3 4 2 2 3" xfId="11876"/>
    <cellStyle name="Normal 2 2 2 2 3 4 2 3" xfId="4340"/>
    <cellStyle name="Normal 2 2 2 2 3 4 2 3 2" xfId="8822"/>
    <cellStyle name="Normal 2 2 2 2 3 4 2 3 2 2" xfId="17852"/>
    <cellStyle name="Normal 2 2 2 2 3 4 2 3 3" xfId="13370"/>
    <cellStyle name="Normal 2 2 2 2 3 4 2 4" xfId="5834"/>
    <cellStyle name="Normal 2 2 2 2 3 4 2 4 2" xfId="14864"/>
    <cellStyle name="Normal 2 2 2 2 3 4 2 5" xfId="10382"/>
    <cellStyle name="Normal 2 2 2 2 3 4 3" xfId="2099"/>
    <cellStyle name="Normal 2 2 2 2 3 4 3 2" xfId="6581"/>
    <cellStyle name="Normal 2 2 2 2 3 4 3 2 2" xfId="15611"/>
    <cellStyle name="Normal 2 2 2 2 3 4 3 3" xfId="11129"/>
    <cellStyle name="Normal 2 2 2 2 3 4 4" xfId="3593"/>
    <cellStyle name="Normal 2 2 2 2 3 4 4 2" xfId="8075"/>
    <cellStyle name="Normal 2 2 2 2 3 4 4 2 2" xfId="17105"/>
    <cellStyle name="Normal 2 2 2 2 3 4 4 3" xfId="12623"/>
    <cellStyle name="Normal 2 2 2 2 3 4 5" xfId="5087"/>
    <cellStyle name="Normal 2 2 2 2 3 4 5 2" xfId="14117"/>
    <cellStyle name="Normal 2 2 2 2 3 4 6" xfId="9635"/>
    <cellStyle name="Normal 2 2 2 2 3 5" xfId="792"/>
    <cellStyle name="Normal 2 2 2 2 3 5 2" xfId="2286"/>
    <cellStyle name="Normal 2 2 2 2 3 5 2 2" xfId="6768"/>
    <cellStyle name="Normal 2 2 2 2 3 5 2 2 2" xfId="15798"/>
    <cellStyle name="Normal 2 2 2 2 3 5 2 3" xfId="11316"/>
    <cellStyle name="Normal 2 2 2 2 3 5 3" xfId="3780"/>
    <cellStyle name="Normal 2 2 2 2 3 5 3 2" xfId="8262"/>
    <cellStyle name="Normal 2 2 2 2 3 5 3 2 2" xfId="17292"/>
    <cellStyle name="Normal 2 2 2 2 3 5 3 3" xfId="12810"/>
    <cellStyle name="Normal 2 2 2 2 3 5 4" xfId="5274"/>
    <cellStyle name="Normal 2 2 2 2 3 5 4 2" xfId="14304"/>
    <cellStyle name="Normal 2 2 2 2 3 5 5" xfId="9822"/>
    <cellStyle name="Normal 2 2 2 2 3 6" xfId="1541"/>
    <cellStyle name="Normal 2 2 2 2 3 6 2" xfId="6023"/>
    <cellStyle name="Normal 2 2 2 2 3 6 2 2" xfId="15053"/>
    <cellStyle name="Normal 2 2 2 2 3 6 3" xfId="10571"/>
    <cellStyle name="Normal 2 2 2 2 3 7" xfId="3035"/>
    <cellStyle name="Normal 2 2 2 2 3 7 2" xfId="7517"/>
    <cellStyle name="Normal 2 2 2 2 3 7 2 2" xfId="16547"/>
    <cellStyle name="Normal 2 2 2 2 3 7 3" xfId="12065"/>
    <cellStyle name="Normal 2 2 2 2 3 8" xfId="4529"/>
    <cellStyle name="Normal 2 2 2 2 3 8 2" xfId="13559"/>
    <cellStyle name="Normal 2 2 2 2 3 9" xfId="9077"/>
    <cellStyle name="Normal 2 2 2 2 4" xfId="70"/>
    <cellStyle name="Normal 2 2 2 2 4 2" xfId="256"/>
    <cellStyle name="Normal 2 2 2 2 4 2 2" xfId="1001"/>
    <cellStyle name="Normal 2 2 2 2 4 2 2 2" xfId="2495"/>
    <cellStyle name="Normal 2 2 2 2 4 2 2 2 2" xfId="6977"/>
    <cellStyle name="Normal 2 2 2 2 4 2 2 2 2 2" xfId="16007"/>
    <cellStyle name="Normal 2 2 2 2 4 2 2 2 3" xfId="11525"/>
    <cellStyle name="Normal 2 2 2 2 4 2 2 3" xfId="3989"/>
    <cellStyle name="Normal 2 2 2 2 4 2 2 3 2" xfId="8471"/>
    <cellStyle name="Normal 2 2 2 2 4 2 2 3 2 2" xfId="17501"/>
    <cellStyle name="Normal 2 2 2 2 4 2 2 3 3" xfId="13019"/>
    <cellStyle name="Normal 2 2 2 2 4 2 2 4" xfId="5483"/>
    <cellStyle name="Normal 2 2 2 2 4 2 2 4 2" xfId="14513"/>
    <cellStyle name="Normal 2 2 2 2 4 2 2 5" xfId="10031"/>
    <cellStyle name="Normal 2 2 2 2 4 2 3" xfId="1750"/>
    <cellStyle name="Normal 2 2 2 2 4 2 3 2" xfId="6232"/>
    <cellStyle name="Normal 2 2 2 2 4 2 3 2 2" xfId="15262"/>
    <cellStyle name="Normal 2 2 2 2 4 2 3 3" xfId="10780"/>
    <cellStyle name="Normal 2 2 2 2 4 2 4" xfId="3244"/>
    <cellStyle name="Normal 2 2 2 2 4 2 4 2" xfId="7726"/>
    <cellStyle name="Normal 2 2 2 2 4 2 4 2 2" xfId="16756"/>
    <cellStyle name="Normal 2 2 2 2 4 2 4 3" xfId="12274"/>
    <cellStyle name="Normal 2 2 2 2 4 2 5" xfId="4738"/>
    <cellStyle name="Normal 2 2 2 2 4 2 5 2" xfId="13768"/>
    <cellStyle name="Normal 2 2 2 2 4 2 6" xfId="9286"/>
    <cellStyle name="Normal 2 2 2 2 4 3" xfId="442"/>
    <cellStyle name="Normal 2 2 2 2 4 3 2" xfId="1189"/>
    <cellStyle name="Normal 2 2 2 2 4 3 2 2" xfId="2683"/>
    <cellStyle name="Normal 2 2 2 2 4 3 2 2 2" xfId="7165"/>
    <cellStyle name="Normal 2 2 2 2 4 3 2 2 2 2" xfId="16195"/>
    <cellStyle name="Normal 2 2 2 2 4 3 2 2 3" xfId="11713"/>
    <cellStyle name="Normal 2 2 2 2 4 3 2 3" xfId="4177"/>
    <cellStyle name="Normal 2 2 2 2 4 3 2 3 2" xfId="8659"/>
    <cellStyle name="Normal 2 2 2 2 4 3 2 3 2 2" xfId="17689"/>
    <cellStyle name="Normal 2 2 2 2 4 3 2 3 3" xfId="13207"/>
    <cellStyle name="Normal 2 2 2 2 4 3 2 4" xfId="5671"/>
    <cellStyle name="Normal 2 2 2 2 4 3 2 4 2" xfId="14701"/>
    <cellStyle name="Normal 2 2 2 2 4 3 2 5" xfId="10219"/>
    <cellStyle name="Normal 2 2 2 2 4 3 3" xfId="1936"/>
    <cellStyle name="Normal 2 2 2 2 4 3 3 2" xfId="6418"/>
    <cellStyle name="Normal 2 2 2 2 4 3 3 2 2" xfId="15448"/>
    <cellStyle name="Normal 2 2 2 2 4 3 3 3" xfId="10966"/>
    <cellStyle name="Normal 2 2 2 2 4 3 4" xfId="3430"/>
    <cellStyle name="Normal 2 2 2 2 4 3 4 2" xfId="7912"/>
    <cellStyle name="Normal 2 2 2 2 4 3 4 2 2" xfId="16942"/>
    <cellStyle name="Normal 2 2 2 2 4 3 4 3" xfId="12460"/>
    <cellStyle name="Normal 2 2 2 2 4 3 5" xfId="4924"/>
    <cellStyle name="Normal 2 2 2 2 4 3 5 2" xfId="13954"/>
    <cellStyle name="Normal 2 2 2 2 4 3 6" xfId="9472"/>
    <cellStyle name="Normal 2 2 2 2 4 4" xfId="628"/>
    <cellStyle name="Normal 2 2 2 2 4 4 2" xfId="1375"/>
    <cellStyle name="Normal 2 2 2 2 4 4 2 2" xfId="2869"/>
    <cellStyle name="Normal 2 2 2 2 4 4 2 2 2" xfId="7351"/>
    <cellStyle name="Normal 2 2 2 2 4 4 2 2 2 2" xfId="16381"/>
    <cellStyle name="Normal 2 2 2 2 4 4 2 2 3" xfId="11899"/>
    <cellStyle name="Normal 2 2 2 2 4 4 2 3" xfId="4363"/>
    <cellStyle name="Normal 2 2 2 2 4 4 2 3 2" xfId="8845"/>
    <cellStyle name="Normal 2 2 2 2 4 4 2 3 2 2" xfId="17875"/>
    <cellStyle name="Normal 2 2 2 2 4 4 2 3 3" xfId="13393"/>
    <cellStyle name="Normal 2 2 2 2 4 4 2 4" xfId="5857"/>
    <cellStyle name="Normal 2 2 2 2 4 4 2 4 2" xfId="14887"/>
    <cellStyle name="Normal 2 2 2 2 4 4 2 5" xfId="10405"/>
    <cellStyle name="Normal 2 2 2 2 4 4 3" xfId="2122"/>
    <cellStyle name="Normal 2 2 2 2 4 4 3 2" xfId="6604"/>
    <cellStyle name="Normal 2 2 2 2 4 4 3 2 2" xfId="15634"/>
    <cellStyle name="Normal 2 2 2 2 4 4 3 3" xfId="11152"/>
    <cellStyle name="Normal 2 2 2 2 4 4 4" xfId="3616"/>
    <cellStyle name="Normal 2 2 2 2 4 4 4 2" xfId="8098"/>
    <cellStyle name="Normal 2 2 2 2 4 4 4 2 2" xfId="17128"/>
    <cellStyle name="Normal 2 2 2 2 4 4 4 3" xfId="12646"/>
    <cellStyle name="Normal 2 2 2 2 4 4 5" xfId="5110"/>
    <cellStyle name="Normal 2 2 2 2 4 4 5 2" xfId="14140"/>
    <cellStyle name="Normal 2 2 2 2 4 4 6" xfId="9658"/>
    <cellStyle name="Normal 2 2 2 2 4 5" xfId="815"/>
    <cellStyle name="Normal 2 2 2 2 4 5 2" xfId="2309"/>
    <cellStyle name="Normal 2 2 2 2 4 5 2 2" xfId="6791"/>
    <cellStyle name="Normal 2 2 2 2 4 5 2 2 2" xfId="15821"/>
    <cellStyle name="Normal 2 2 2 2 4 5 2 3" xfId="11339"/>
    <cellStyle name="Normal 2 2 2 2 4 5 3" xfId="3803"/>
    <cellStyle name="Normal 2 2 2 2 4 5 3 2" xfId="8285"/>
    <cellStyle name="Normal 2 2 2 2 4 5 3 2 2" xfId="17315"/>
    <cellStyle name="Normal 2 2 2 2 4 5 3 3" xfId="12833"/>
    <cellStyle name="Normal 2 2 2 2 4 5 4" xfId="5297"/>
    <cellStyle name="Normal 2 2 2 2 4 5 4 2" xfId="14327"/>
    <cellStyle name="Normal 2 2 2 2 4 5 5" xfId="9845"/>
    <cellStyle name="Normal 2 2 2 2 4 6" xfId="1564"/>
    <cellStyle name="Normal 2 2 2 2 4 6 2" xfId="6046"/>
    <cellStyle name="Normal 2 2 2 2 4 6 2 2" xfId="15076"/>
    <cellStyle name="Normal 2 2 2 2 4 6 3" xfId="10594"/>
    <cellStyle name="Normal 2 2 2 2 4 7" xfId="3058"/>
    <cellStyle name="Normal 2 2 2 2 4 7 2" xfId="7540"/>
    <cellStyle name="Normal 2 2 2 2 4 7 2 2" xfId="16570"/>
    <cellStyle name="Normal 2 2 2 2 4 7 3" xfId="12088"/>
    <cellStyle name="Normal 2 2 2 2 4 8" xfId="4552"/>
    <cellStyle name="Normal 2 2 2 2 4 8 2" xfId="13582"/>
    <cellStyle name="Normal 2 2 2 2 4 9" xfId="9100"/>
    <cellStyle name="Normal 2 2 2 2 5" xfId="94"/>
    <cellStyle name="Normal 2 2 2 2 5 2" xfId="280"/>
    <cellStyle name="Normal 2 2 2 2 5 2 2" xfId="1024"/>
    <cellStyle name="Normal 2 2 2 2 5 2 2 2" xfId="2518"/>
    <cellStyle name="Normal 2 2 2 2 5 2 2 2 2" xfId="7000"/>
    <cellStyle name="Normal 2 2 2 2 5 2 2 2 2 2" xfId="16030"/>
    <cellStyle name="Normal 2 2 2 2 5 2 2 2 3" xfId="11548"/>
    <cellStyle name="Normal 2 2 2 2 5 2 2 3" xfId="4012"/>
    <cellStyle name="Normal 2 2 2 2 5 2 2 3 2" xfId="8494"/>
    <cellStyle name="Normal 2 2 2 2 5 2 2 3 2 2" xfId="17524"/>
    <cellStyle name="Normal 2 2 2 2 5 2 2 3 3" xfId="13042"/>
    <cellStyle name="Normal 2 2 2 2 5 2 2 4" xfId="5506"/>
    <cellStyle name="Normal 2 2 2 2 5 2 2 4 2" xfId="14536"/>
    <cellStyle name="Normal 2 2 2 2 5 2 2 5" xfId="10054"/>
    <cellStyle name="Normal 2 2 2 2 5 2 3" xfId="1774"/>
    <cellStyle name="Normal 2 2 2 2 5 2 3 2" xfId="6256"/>
    <cellStyle name="Normal 2 2 2 2 5 2 3 2 2" xfId="15286"/>
    <cellStyle name="Normal 2 2 2 2 5 2 3 3" xfId="10804"/>
    <cellStyle name="Normal 2 2 2 2 5 2 4" xfId="3268"/>
    <cellStyle name="Normal 2 2 2 2 5 2 4 2" xfId="7750"/>
    <cellStyle name="Normal 2 2 2 2 5 2 4 2 2" xfId="16780"/>
    <cellStyle name="Normal 2 2 2 2 5 2 4 3" xfId="12298"/>
    <cellStyle name="Normal 2 2 2 2 5 2 5" xfId="4762"/>
    <cellStyle name="Normal 2 2 2 2 5 2 5 2" xfId="13792"/>
    <cellStyle name="Normal 2 2 2 2 5 2 6" xfId="9310"/>
    <cellStyle name="Normal 2 2 2 2 5 3" xfId="466"/>
    <cellStyle name="Normal 2 2 2 2 5 3 2" xfId="1213"/>
    <cellStyle name="Normal 2 2 2 2 5 3 2 2" xfId="2707"/>
    <cellStyle name="Normal 2 2 2 2 5 3 2 2 2" xfId="7189"/>
    <cellStyle name="Normal 2 2 2 2 5 3 2 2 2 2" xfId="16219"/>
    <cellStyle name="Normal 2 2 2 2 5 3 2 2 3" xfId="11737"/>
    <cellStyle name="Normal 2 2 2 2 5 3 2 3" xfId="4201"/>
    <cellStyle name="Normal 2 2 2 2 5 3 2 3 2" xfId="8683"/>
    <cellStyle name="Normal 2 2 2 2 5 3 2 3 2 2" xfId="17713"/>
    <cellStyle name="Normal 2 2 2 2 5 3 2 3 3" xfId="13231"/>
    <cellStyle name="Normal 2 2 2 2 5 3 2 4" xfId="5695"/>
    <cellStyle name="Normal 2 2 2 2 5 3 2 4 2" xfId="14725"/>
    <cellStyle name="Normal 2 2 2 2 5 3 2 5" xfId="10243"/>
    <cellStyle name="Normal 2 2 2 2 5 3 3" xfId="1960"/>
    <cellStyle name="Normal 2 2 2 2 5 3 3 2" xfId="6442"/>
    <cellStyle name="Normal 2 2 2 2 5 3 3 2 2" xfId="15472"/>
    <cellStyle name="Normal 2 2 2 2 5 3 3 3" xfId="10990"/>
    <cellStyle name="Normal 2 2 2 2 5 3 4" xfId="3454"/>
    <cellStyle name="Normal 2 2 2 2 5 3 4 2" xfId="7936"/>
    <cellStyle name="Normal 2 2 2 2 5 3 4 2 2" xfId="16966"/>
    <cellStyle name="Normal 2 2 2 2 5 3 4 3" xfId="12484"/>
    <cellStyle name="Normal 2 2 2 2 5 3 5" xfId="4948"/>
    <cellStyle name="Normal 2 2 2 2 5 3 5 2" xfId="13978"/>
    <cellStyle name="Normal 2 2 2 2 5 3 6" xfId="9496"/>
    <cellStyle name="Normal 2 2 2 2 5 4" xfId="652"/>
    <cellStyle name="Normal 2 2 2 2 5 4 2" xfId="1399"/>
    <cellStyle name="Normal 2 2 2 2 5 4 2 2" xfId="2893"/>
    <cellStyle name="Normal 2 2 2 2 5 4 2 2 2" xfId="7375"/>
    <cellStyle name="Normal 2 2 2 2 5 4 2 2 2 2" xfId="16405"/>
    <cellStyle name="Normal 2 2 2 2 5 4 2 2 3" xfId="11923"/>
    <cellStyle name="Normal 2 2 2 2 5 4 2 3" xfId="4387"/>
    <cellStyle name="Normal 2 2 2 2 5 4 2 3 2" xfId="8869"/>
    <cellStyle name="Normal 2 2 2 2 5 4 2 3 2 2" xfId="17899"/>
    <cellStyle name="Normal 2 2 2 2 5 4 2 3 3" xfId="13417"/>
    <cellStyle name="Normal 2 2 2 2 5 4 2 4" xfId="5881"/>
    <cellStyle name="Normal 2 2 2 2 5 4 2 4 2" xfId="14911"/>
    <cellStyle name="Normal 2 2 2 2 5 4 2 5" xfId="10429"/>
    <cellStyle name="Normal 2 2 2 2 5 4 3" xfId="2146"/>
    <cellStyle name="Normal 2 2 2 2 5 4 3 2" xfId="6628"/>
    <cellStyle name="Normal 2 2 2 2 5 4 3 2 2" xfId="15658"/>
    <cellStyle name="Normal 2 2 2 2 5 4 3 3" xfId="11176"/>
    <cellStyle name="Normal 2 2 2 2 5 4 4" xfId="3640"/>
    <cellStyle name="Normal 2 2 2 2 5 4 4 2" xfId="8122"/>
    <cellStyle name="Normal 2 2 2 2 5 4 4 2 2" xfId="17152"/>
    <cellStyle name="Normal 2 2 2 2 5 4 4 3" xfId="12670"/>
    <cellStyle name="Normal 2 2 2 2 5 4 5" xfId="5134"/>
    <cellStyle name="Normal 2 2 2 2 5 4 5 2" xfId="14164"/>
    <cellStyle name="Normal 2 2 2 2 5 4 6" xfId="9682"/>
    <cellStyle name="Normal 2 2 2 2 5 5" xfId="839"/>
    <cellStyle name="Normal 2 2 2 2 5 5 2" xfId="2333"/>
    <cellStyle name="Normal 2 2 2 2 5 5 2 2" xfId="6815"/>
    <cellStyle name="Normal 2 2 2 2 5 5 2 2 2" xfId="15845"/>
    <cellStyle name="Normal 2 2 2 2 5 5 2 3" xfId="11363"/>
    <cellStyle name="Normal 2 2 2 2 5 5 3" xfId="3827"/>
    <cellStyle name="Normal 2 2 2 2 5 5 3 2" xfId="8309"/>
    <cellStyle name="Normal 2 2 2 2 5 5 3 2 2" xfId="17339"/>
    <cellStyle name="Normal 2 2 2 2 5 5 3 3" xfId="12857"/>
    <cellStyle name="Normal 2 2 2 2 5 5 4" xfId="5321"/>
    <cellStyle name="Normal 2 2 2 2 5 5 4 2" xfId="14351"/>
    <cellStyle name="Normal 2 2 2 2 5 5 5" xfId="9869"/>
    <cellStyle name="Normal 2 2 2 2 5 6" xfId="1588"/>
    <cellStyle name="Normal 2 2 2 2 5 6 2" xfId="6070"/>
    <cellStyle name="Normal 2 2 2 2 5 6 2 2" xfId="15100"/>
    <cellStyle name="Normal 2 2 2 2 5 6 3" xfId="10618"/>
    <cellStyle name="Normal 2 2 2 2 5 7" xfId="3082"/>
    <cellStyle name="Normal 2 2 2 2 5 7 2" xfId="7564"/>
    <cellStyle name="Normal 2 2 2 2 5 7 2 2" xfId="16594"/>
    <cellStyle name="Normal 2 2 2 2 5 7 3" xfId="12112"/>
    <cellStyle name="Normal 2 2 2 2 5 8" xfId="4576"/>
    <cellStyle name="Normal 2 2 2 2 5 8 2" xfId="13606"/>
    <cellStyle name="Normal 2 2 2 2 5 9" xfId="9124"/>
    <cellStyle name="Normal 2 2 2 2 6" xfId="102"/>
    <cellStyle name="Normal 2 2 2 2 6 2" xfId="288"/>
    <cellStyle name="Normal 2 2 2 2 6 2 2" xfId="1031"/>
    <cellStyle name="Normal 2 2 2 2 6 2 2 2" xfId="2525"/>
    <cellStyle name="Normal 2 2 2 2 6 2 2 2 2" xfId="7007"/>
    <cellStyle name="Normal 2 2 2 2 6 2 2 2 2 2" xfId="16037"/>
    <cellStyle name="Normal 2 2 2 2 6 2 2 2 3" xfId="11555"/>
    <cellStyle name="Normal 2 2 2 2 6 2 2 3" xfId="4019"/>
    <cellStyle name="Normal 2 2 2 2 6 2 2 3 2" xfId="8501"/>
    <cellStyle name="Normal 2 2 2 2 6 2 2 3 2 2" xfId="17531"/>
    <cellStyle name="Normal 2 2 2 2 6 2 2 3 3" xfId="13049"/>
    <cellStyle name="Normal 2 2 2 2 6 2 2 4" xfId="5513"/>
    <cellStyle name="Normal 2 2 2 2 6 2 2 4 2" xfId="14543"/>
    <cellStyle name="Normal 2 2 2 2 6 2 2 5" xfId="10061"/>
    <cellStyle name="Normal 2 2 2 2 6 2 3" xfId="1782"/>
    <cellStyle name="Normal 2 2 2 2 6 2 3 2" xfId="6264"/>
    <cellStyle name="Normal 2 2 2 2 6 2 3 2 2" xfId="15294"/>
    <cellStyle name="Normal 2 2 2 2 6 2 3 3" xfId="10812"/>
    <cellStyle name="Normal 2 2 2 2 6 2 4" xfId="3276"/>
    <cellStyle name="Normal 2 2 2 2 6 2 4 2" xfId="7758"/>
    <cellStyle name="Normal 2 2 2 2 6 2 4 2 2" xfId="16788"/>
    <cellStyle name="Normal 2 2 2 2 6 2 4 3" xfId="12306"/>
    <cellStyle name="Normal 2 2 2 2 6 2 5" xfId="4770"/>
    <cellStyle name="Normal 2 2 2 2 6 2 5 2" xfId="13800"/>
    <cellStyle name="Normal 2 2 2 2 6 2 6" xfId="9318"/>
    <cellStyle name="Normal 2 2 2 2 6 3" xfId="474"/>
    <cellStyle name="Normal 2 2 2 2 6 3 2" xfId="1221"/>
    <cellStyle name="Normal 2 2 2 2 6 3 2 2" xfId="2715"/>
    <cellStyle name="Normal 2 2 2 2 6 3 2 2 2" xfId="7197"/>
    <cellStyle name="Normal 2 2 2 2 6 3 2 2 2 2" xfId="16227"/>
    <cellStyle name="Normal 2 2 2 2 6 3 2 2 3" xfId="11745"/>
    <cellStyle name="Normal 2 2 2 2 6 3 2 3" xfId="4209"/>
    <cellStyle name="Normal 2 2 2 2 6 3 2 3 2" xfId="8691"/>
    <cellStyle name="Normal 2 2 2 2 6 3 2 3 2 2" xfId="17721"/>
    <cellStyle name="Normal 2 2 2 2 6 3 2 3 3" xfId="13239"/>
    <cellStyle name="Normal 2 2 2 2 6 3 2 4" xfId="5703"/>
    <cellStyle name="Normal 2 2 2 2 6 3 2 4 2" xfId="14733"/>
    <cellStyle name="Normal 2 2 2 2 6 3 2 5" xfId="10251"/>
    <cellStyle name="Normal 2 2 2 2 6 3 3" xfId="1968"/>
    <cellStyle name="Normal 2 2 2 2 6 3 3 2" xfId="6450"/>
    <cellStyle name="Normal 2 2 2 2 6 3 3 2 2" xfId="15480"/>
    <cellStyle name="Normal 2 2 2 2 6 3 3 3" xfId="10998"/>
    <cellStyle name="Normal 2 2 2 2 6 3 4" xfId="3462"/>
    <cellStyle name="Normal 2 2 2 2 6 3 4 2" xfId="7944"/>
    <cellStyle name="Normal 2 2 2 2 6 3 4 2 2" xfId="16974"/>
    <cellStyle name="Normal 2 2 2 2 6 3 4 3" xfId="12492"/>
    <cellStyle name="Normal 2 2 2 2 6 3 5" xfId="4956"/>
    <cellStyle name="Normal 2 2 2 2 6 3 5 2" xfId="13986"/>
    <cellStyle name="Normal 2 2 2 2 6 3 6" xfId="9504"/>
    <cellStyle name="Normal 2 2 2 2 6 4" xfId="660"/>
    <cellStyle name="Normal 2 2 2 2 6 4 2" xfId="1407"/>
    <cellStyle name="Normal 2 2 2 2 6 4 2 2" xfId="2901"/>
    <cellStyle name="Normal 2 2 2 2 6 4 2 2 2" xfId="7383"/>
    <cellStyle name="Normal 2 2 2 2 6 4 2 2 2 2" xfId="16413"/>
    <cellStyle name="Normal 2 2 2 2 6 4 2 2 3" xfId="11931"/>
    <cellStyle name="Normal 2 2 2 2 6 4 2 3" xfId="4395"/>
    <cellStyle name="Normal 2 2 2 2 6 4 2 3 2" xfId="8877"/>
    <cellStyle name="Normal 2 2 2 2 6 4 2 3 2 2" xfId="17907"/>
    <cellStyle name="Normal 2 2 2 2 6 4 2 3 3" xfId="13425"/>
    <cellStyle name="Normal 2 2 2 2 6 4 2 4" xfId="5889"/>
    <cellStyle name="Normal 2 2 2 2 6 4 2 4 2" xfId="14919"/>
    <cellStyle name="Normal 2 2 2 2 6 4 2 5" xfId="10437"/>
    <cellStyle name="Normal 2 2 2 2 6 4 3" xfId="2154"/>
    <cellStyle name="Normal 2 2 2 2 6 4 3 2" xfId="6636"/>
    <cellStyle name="Normal 2 2 2 2 6 4 3 2 2" xfId="15666"/>
    <cellStyle name="Normal 2 2 2 2 6 4 3 3" xfId="11184"/>
    <cellStyle name="Normal 2 2 2 2 6 4 4" xfId="3648"/>
    <cellStyle name="Normal 2 2 2 2 6 4 4 2" xfId="8130"/>
    <cellStyle name="Normal 2 2 2 2 6 4 4 2 2" xfId="17160"/>
    <cellStyle name="Normal 2 2 2 2 6 4 4 3" xfId="12678"/>
    <cellStyle name="Normal 2 2 2 2 6 4 5" xfId="5142"/>
    <cellStyle name="Normal 2 2 2 2 6 4 5 2" xfId="14172"/>
    <cellStyle name="Normal 2 2 2 2 6 4 6" xfId="9690"/>
    <cellStyle name="Normal 2 2 2 2 6 5" xfId="847"/>
    <cellStyle name="Normal 2 2 2 2 6 5 2" xfId="2341"/>
    <cellStyle name="Normal 2 2 2 2 6 5 2 2" xfId="6823"/>
    <cellStyle name="Normal 2 2 2 2 6 5 2 2 2" xfId="15853"/>
    <cellStyle name="Normal 2 2 2 2 6 5 2 3" xfId="11371"/>
    <cellStyle name="Normal 2 2 2 2 6 5 3" xfId="3835"/>
    <cellStyle name="Normal 2 2 2 2 6 5 3 2" xfId="8317"/>
    <cellStyle name="Normal 2 2 2 2 6 5 3 2 2" xfId="17347"/>
    <cellStyle name="Normal 2 2 2 2 6 5 3 3" xfId="12865"/>
    <cellStyle name="Normal 2 2 2 2 6 5 4" xfId="5329"/>
    <cellStyle name="Normal 2 2 2 2 6 5 4 2" xfId="14359"/>
    <cellStyle name="Normal 2 2 2 2 6 5 5" xfId="9877"/>
    <cellStyle name="Normal 2 2 2 2 6 6" xfId="1596"/>
    <cellStyle name="Normal 2 2 2 2 6 6 2" xfId="6078"/>
    <cellStyle name="Normal 2 2 2 2 6 6 2 2" xfId="15108"/>
    <cellStyle name="Normal 2 2 2 2 6 6 3" xfId="10626"/>
    <cellStyle name="Normal 2 2 2 2 6 7" xfId="3090"/>
    <cellStyle name="Normal 2 2 2 2 6 7 2" xfId="7572"/>
    <cellStyle name="Normal 2 2 2 2 6 7 2 2" xfId="16602"/>
    <cellStyle name="Normal 2 2 2 2 6 7 3" xfId="12120"/>
    <cellStyle name="Normal 2 2 2 2 6 8" xfId="4584"/>
    <cellStyle name="Normal 2 2 2 2 6 8 2" xfId="13614"/>
    <cellStyle name="Normal 2 2 2 2 6 9" xfId="9132"/>
    <cellStyle name="Normal 2 2 2 2 7" xfId="141"/>
    <cellStyle name="Normal 2 2 2 2 7 2" xfId="327"/>
    <cellStyle name="Normal 2 2 2 2 7 2 2" xfId="1070"/>
    <cellStyle name="Normal 2 2 2 2 7 2 2 2" xfId="2564"/>
    <cellStyle name="Normal 2 2 2 2 7 2 2 2 2" xfId="7046"/>
    <cellStyle name="Normal 2 2 2 2 7 2 2 2 2 2" xfId="16076"/>
    <cellStyle name="Normal 2 2 2 2 7 2 2 2 3" xfId="11594"/>
    <cellStyle name="Normal 2 2 2 2 7 2 2 3" xfId="4058"/>
    <cellStyle name="Normal 2 2 2 2 7 2 2 3 2" xfId="8540"/>
    <cellStyle name="Normal 2 2 2 2 7 2 2 3 2 2" xfId="17570"/>
    <cellStyle name="Normal 2 2 2 2 7 2 2 3 3" xfId="13088"/>
    <cellStyle name="Normal 2 2 2 2 7 2 2 4" xfId="5552"/>
    <cellStyle name="Normal 2 2 2 2 7 2 2 4 2" xfId="14582"/>
    <cellStyle name="Normal 2 2 2 2 7 2 2 5" xfId="10100"/>
    <cellStyle name="Normal 2 2 2 2 7 2 3" xfId="1821"/>
    <cellStyle name="Normal 2 2 2 2 7 2 3 2" xfId="6303"/>
    <cellStyle name="Normal 2 2 2 2 7 2 3 2 2" xfId="15333"/>
    <cellStyle name="Normal 2 2 2 2 7 2 3 3" xfId="10851"/>
    <cellStyle name="Normal 2 2 2 2 7 2 4" xfId="3315"/>
    <cellStyle name="Normal 2 2 2 2 7 2 4 2" xfId="7797"/>
    <cellStyle name="Normal 2 2 2 2 7 2 4 2 2" xfId="16827"/>
    <cellStyle name="Normal 2 2 2 2 7 2 4 3" xfId="12345"/>
    <cellStyle name="Normal 2 2 2 2 7 2 5" xfId="4809"/>
    <cellStyle name="Normal 2 2 2 2 7 2 5 2" xfId="13839"/>
    <cellStyle name="Normal 2 2 2 2 7 2 6" xfId="9357"/>
    <cellStyle name="Normal 2 2 2 2 7 3" xfId="513"/>
    <cellStyle name="Normal 2 2 2 2 7 3 2" xfId="1260"/>
    <cellStyle name="Normal 2 2 2 2 7 3 2 2" xfId="2754"/>
    <cellStyle name="Normal 2 2 2 2 7 3 2 2 2" xfId="7236"/>
    <cellStyle name="Normal 2 2 2 2 7 3 2 2 2 2" xfId="16266"/>
    <cellStyle name="Normal 2 2 2 2 7 3 2 2 3" xfId="11784"/>
    <cellStyle name="Normal 2 2 2 2 7 3 2 3" xfId="4248"/>
    <cellStyle name="Normal 2 2 2 2 7 3 2 3 2" xfId="8730"/>
    <cellStyle name="Normal 2 2 2 2 7 3 2 3 2 2" xfId="17760"/>
    <cellStyle name="Normal 2 2 2 2 7 3 2 3 3" xfId="13278"/>
    <cellStyle name="Normal 2 2 2 2 7 3 2 4" xfId="5742"/>
    <cellStyle name="Normal 2 2 2 2 7 3 2 4 2" xfId="14772"/>
    <cellStyle name="Normal 2 2 2 2 7 3 2 5" xfId="10290"/>
    <cellStyle name="Normal 2 2 2 2 7 3 3" xfId="2007"/>
    <cellStyle name="Normal 2 2 2 2 7 3 3 2" xfId="6489"/>
    <cellStyle name="Normal 2 2 2 2 7 3 3 2 2" xfId="15519"/>
    <cellStyle name="Normal 2 2 2 2 7 3 3 3" xfId="11037"/>
    <cellStyle name="Normal 2 2 2 2 7 3 4" xfId="3501"/>
    <cellStyle name="Normal 2 2 2 2 7 3 4 2" xfId="7983"/>
    <cellStyle name="Normal 2 2 2 2 7 3 4 2 2" xfId="17013"/>
    <cellStyle name="Normal 2 2 2 2 7 3 4 3" xfId="12531"/>
    <cellStyle name="Normal 2 2 2 2 7 3 5" xfId="4995"/>
    <cellStyle name="Normal 2 2 2 2 7 3 5 2" xfId="14025"/>
    <cellStyle name="Normal 2 2 2 2 7 3 6" xfId="9543"/>
    <cellStyle name="Normal 2 2 2 2 7 4" xfId="699"/>
    <cellStyle name="Normal 2 2 2 2 7 4 2" xfId="1446"/>
    <cellStyle name="Normal 2 2 2 2 7 4 2 2" xfId="2940"/>
    <cellStyle name="Normal 2 2 2 2 7 4 2 2 2" xfId="7422"/>
    <cellStyle name="Normal 2 2 2 2 7 4 2 2 2 2" xfId="16452"/>
    <cellStyle name="Normal 2 2 2 2 7 4 2 2 3" xfId="11970"/>
    <cellStyle name="Normal 2 2 2 2 7 4 2 3" xfId="4434"/>
    <cellStyle name="Normal 2 2 2 2 7 4 2 3 2" xfId="8916"/>
    <cellStyle name="Normal 2 2 2 2 7 4 2 3 2 2" xfId="17946"/>
    <cellStyle name="Normal 2 2 2 2 7 4 2 3 3" xfId="13464"/>
    <cellStyle name="Normal 2 2 2 2 7 4 2 4" xfId="5928"/>
    <cellStyle name="Normal 2 2 2 2 7 4 2 4 2" xfId="14958"/>
    <cellStyle name="Normal 2 2 2 2 7 4 2 5" xfId="10476"/>
    <cellStyle name="Normal 2 2 2 2 7 4 3" xfId="2193"/>
    <cellStyle name="Normal 2 2 2 2 7 4 3 2" xfId="6675"/>
    <cellStyle name="Normal 2 2 2 2 7 4 3 2 2" xfId="15705"/>
    <cellStyle name="Normal 2 2 2 2 7 4 3 3" xfId="11223"/>
    <cellStyle name="Normal 2 2 2 2 7 4 4" xfId="3687"/>
    <cellStyle name="Normal 2 2 2 2 7 4 4 2" xfId="8169"/>
    <cellStyle name="Normal 2 2 2 2 7 4 4 2 2" xfId="17199"/>
    <cellStyle name="Normal 2 2 2 2 7 4 4 3" xfId="12717"/>
    <cellStyle name="Normal 2 2 2 2 7 4 5" xfId="5181"/>
    <cellStyle name="Normal 2 2 2 2 7 4 5 2" xfId="14211"/>
    <cellStyle name="Normal 2 2 2 2 7 4 6" xfId="9729"/>
    <cellStyle name="Normal 2 2 2 2 7 5" xfId="886"/>
    <cellStyle name="Normal 2 2 2 2 7 5 2" xfId="2380"/>
    <cellStyle name="Normal 2 2 2 2 7 5 2 2" xfId="6862"/>
    <cellStyle name="Normal 2 2 2 2 7 5 2 2 2" xfId="15892"/>
    <cellStyle name="Normal 2 2 2 2 7 5 2 3" xfId="11410"/>
    <cellStyle name="Normal 2 2 2 2 7 5 3" xfId="3874"/>
    <cellStyle name="Normal 2 2 2 2 7 5 3 2" xfId="8356"/>
    <cellStyle name="Normal 2 2 2 2 7 5 3 2 2" xfId="17386"/>
    <cellStyle name="Normal 2 2 2 2 7 5 3 3" xfId="12904"/>
    <cellStyle name="Normal 2 2 2 2 7 5 4" xfId="5368"/>
    <cellStyle name="Normal 2 2 2 2 7 5 4 2" xfId="14398"/>
    <cellStyle name="Normal 2 2 2 2 7 5 5" xfId="9916"/>
    <cellStyle name="Normal 2 2 2 2 7 6" xfId="1635"/>
    <cellStyle name="Normal 2 2 2 2 7 6 2" xfId="6117"/>
    <cellStyle name="Normal 2 2 2 2 7 6 2 2" xfId="15147"/>
    <cellStyle name="Normal 2 2 2 2 7 6 3" xfId="10665"/>
    <cellStyle name="Normal 2 2 2 2 7 7" xfId="3129"/>
    <cellStyle name="Normal 2 2 2 2 7 7 2" xfId="7611"/>
    <cellStyle name="Normal 2 2 2 2 7 7 2 2" xfId="16641"/>
    <cellStyle name="Normal 2 2 2 2 7 7 3" xfId="12159"/>
    <cellStyle name="Normal 2 2 2 2 7 8" xfId="4623"/>
    <cellStyle name="Normal 2 2 2 2 7 8 2" xfId="13653"/>
    <cellStyle name="Normal 2 2 2 2 7 9" xfId="9171"/>
    <cellStyle name="Normal 2 2 2 2 8" xfId="164"/>
    <cellStyle name="Normal 2 2 2 2 8 2" xfId="350"/>
    <cellStyle name="Normal 2 2 2 2 8 2 2" xfId="1093"/>
    <cellStyle name="Normal 2 2 2 2 8 2 2 2" xfId="2587"/>
    <cellStyle name="Normal 2 2 2 2 8 2 2 2 2" xfId="7069"/>
    <cellStyle name="Normal 2 2 2 2 8 2 2 2 2 2" xfId="16099"/>
    <cellStyle name="Normal 2 2 2 2 8 2 2 2 3" xfId="11617"/>
    <cellStyle name="Normal 2 2 2 2 8 2 2 3" xfId="4081"/>
    <cellStyle name="Normal 2 2 2 2 8 2 2 3 2" xfId="8563"/>
    <cellStyle name="Normal 2 2 2 2 8 2 2 3 2 2" xfId="17593"/>
    <cellStyle name="Normal 2 2 2 2 8 2 2 3 3" xfId="13111"/>
    <cellStyle name="Normal 2 2 2 2 8 2 2 4" xfId="5575"/>
    <cellStyle name="Normal 2 2 2 2 8 2 2 4 2" xfId="14605"/>
    <cellStyle name="Normal 2 2 2 2 8 2 2 5" xfId="10123"/>
    <cellStyle name="Normal 2 2 2 2 8 2 3" xfId="1844"/>
    <cellStyle name="Normal 2 2 2 2 8 2 3 2" xfId="6326"/>
    <cellStyle name="Normal 2 2 2 2 8 2 3 2 2" xfId="15356"/>
    <cellStyle name="Normal 2 2 2 2 8 2 3 3" xfId="10874"/>
    <cellStyle name="Normal 2 2 2 2 8 2 4" xfId="3338"/>
    <cellStyle name="Normal 2 2 2 2 8 2 4 2" xfId="7820"/>
    <cellStyle name="Normal 2 2 2 2 8 2 4 2 2" xfId="16850"/>
    <cellStyle name="Normal 2 2 2 2 8 2 4 3" xfId="12368"/>
    <cellStyle name="Normal 2 2 2 2 8 2 5" xfId="4832"/>
    <cellStyle name="Normal 2 2 2 2 8 2 5 2" xfId="13862"/>
    <cellStyle name="Normal 2 2 2 2 8 2 6" xfId="9380"/>
    <cellStyle name="Normal 2 2 2 2 8 3" xfId="536"/>
    <cellStyle name="Normal 2 2 2 2 8 3 2" xfId="1283"/>
    <cellStyle name="Normal 2 2 2 2 8 3 2 2" xfId="2777"/>
    <cellStyle name="Normal 2 2 2 2 8 3 2 2 2" xfId="7259"/>
    <cellStyle name="Normal 2 2 2 2 8 3 2 2 2 2" xfId="16289"/>
    <cellStyle name="Normal 2 2 2 2 8 3 2 2 3" xfId="11807"/>
    <cellStyle name="Normal 2 2 2 2 8 3 2 3" xfId="4271"/>
    <cellStyle name="Normal 2 2 2 2 8 3 2 3 2" xfId="8753"/>
    <cellStyle name="Normal 2 2 2 2 8 3 2 3 2 2" xfId="17783"/>
    <cellStyle name="Normal 2 2 2 2 8 3 2 3 3" xfId="13301"/>
    <cellStyle name="Normal 2 2 2 2 8 3 2 4" xfId="5765"/>
    <cellStyle name="Normal 2 2 2 2 8 3 2 4 2" xfId="14795"/>
    <cellStyle name="Normal 2 2 2 2 8 3 2 5" xfId="10313"/>
    <cellStyle name="Normal 2 2 2 2 8 3 3" xfId="2030"/>
    <cellStyle name="Normal 2 2 2 2 8 3 3 2" xfId="6512"/>
    <cellStyle name="Normal 2 2 2 2 8 3 3 2 2" xfId="15542"/>
    <cellStyle name="Normal 2 2 2 2 8 3 3 3" xfId="11060"/>
    <cellStyle name="Normal 2 2 2 2 8 3 4" xfId="3524"/>
    <cellStyle name="Normal 2 2 2 2 8 3 4 2" xfId="8006"/>
    <cellStyle name="Normal 2 2 2 2 8 3 4 2 2" xfId="17036"/>
    <cellStyle name="Normal 2 2 2 2 8 3 4 3" xfId="12554"/>
    <cellStyle name="Normal 2 2 2 2 8 3 5" xfId="5018"/>
    <cellStyle name="Normal 2 2 2 2 8 3 5 2" xfId="14048"/>
    <cellStyle name="Normal 2 2 2 2 8 3 6" xfId="9566"/>
    <cellStyle name="Normal 2 2 2 2 8 4" xfId="722"/>
    <cellStyle name="Normal 2 2 2 2 8 4 2" xfId="1469"/>
    <cellStyle name="Normal 2 2 2 2 8 4 2 2" xfId="2963"/>
    <cellStyle name="Normal 2 2 2 2 8 4 2 2 2" xfId="7445"/>
    <cellStyle name="Normal 2 2 2 2 8 4 2 2 2 2" xfId="16475"/>
    <cellStyle name="Normal 2 2 2 2 8 4 2 2 3" xfId="11993"/>
    <cellStyle name="Normal 2 2 2 2 8 4 2 3" xfId="4457"/>
    <cellStyle name="Normal 2 2 2 2 8 4 2 3 2" xfId="8939"/>
    <cellStyle name="Normal 2 2 2 2 8 4 2 3 2 2" xfId="17969"/>
    <cellStyle name="Normal 2 2 2 2 8 4 2 3 3" xfId="13487"/>
    <cellStyle name="Normal 2 2 2 2 8 4 2 4" xfId="5951"/>
    <cellStyle name="Normal 2 2 2 2 8 4 2 4 2" xfId="14981"/>
    <cellStyle name="Normal 2 2 2 2 8 4 2 5" xfId="10499"/>
    <cellStyle name="Normal 2 2 2 2 8 4 3" xfId="2216"/>
    <cellStyle name="Normal 2 2 2 2 8 4 3 2" xfId="6698"/>
    <cellStyle name="Normal 2 2 2 2 8 4 3 2 2" xfId="15728"/>
    <cellStyle name="Normal 2 2 2 2 8 4 3 3" xfId="11246"/>
    <cellStyle name="Normal 2 2 2 2 8 4 4" xfId="3710"/>
    <cellStyle name="Normal 2 2 2 2 8 4 4 2" xfId="8192"/>
    <cellStyle name="Normal 2 2 2 2 8 4 4 2 2" xfId="17222"/>
    <cellStyle name="Normal 2 2 2 2 8 4 4 3" xfId="12740"/>
    <cellStyle name="Normal 2 2 2 2 8 4 5" xfId="5204"/>
    <cellStyle name="Normal 2 2 2 2 8 4 5 2" xfId="14234"/>
    <cellStyle name="Normal 2 2 2 2 8 4 6" xfId="9752"/>
    <cellStyle name="Normal 2 2 2 2 8 5" xfId="909"/>
    <cellStyle name="Normal 2 2 2 2 8 5 2" xfId="2403"/>
    <cellStyle name="Normal 2 2 2 2 8 5 2 2" xfId="6885"/>
    <cellStyle name="Normal 2 2 2 2 8 5 2 2 2" xfId="15915"/>
    <cellStyle name="Normal 2 2 2 2 8 5 2 3" xfId="11433"/>
    <cellStyle name="Normal 2 2 2 2 8 5 3" xfId="3897"/>
    <cellStyle name="Normal 2 2 2 2 8 5 3 2" xfId="8379"/>
    <cellStyle name="Normal 2 2 2 2 8 5 3 2 2" xfId="17409"/>
    <cellStyle name="Normal 2 2 2 2 8 5 3 3" xfId="12927"/>
    <cellStyle name="Normal 2 2 2 2 8 5 4" xfId="5391"/>
    <cellStyle name="Normal 2 2 2 2 8 5 4 2" xfId="14421"/>
    <cellStyle name="Normal 2 2 2 2 8 5 5" xfId="9939"/>
    <cellStyle name="Normal 2 2 2 2 8 6" xfId="1658"/>
    <cellStyle name="Normal 2 2 2 2 8 6 2" xfId="6140"/>
    <cellStyle name="Normal 2 2 2 2 8 6 2 2" xfId="15170"/>
    <cellStyle name="Normal 2 2 2 2 8 6 3" xfId="10688"/>
    <cellStyle name="Normal 2 2 2 2 8 7" xfId="3152"/>
    <cellStyle name="Normal 2 2 2 2 8 7 2" xfId="7634"/>
    <cellStyle name="Normal 2 2 2 2 8 7 2 2" xfId="16664"/>
    <cellStyle name="Normal 2 2 2 2 8 7 3" xfId="12182"/>
    <cellStyle name="Normal 2 2 2 2 8 8" xfId="4646"/>
    <cellStyle name="Normal 2 2 2 2 8 8 2" xfId="13676"/>
    <cellStyle name="Normal 2 2 2 2 8 9" xfId="9194"/>
    <cellStyle name="Normal 2 2 2 2 9" xfId="187"/>
    <cellStyle name="Normal 2 2 2 2 9 2" xfId="373"/>
    <cellStyle name="Normal 2 2 2 2 9 2 2" xfId="1116"/>
    <cellStyle name="Normal 2 2 2 2 9 2 2 2" xfId="2610"/>
    <cellStyle name="Normal 2 2 2 2 9 2 2 2 2" xfId="7092"/>
    <cellStyle name="Normal 2 2 2 2 9 2 2 2 2 2" xfId="16122"/>
    <cellStyle name="Normal 2 2 2 2 9 2 2 2 3" xfId="11640"/>
    <cellStyle name="Normal 2 2 2 2 9 2 2 3" xfId="4104"/>
    <cellStyle name="Normal 2 2 2 2 9 2 2 3 2" xfId="8586"/>
    <cellStyle name="Normal 2 2 2 2 9 2 2 3 2 2" xfId="17616"/>
    <cellStyle name="Normal 2 2 2 2 9 2 2 3 3" xfId="13134"/>
    <cellStyle name="Normal 2 2 2 2 9 2 2 4" xfId="5598"/>
    <cellStyle name="Normal 2 2 2 2 9 2 2 4 2" xfId="14628"/>
    <cellStyle name="Normal 2 2 2 2 9 2 2 5" xfId="10146"/>
    <cellStyle name="Normal 2 2 2 2 9 2 3" xfId="1867"/>
    <cellStyle name="Normal 2 2 2 2 9 2 3 2" xfId="6349"/>
    <cellStyle name="Normal 2 2 2 2 9 2 3 2 2" xfId="15379"/>
    <cellStyle name="Normal 2 2 2 2 9 2 3 3" xfId="10897"/>
    <cellStyle name="Normal 2 2 2 2 9 2 4" xfId="3361"/>
    <cellStyle name="Normal 2 2 2 2 9 2 4 2" xfId="7843"/>
    <cellStyle name="Normal 2 2 2 2 9 2 4 2 2" xfId="16873"/>
    <cellStyle name="Normal 2 2 2 2 9 2 4 3" xfId="12391"/>
    <cellStyle name="Normal 2 2 2 2 9 2 5" xfId="4855"/>
    <cellStyle name="Normal 2 2 2 2 9 2 5 2" xfId="13885"/>
    <cellStyle name="Normal 2 2 2 2 9 2 6" xfId="9403"/>
    <cellStyle name="Normal 2 2 2 2 9 3" xfId="559"/>
    <cellStyle name="Normal 2 2 2 2 9 3 2" xfId="1306"/>
    <cellStyle name="Normal 2 2 2 2 9 3 2 2" xfId="2800"/>
    <cellStyle name="Normal 2 2 2 2 9 3 2 2 2" xfId="7282"/>
    <cellStyle name="Normal 2 2 2 2 9 3 2 2 2 2" xfId="16312"/>
    <cellStyle name="Normal 2 2 2 2 9 3 2 2 3" xfId="11830"/>
    <cellStyle name="Normal 2 2 2 2 9 3 2 3" xfId="4294"/>
    <cellStyle name="Normal 2 2 2 2 9 3 2 3 2" xfId="8776"/>
    <cellStyle name="Normal 2 2 2 2 9 3 2 3 2 2" xfId="17806"/>
    <cellStyle name="Normal 2 2 2 2 9 3 2 3 3" xfId="13324"/>
    <cellStyle name="Normal 2 2 2 2 9 3 2 4" xfId="5788"/>
    <cellStyle name="Normal 2 2 2 2 9 3 2 4 2" xfId="14818"/>
    <cellStyle name="Normal 2 2 2 2 9 3 2 5" xfId="10336"/>
    <cellStyle name="Normal 2 2 2 2 9 3 3" xfId="2053"/>
    <cellStyle name="Normal 2 2 2 2 9 3 3 2" xfId="6535"/>
    <cellStyle name="Normal 2 2 2 2 9 3 3 2 2" xfId="15565"/>
    <cellStyle name="Normal 2 2 2 2 9 3 3 3" xfId="11083"/>
    <cellStyle name="Normal 2 2 2 2 9 3 4" xfId="3547"/>
    <cellStyle name="Normal 2 2 2 2 9 3 4 2" xfId="8029"/>
    <cellStyle name="Normal 2 2 2 2 9 3 4 2 2" xfId="17059"/>
    <cellStyle name="Normal 2 2 2 2 9 3 4 3" xfId="12577"/>
    <cellStyle name="Normal 2 2 2 2 9 3 5" xfId="5041"/>
    <cellStyle name="Normal 2 2 2 2 9 3 5 2" xfId="14071"/>
    <cellStyle name="Normal 2 2 2 2 9 3 6" xfId="9589"/>
    <cellStyle name="Normal 2 2 2 2 9 4" xfId="745"/>
    <cellStyle name="Normal 2 2 2 2 9 4 2" xfId="1492"/>
    <cellStyle name="Normal 2 2 2 2 9 4 2 2" xfId="2986"/>
    <cellStyle name="Normal 2 2 2 2 9 4 2 2 2" xfId="7468"/>
    <cellStyle name="Normal 2 2 2 2 9 4 2 2 2 2" xfId="16498"/>
    <cellStyle name="Normal 2 2 2 2 9 4 2 2 3" xfId="12016"/>
    <cellStyle name="Normal 2 2 2 2 9 4 2 3" xfId="4480"/>
    <cellStyle name="Normal 2 2 2 2 9 4 2 3 2" xfId="8962"/>
    <cellStyle name="Normal 2 2 2 2 9 4 2 3 2 2" xfId="17992"/>
    <cellStyle name="Normal 2 2 2 2 9 4 2 3 3" xfId="13510"/>
    <cellStyle name="Normal 2 2 2 2 9 4 2 4" xfId="5974"/>
    <cellStyle name="Normal 2 2 2 2 9 4 2 4 2" xfId="15004"/>
    <cellStyle name="Normal 2 2 2 2 9 4 2 5" xfId="10522"/>
    <cellStyle name="Normal 2 2 2 2 9 4 3" xfId="2239"/>
    <cellStyle name="Normal 2 2 2 2 9 4 3 2" xfId="6721"/>
    <cellStyle name="Normal 2 2 2 2 9 4 3 2 2" xfId="15751"/>
    <cellStyle name="Normal 2 2 2 2 9 4 3 3" xfId="11269"/>
    <cellStyle name="Normal 2 2 2 2 9 4 4" xfId="3733"/>
    <cellStyle name="Normal 2 2 2 2 9 4 4 2" xfId="8215"/>
    <cellStyle name="Normal 2 2 2 2 9 4 4 2 2" xfId="17245"/>
    <cellStyle name="Normal 2 2 2 2 9 4 4 3" xfId="12763"/>
    <cellStyle name="Normal 2 2 2 2 9 4 5" xfId="5227"/>
    <cellStyle name="Normal 2 2 2 2 9 4 5 2" xfId="14257"/>
    <cellStyle name="Normal 2 2 2 2 9 4 6" xfId="9775"/>
    <cellStyle name="Normal 2 2 2 2 9 5" xfId="932"/>
    <cellStyle name="Normal 2 2 2 2 9 5 2" xfId="2426"/>
    <cellStyle name="Normal 2 2 2 2 9 5 2 2" xfId="6908"/>
    <cellStyle name="Normal 2 2 2 2 9 5 2 2 2" xfId="15938"/>
    <cellStyle name="Normal 2 2 2 2 9 5 2 3" xfId="11456"/>
    <cellStyle name="Normal 2 2 2 2 9 5 3" xfId="3920"/>
    <cellStyle name="Normal 2 2 2 2 9 5 3 2" xfId="8402"/>
    <cellStyle name="Normal 2 2 2 2 9 5 3 2 2" xfId="17432"/>
    <cellStyle name="Normal 2 2 2 2 9 5 3 3" xfId="12950"/>
    <cellStyle name="Normal 2 2 2 2 9 5 4" xfId="5414"/>
    <cellStyle name="Normal 2 2 2 2 9 5 4 2" xfId="14444"/>
    <cellStyle name="Normal 2 2 2 2 9 5 5" xfId="9962"/>
    <cellStyle name="Normal 2 2 2 2 9 6" xfId="1681"/>
    <cellStyle name="Normal 2 2 2 2 9 6 2" xfId="6163"/>
    <cellStyle name="Normal 2 2 2 2 9 6 2 2" xfId="15193"/>
    <cellStyle name="Normal 2 2 2 2 9 6 3" xfId="10711"/>
    <cellStyle name="Normal 2 2 2 2 9 7" xfId="3175"/>
    <cellStyle name="Normal 2 2 2 2 9 7 2" xfId="7657"/>
    <cellStyle name="Normal 2 2 2 2 9 7 2 2" xfId="16687"/>
    <cellStyle name="Normal 2 2 2 2 9 7 3" xfId="12205"/>
    <cellStyle name="Normal 2 2 2 2 9 8" xfId="4669"/>
    <cellStyle name="Normal 2 2 2 2 9 8 2" xfId="13699"/>
    <cellStyle name="Normal 2 2 2 2 9 9" xfId="9217"/>
    <cellStyle name="Normal 2 2 2 3" xfId="26"/>
    <cellStyle name="Normal 2 2 2 3 10" xfId="398"/>
    <cellStyle name="Normal 2 2 2 3 10 2" xfId="1145"/>
    <cellStyle name="Normal 2 2 2 3 10 2 2" xfId="2639"/>
    <cellStyle name="Normal 2 2 2 3 10 2 2 2" xfId="7121"/>
    <cellStyle name="Normal 2 2 2 3 10 2 2 2 2" xfId="16151"/>
    <cellStyle name="Normal 2 2 2 3 10 2 2 3" xfId="11669"/>
    <cellStyle name="Normal 2 2 2 3 10 2 3" xfId="4133"/>
    <cellStyle name="Normal 2 2 2 3 10 2 3 2" xfId="8615"/>
    <cellStyle name="Normal 2 2 2 3 10 2 3 2 2" xfId="17645"/>
    <cellStyle name="Normal 2 2 2 3 10 2 3 3" xfId="13163"/>
    <cellStyle name="Normal 2 2 2 3 10 2 4" xfId="5627"/>
    <cellStyle name="Normal 2 2 2 3 10 2 4 2" xfId="14657"/>
    <cellStyle name="Normal 2 2 2 3 10 2 5" xfId="10175"/>
    <cellStyle name="Normal 2 2 2 3 10 3" xfId="1892"/>
    <cellStyle name="Normal 2 2 2 3 10 3 2" xfId="6374"/>
    <cellStyle name="Normal 2 2 2 3 10 3 2 2" xfId="15404"/>
    <cellStyle name="Normal 2 2 2 3 10 3 3" xfId="10922"/>
    <cellStyle name="Normal 2 2 2 3 10 4" xfId="3386"/>
    <cellStyle name="Normal 2 2 2 3 10 4 2" xfId="7868"/>
    <cellStyle name="Normal 2 2 2 3 10 4 2 2" xfId="16898"/>
    <cellStyle name="Normal 2 2 2 3 10 4 3" xfId="12416"/>
    <cellStyle name="Normal 2 2 2 3 10 5" xfId="4880"/>
    <cellStyle name="Normal 2 2 2 3 10 5 2" xfId="13910"/>
    <cellStyle name="Normal 2 2 2 3 10 6" xfId="9428"/>
    <cellStyle name="Normal 2 2 2 3 11" xfId="584"/>
    <cellStyle name="Normal 2 2 2 3 11 2" xfId="1331"/>
    <cellStyle name="Normal 2 2 2 3 11 2 2" xfId="2825"/>
    <cellStyle name="Normal 2 2 2 3 11 2 2 2" xfId="7307"/>
    <cellStyle name="Normal 2 2 2 3 11 2 2 2 2" xfId="16337"/>
    <cellStyle name="Normal 2 2 2 3 11 2 2 3" xfId="11855"/>
    <cellStyle name="Normal 2 2 2 3 11 2 3" xfId="4319"/>
    <cellStyle name="Normal 2 2 2 3 11 2 3 2" xfId="8801"/>
    <cellStyle name="Normal 2 2 2 3 11 2 3 2 2" xfId="17831"/>
    <cellStyle name="Normal 2 2 2 3 11 2 3 3" xfId="13349"/>
    <cellStyle name="Normal 2 2 2 3 11 2 4" xfId="5813"/>
    <cellStyle name="Normal 2 2 2 3 11 2 4 2" xfId="14843"/>
    <cellStyle name="Normal 2 2 2 3 11 2 5" xfId="10361"/>
    <cellStyle name="Normal 2 2 2 3 11 3" xfId="2078"/>
    <cellStyle name="Normal 2 2 2 3 11 3 2" xfId="6560"/>
    <cellStyle name="Normal 2 2 2 3 11 3 2 2" xfId="15590"/>
    <cellStyle name="Normal 2 2 2 3 11 3 3" xfId="11108"/>
    <cellStyle name="Normal 2 2 2 3 11 4" xfId="3572"/>
    <cellStyle name="Normal 2 2 2 3 11 4 2" xfId="8054"/>
    <cellStyle name="Normal 2 2 2 3 11 4 2 2" xfId="17084"/>
    <cellStyle name="Normal 2 2 2 3 11 4 3" xfId="12602"/>
    <cellStyle name="Normal 2 2 2 3 11 5" xfId="5066"/>
    <cellStyle name="Normal 2 2 2 3 11 5 2" xfId="14096"/>
    <cellStyle name="Normal 2 2 2 3 11 6" xfId="9614"/>
    <cellStyle name="Normal 2 2 2 3 12" xfId="771"/>
    <cellStyle name="Normal 2 2 2 3 12 2" xfId="2265"/>
    <cellStyle name="Normal 2 2 2 3 12 2 2" xfId="6747"/>
    <cellStyle name="Normal 2 2 2 3 12 2 2 2" xfId="15777"/>
    <cellStyle name="Normal 2 2 2 3 12 2 3" xfId="11295"/>
    <cellStyle name="Normal 2 2 2 3 12 3" xfId="3759"/>
    <cellStyle name="Normal 2 2 2 3 12 3 2" xfId="8241"/>
    <cellStyle name="Normal 2 2 2 3 12 3 2 2" xfId="17271"/>
    <cellStyle name="Normal 2 2 2 3 12 3 3" xfId="12789"/>
    <cellStyle name="Normal 2 2 2 3 12 4" xfId="5253"/>
    <cellStyle name="Normal 2 2 2 3 12 4 2" xfId="14283"/>
    <cellStyle name="Normal 2 2 2 3 12 5" xfId="9801"/>
    <cellStyle name="Normal 2 2 2 3 13" xfId="1520"/>
    <cellStyle name="Normal 2 2 2 3 13 2" xfId="6002"/>
    <cellStyle name="Normal 2 2 2 3 13 2 2" xfId="15032"/>
    <cellStyle name="Normal 2 2 2 3 13 3" xfId="10550"/>
    <cellStyle name="Normal 2 2 2 3 14" xfId="3014"/>
    <cellStyle name="Normal 2 2 2 3 14 2" xfId="7496"/>
    <cellStyle name="Normal 2 2 2 3 14 2 2" xfId="16526"/>
    <cellStyle name="Normal 2 2 2 3 14 3" xfId="12044"/>
    <cellStyle name="Normal 2 2 2 3 15" xfId="4508"/>
    <cellStyle name="Normal 2 2 2 3 15 2" xfId="13538"/>
    <cellStyle name="Normal 2 2 2 3 16" xfId="9056"/>
    <cellStyle name="Normal 2 2 2 3 2" xfId="49"/>
    <cellStyle name="Normal 2 2 2 3 2 2" xfId="235"/>
    <cellStyle name="Normal 2 2 2 3 2 2 2" xfId="980"/>
    <cellStyle name="Normal 2 2 2 3 2 2 2 2" xfId="2474"/>
    <cellStyle name="Normal 2 2 2 3 2 2 2 2 2" xfId="6956"/>
    <cellStyle name="Normal 2 2 2 3 2 2 2 2 2 2" xfId="15986"/>
    <cellStyle name="Normal 2 2 2 3 2 2 2 2 3" xfId="11504"/>
    <cellStyle name="Normal 2 2 2 3 2 2 2 3" xfId="3968"/>
    <cellStyle name="Normal 2 2 2 3 2 2 2 3 2" xfId="8450"/>
    <cellStyle name="Normal 2 2 2 3 2 2 2 3 2 2" xfId="17480"/>
    <cellStyle name="Normal 2 2 2 3 2 2 2 3 3" xfId="12998"/>
    <cellStyle name="Normal 2 2 2 3 2 2 2 4" xfId="5462"/>
    <cellStyle name="Normal 2 2 2 3 2 2 2 4 2" xfId="14492"/>
    <cellStyle name="Normal 2 2 2 3 2 2 2 5" xfId="10010"/>
    <cellStyle name="Normal 2 2 2 3 2 2 3" xfId="1729"/>
    <cellStyle name="Normal 2 2 2 3 2 2 3 2" xfId="6211"/>
    <cellStyle name="Normal 2 2 2 3 2 2 3 2 2" xfId="15241"/>
    <cellStyle name="Normal 2 2 2 3 2 2 3 3" xfId="10759"/>
    <cellStyle name="Normal 2 2 2 3 2 2 4" xfId="3223"/>
    <cellStyle name="Normal 2 2 2 3 2 2 4 2" xfId="7705"/>
    <cellStyle name="Normal 2 2 2 3 2 2 4 2 2" xfId="16735"/>
    <cellStyle name="Normal 2 2 2 3 2 2 4 3" xfId="12253"/>
    <cellStyle name="Normal 2 2 2 3 2 2 5" xfId="4717"/>
    <cellStyle name="Normal 2 2 2 3 2 2 5 2" xfId="13747"/>
    <cellStyle name="Normal 2 2 2 3 2 2 6" xfId="9265"/>
    <cellStyle name="Normal 2 2 2 3 2 3" xfId="421"/>
    <cellStyle name="Normal 2 2 2 3 2 3 2" xfId="1168"/>
    <cellStyle name="Normal 2 2 2 3 2 3 2 2" xfId="2662"/>
    <cellStyle name="Normal 2 2 2 3 2 3 2 2 2" xfId="7144"/>
    <cellStyle name="Normal 2 2 2 3 2 3 2 2 2 2" xfId="16174"/>
    <cellStyle name="Normal 2 2 2 3 2 3 2 2 3" xfId="11692"/>
    <cellStyle name="Normal 2 2 2 3 2 3 2 3" xfId="4156"/>
    <cellStyle name="Normal 2 2 2 3 2 3 2 3 2" xfId="8638"/>
    <cellStyle name="Normal 2 2 2 3 2 3 2 3 2 2" xfId="17668"/>
    <cellStyle name="Normal 2 2 2 3 2 3 2 3 3" xfId="13186"/>
    <cellStyle name="Normal 2 2 2 3 2 3 2 4" xfId="5650"/>
    <cellStyle name="Normal 2 2 2 3 2 3 2 4 2" xfId="14680"/>
    <cellStyle name="Normal 2 2 2 3 2 3 2 5" xfId="10198"/>
    <cellStyle name="Normal 2 2 2 3 2 3 3" xfId="1915"/>
    <cellStyle name="Normal 2 2 2 3 2 3 3 2" xfId="6397"/>
    <cellStyle name="Normal 2 2 2 3 2 3 3 2 2" xfId="15427"/>
    <cellStyle name="Normal 2 2 2 3 2 3 3 3" xfId="10945"/>
    <cellStyle name="Normal 2 2 2 3 2 3 4" xfId="3409"/>
    <cellStyle name="Normal 2 2 2 3 2 3 4 2" xfId="7891"/>
    <cellStyle name="Normal 2 2 2 3 2 3 4 2 2" xfId="16921"/>
    <cellStyle name="Normal 2 2 2 3 2 3 4 3" xfId="12439"/>
    <cellStyle name="Normal 2 2 2 3 2 3 5" xfId="4903"/>
    <cellStyle name="Normal 2 2 2 3 2 3 5 2" xfId="13933"/>
    <cellStyle name="Normal 2 2 2 3 2 3 6" xfId="9451"/>
    <cellStyle name="Normal 2 2 2 3 2 4" xfId="607"/>
    <cellStyle name="Normal 2 2 2 3 2 4 2" xfId="1354"/>
    <cellStyle name="Normal 2 2 2 3 2 4 2 2" xfId="2848"/>
    <cellStyle name="Normal 2 2 2 3 2 4 2 2 2" xfId="7330"/>
    <cellStyle name="Normal 2 2 2 3 2 4 2 2 2 2" xfId="16360"/>
    <cellStyle name="Normal 2 2 2 3 2 4 2 2 3" xfId="11878"/>
    <cellStyle name="Normal 2 2 2 3 2 4 2 3" xfId="4342"/>
    <cellStyle name="Normal 2 2 2 3 2 4 2 3 2" xfId="8824"/>
    <cellStyle name="Normal 2 2 2 3 2 4 2 3 2 2" xfId="17854"/>
    <cellStyle name="Normal 2 2 2 3 2 4 2 3 3" xfId="13372"/>
    <cellStyle name="Normal 2 2 2 3 2 4 2 4" xfId="5836"/>
    <cellStyle name="Normal 2 2 2 3 2 4 2 4 2" xfId="14866"/>
    <cellStyle name="Normal 2 2 2 3 2 4 2 5" xfId="10384"/>
    <cellStyle name="Normal 2 2 2 3 2 4 3" xfId="2101"/>
    <cellStyle name="Normal 2 2 2 3 2 4 3 2" xfId="6583"/>
    <cellStyle name="Normal 2 2 2 3 2 4 3 2 2" xfId="15613"/>
    <cellStyle name="Normal 2 2 2 3 2 4 3 3" xfId="11131"/>
    <cellStyle name="Normal 2 2 2 3 2 4 4" xfId="3595"/>
    <cellStyle name="Normal 2 2 2 3 2 4 4 2" xfId="8077"/>
    <cellStyle name="Normal 2 2 2 3 2 4 4 2 2" xfId="17107"/>
    <cellStyle name="Normal 2 2 2 3 2 4 4 3" xfId="12625"/>
    <cellStyle name="Normal 2 2 2 3 2 4 5" xfId="5089"/>
    <cellStyle name="Normal 2 2 2 3 2 4 5 2" xfId="14119"/>
    <cellStyle name="Normal 2 2 2 3 2 4 6" xfId="9637"/>
    <cellStyle name="Normal 2 2 2 3 2 5" xfId="794"/>
    <cellStyle name="Normal 2 2 2 3 2 5 2" xfId="2288"/>
    <cellStyle name="Normal 2 2 2 3 2 5 2 2" xfId="6770"/>
    <cellStyle name="Normal 2 2 2 3 2 5 2 2 2" xfId="15800"/>
    <cellStyle name="Normal 2 2 2 3 2 5 2 3" xfId="11318"/>
    <cellStyle name="Normal 2 2 2 3 2 5 3" xfId="3782"/>
    <cellStyle name="Normal 2 2 2 3 2 5 3 2" xfId="8264"/>
    <cellStyle name="Normal 2 2 2 3 2 5 3 2 2" xfId="17294"/>
    <cellStyle name="Normal 2 2 2 3 2 5 3 3" xfId="12812"/>
    <cellStyle name="Normal 2 2 2 3 2 5 4" xfId="5276"/>
    <cellStyle name="Normal 2 2 2 3 2 5 4 2" xfId="14306"/>
    <cellStyle name="Normal 2 2 2 3 2 5 5" xfId="9824"/>
    <cellStyle name="Normal 2 2 2 3 2 6" xfId="1543"/>
    <cellStyle name="Normal 2 2 2 3 2 6 2" xfId="6025"/>
    <cellStyle name="Normal 2 2 2 3 2 6 2 2" xfId="15055"/>
    <cellStyle name="Normal 2 2 2 3 2 6 3" xfId="10573"/>
    <cellStyle name="Normal 2 2 2 3 2 7" xfId="3037"/>
    <cellStyle name="Normal 2 2 2 3 2 7 2" xfId="7519"/>
    <cellStyle name="Normal 2 2 2 3 2 7 2 2" xfId="16549"/>
    <cellStyle name="Normal 2 2 2 3 2 7 3" xfId="12067"/>
    <cellStyle name="Normal 2 2 2 3 2 8" xfId="4531"/>
    <cellStyle name="Normal 2 2 2 3 2 8 2" xfId="13561"/>
    <cellStyle name="Normal 2 2 2 3 2 9" xfId="9079"/>
    <cellStyle name="Normal 2 2 2 3 3" xfId="72"/>
    <cellStyle name="Normal 2 2 2 3 3 2" xfId="258"/>
    <cellStyle name="Normal 2 2 2 3 3 2 2" xfId="1003"/>
    <cellStyle name="Normal 2 2 2 3 3 2 2 2" xfId="2497"/>
    <cellStyle name="Normal 2 2 2 3 3 2 2 2 2" xfId="6979"/>
    <cellStyle name="Normal 2 2 2 3 3 2 2 2 2 2" xfId="16009"/>
    <cellStyle name="Normal 2 2 2 3 3 2 2 2 3" xfId="11527"/>
    <cellStyle name="Normal 2 2 2 3 3 2 2 3" xfId="3991"/>
    <cellStyle name="Normal 2 2 2 3 3 2 2 3 2" xfId="8473"/>
    <cellStyle name="Normal 2 2 2 3 3 2 2 3 2 2" xfId="17503"/>
    <cellStyle name="Normal 2 2 2 3 3 2 2 3 3" xfId="13021"/>
    <cellStyle name="Normal 2 2 2 3 3 2 2 4" xfId="5485"/>
    <cellStyle name="Normal 2 2 2 3 3 2 2 4 2" xfId="14515"/>
    <cellStyle name="Normal 2 2 2 3 3 2 2 5" xfId="10033"/>
    <cellStyle name="Normal 2 2 2 3 3 2 3" xfId="1752"/>
    <cellStyle name="Normal 2 2 2 3 3 2 3 2" xfId="6234"/>
    <cellStyle name="Normal 2 2 2 3 3 2 3 2 2" xfId="15264"/>
    <cellStyle name="Normal 2 2 2 3 3 2 3 3" xfId="10782"/>
    <cellStyle name="Normal 2 2 2 3 3 2 4" xfId="3246"/>
    <cellStyle name="Normal 2 2 2 3 3 2 4 2" xfId="7728"/>
    <cellStyle name="Normal 2 2 2 3 3 2 4 2 2" xfId="16758"/>
    <cellStyle name="Normal 2 2 2 3 3 2 4 3" xfId="12276"/>
    <cellStyle name="Normal 2 2 2 3 3 2 5" xfId="4740"/>
    <cellStyle name="Normal 2 2 2 3 3 2 5 2" xfId="13770"/>
    <cellStyle name="Normal 2 2 2 3 3 2 6" xfId="9288"/>
    <cellStyle name="Normal 2 2 2 3 3 3" xfId="444"/>
    <cellStyle name="Normal 2 2 2 3 3 3 2" xfId="1191"/>
    <cellStyle name="Normal 2 2 2 3 3 3 2 2" xfId="2685"/>
    <cellStyle name="Normal 2 2 2 3 3 3 2 2 2" xfId="7167"/>
    <cellStyle name="Normal 2 2 2 3 3 3 2 2 2 2" xfId="16197"/>
    <cellStyle name="Normal 2 2 2 3 3 3 2 2 3" xfId="11715"/>
    <cellStyle name="Normal 2 2 2 3 3 3 2 3" xfId="4179"/>
    <cellStyle name="Normal 2 2 2 3 3 3 2 3 2" xfId="8661"/>
    <cellStyle name="Normal 2 2 2 3 3 3 2 3 2 2" xfId="17691"/>
    <cellStyle name="Normal 2 2 2 3 3 3 2 3 3" xfId="13209"/>
    <cellStyle name="Normal 2 2 2 3 3 3 2 4" xfId="5673"/>
    <cellStyle name="Normal 2 2 2 3 3 3 2 4 2" xfId="14703"/>
    <cellStyle name="Normal 2 2 2 3 3 3 2 5" xfId="10221"/>
    <cellStyle name="Normal 2 2 2 3 3 3 3" xfId="1938"/>
    <cellStyle name="Normal 2 2 2 3 3 3 3 2" xfId="6420"/>
    <cellStyle name="Normal 2 2 2 3 3 3 3 2 2" xfId="15450"/>
    <cellStyle name="Normal 2 2 2 3 3 3 3 3" xfId="10968"/>
    <cellStyle name="Normal 2 2 2 3 3 3 4" xfId="3432"/>
    <cellStyle name="Normal 2 2 2 3 3 3 4 2" xfId="7914"/>
    <cellStyle name="Normal 2 2 2 3 3 3 4 2 2" xfId="16944"/>
    <cellStyle name="Normal 2 2 2 3 3 3 4 3" xfId="12462"/>
    <cellStyle name="Normal 2 2 2 3 3 3 5" xfId="4926"/>
    <cellStyle name="Normal 2 2 2 3 3 3 5 2" xfId="13956"/>
    <cellStyle name="Normal 2 2 2 3 3 3 6" xfId="9474"/>
    <cellStyle name="Normal 2 2 2 3 3 4" xfId="630"/>
    <cellStyle name="Normal 2 2 2 3 3 4 2" xfId="1377"/>
    <cellStyle name="Normal 2 2 2 3 3 4 2 2" xfId="2871"/>
    <cellStyle name="Normal 2 2 2 3 3 4 2 2 2" xfId="7353"/>
    <cellStyle name="Normal 2 2 2 3 3 4 2 2 2 2" xfId="16383"/>
    <cellStyle name="Normal 2 2 2 3 3 4 2 2 3" xfId="11901"/>
    <cellStyle name="Normal 2 2 2 3 3 4 2 3" xfId="4365"/>
    <cellStyle name="Normal 2 2 2 3 3 4 2 3 2" xfId="8847"/>
    <cellStyle name="Normal 2 2 2 3 3 4 2 3 2 2" xfId="17877"/>
    <cellStyle name="Normal 2 2 2 3 3 4 2 3 3" xfId="13395"/>
    <cellStyle name="Normal 2 2 2 3 3 4 2 4" xfId="5859"/>
    <cellStyle name="Normal 2 2 2 3 3 4 2 4 2" xfId="14889"/>
    <cellStyle name="Normal 2 2 2 3 3 4 2 5" xfId="10407"/>
    <cellStyle name="Normal 2 2 2 3 3 4 3" xfId="2124"/>
    <cellStyle name="Normal 2 2 2 3 3 4 3 2" xfId="6606"/>
    <cellStyle name="Normal 2 2 2 3 3 4 3 2 2" xfId="15636"/>
    <cellStyle name="Normal 2 2 2 3 3 4 3 3" xfId="11154"/>
    <cellStyle name="Normal 2 2 2 3 3 4 4" xfId="3618"/>
    <cellStyle name="Normal 2 2 2 3 3 4 4 2" xfId="8100"/>
    <cellStyle name="Normal 2 2 2 3 3 4 4 2 2" xfId="17130"/>
    <cellStyle name="Normal 2 2 2 3 3 4 4 3" xfId="12648"/>
    <cellStyle name="Normal 2 2 2 3 3 4 5" xfId="5112"/>
    <cellStyle name="Normal 2 2 2 3 3 4 5 2" xfId="14142"/>
    <cellStyle name="Normal 2 2 2 3 3 4 6" xfId="9660"/>
    <cellStyle name="Normal 2 2 2 3 3 5" xfId="817"/>
    <cellStyle name="Normal 2 2 2 3 3 5 2" xfId="2311"/>
    <cellStyle name="Normal 2 2 2 3 3 5 2 2" xfId="6793"/>
    <cellStyle name="Normal 2 2 2 3 3 5 2 2 2" xfId="15823"/>
    <cellStyle name="Normal 2 2 2 3 3 5 2 3" xfId="11341"/>
    <cellStyle name="Normal 2 2 2 3 3 5 3" xfId="3805"/>
    <cellStyle name="Normal 2 2 2 3 3 5 3 2" xfId="8287"/>
    <cellStyle name="Normal 2 2 2 3 3 5 3 2 2" xfId="17317"/>
    <cellStyle name="Normal 2 2 2 3 3 5 3 3" xfId="12835"/>
    <cellStyle name="Normal 2 2 2 3 3 5 4" xfId="5299"/>
    <cellStyle name="Normal 2 2 2 3 3 5 4 2" xfId="14329"/>
    <cellStyle name="Normal 2 2 2 3 3 5 5" xfId="9847"/>
    <cellStyle name="Normal 2 2 2 3 3 6" xfId="1566"/>
    <cellStyle name="Normal 2 2 2 3 3 6 2" xfId="6048"/>
    <cellStyle name="Normal 2 2 2 3 3 6 2 2" xfId="15078"/>
    <cellStyle name="Normal 2 2 2 3 3 6 3" xfId="10596"/>
    <cellStyle name="Normal 2 2 2 3 3 7" xfId="3060"/>
    <cellStyle name="Normal 2 2 2 3 3 7 2" xfId="7542"/>
    <cellStyle name="Normal 2 2 2 3 3 7 2 2" xfId="16572"/>
    <cellStyle name="Normal 2 2 2 3 3 7 3" xfId="12090"/>
    <cellStyle name="Normal 2 2 2 3 3 8" xfId="4554"/>
    <cellStyle name="Normal 2 2 2 3 3 8 2" xfId="13584"/>
    <cellStyle name="Normal 2 2 2 3 3 9" xfId="9102"/>
    <cellStyle name="Normal 2 2 2 3 4" xfId="96"/>
    <cellStyle name="Normal 2 2 2 3 4 2" xfId="282"/>
    <cellStyle name="Normal 2 2 2 3 4 2 2" xfId="1026"/>
    <cellStyle name="Normal 2 2 2 3 4 2 2 2" xfId="2520"/>
    <cellStyle name="Normal 2 2 2 3 4 2 2 2 2" xfId="7002"/>
    <cellStyle name="Normal 2 2 2 3 4 2 2 2 2 2" xfId="16032"/>
    <cellStyle name="Normal 2 2 2 3 4 2 2 2 3" xfId="11550"/>
    <cellStyle name="Normal 2 2 2 3 4 2 2 3" xfId="4014"/>
    <cellStyle name="Normal 2 2 2 3 4 2 2 3 2" xfId="8496"/>
    <cellStyle name="Normal 2 2 2 3 4 2 2 3 2 2" xfId="17526"/>
    <cellStyle name="Normal 2 2 2 3 4 2 2 3 3" xfId="13044"/>
    <cellStyle name="Normal 2 2 2 3 4 2 2 4" xfId="5508"/>
    <cellStyle name="Normal 2 2 2 3 4 2 2 4 2" xfId="14538"/>
    <cellStyle name="Normal 2 2 2 3 4 2 2 5" xfId="10056"/>
    <cellStyle name="Normal 2 2 2 3 4 2 3" xfId="1776"/>
    <cellStyle name="Normal 2 2 2 3 4 2 3 2" xfId="6258"/>
    <cellStyle name="Normal 2 2 2 3 4 2 3 2 2" xfId="15288"/>
    <cellStyle name="Normal 2 2 2 3 4 2 3 3" xfId="10806"/>
    <cellStyle name="Normal 2 2 2 3 4 2 4" xfId="3270"/>
    <cellStyle name="Normal 2 2 2 3 4 2 4 2" xfId="7752"/>
    <cellStyle name="Normal 2 2 2 3 4 2 4 2 2" xfId="16782"/>
    <cellStyle name="Normal 2 2 2 3 4 2 4 3" xfId="12300"/>
    <cellStyle name="Normal 2 2 2 3 4 2 5" xfId="4764"/>
    <cellStyle name="Normal 2 2 2 3 4 2 5 2" xfId="13794"/>
    <cellStyle name="Normal 2 2 2 3 4 2 6" xfId="9312"/>
    <cellStyle name="Normal 2 2 2 3 4 3" xfId="468"/>
    <cellStyle name="Normal 2 2 2 3 4 3 2" xfId="1215"/>
    <cellStyle name="Normal 2 2 2 3 4 3 2 2" xfId="2709"/>
    <cellStyle name="Normal 2 2 2 3 4 3 2 2 2" xfId="7191"/>
    <cellStyle name="Normal 2 2 2 3 4 3 2 2 2 2" xfId="16221"/>
    <cellStyle name="Normal 2 2 2 3 4 3 2 2 3" xfId="11739"/>
    <cellStyle name="Normal 2 2 2 3 4 3 2 3" xfId="4203"/>
    <cellStyle name="Normal 2 2 2 3 4 3 2 3 2" xfId="8685"/>
    <cellStyle name="Normal 2 2 2 3 4 3 2 3 2 2" xfId="17715"/>
    <cellStyle name="Normal 2 2 2 3 4 3 2 3 3" xfId="13233"/>
    <cellStyle name="Normal 2 2 2 3 4 3 2 4" xfId="5697"/>
    <cellStyle name="Normal 2 2 2 3 4 3 2 4 2" xfId="14727"/>
    <cellStyle name="Normal 2 2 2 3 4 3 2 5" xfId="10245"/>
    <cellStyle name="Normal 2 2 2 3 4 3 3" xfId="1962"/>
    <cellStyle name="Normal 2 2 2 3 4 3 3 2" xfId="6444"/>
    <cellStyle name="Normal 2 2 2 3 4 3 3 2 2" xfId="15474"/>
    <cellStyle name="Normal 2 2 2 3 4 3 3 3" xfId="10992"/>
    <cellStyle name="Normal 2 2 2 3 4 3 4" xfId="3456"/>
    <cellStyle name="Normal 2 2 2 3 4 3 4 2" xfId="7938"/>
    <cellStyle name="Normal 2 2 2 3 4 3 4 2 2" xfId="16968"/>
    <cellStyle name="Normal 2 2 2 3 4 3 4 3" xfId="12486"/>
    <cellStyle name="Normal 2 2 2 3 4 3 5" xfId="4950"/>
    <cellStyle name="Normal 2 2 2 3 4 3 5 2" xfId="13980"/>
    <cellStyle name="Normal 2 2 2 3 4 3 6" xfId="9498"/>
    <cellStyle name="Normal 2 2 2 3 4 4" xfId="654"/>
    <cellStyle name="Normal 2 2 2 3 4 4 2" xfId="1401"/>
    <cellStyle name="Normal 2 2 2 3 4 4 2 2" xfId="2895"/>
    <cellStyle name="Normal 2 2 2 3 4 4 2 2 2" xfId="7377"/>
    <cellStyle name="Normal 2 2 2 3 4 4 2 2 2 2" xfId="16407"/>
    <cellStyle name="Normal 2 2 2 3 4 4 2 2 3" xfId="11925"/>
    <cellStyle name="Normal 2 2 2 3 4 4 2 3" xfId="4389"/>
    <cellStyle name="Normal 2 2 2 3 4 4 2 3 2" xfId="8871"/>
    <cellStyle name="Normal 2 2 2 3 4 4 2 3 2 2" xfId="17901"/>
    <cellStyle name="Normal 2 2 2 3 4 4 2 3 3" xfId="13419"/>
    <cellStyle name="Normal 2 2 2 3 4 4 2 4" xfId="5883"/>
    <cellStyle name="Normal 2 2 2 3 4 4 2 4 2" xfId="14913"/>
    <cellStyle name="Normal 2 2 2 3 4 4 2 5" xfId="10431"/>
    <cellStyle name="Normal 2 2 2 3 4 4 3" xfId="2148"/>
    <cellStyle name="Normal 2 2 2 3 4 4 3 2" xfId="6630"/>
    <cellStyle name="Normal 2 2 2 3 4 4 3 2 2" xfId="15660"/>
    <cellStyle name="Normal 2 2 2 3 4 4 3 3" xfId="11178"/>
    <cellStyle name="Normal 2 2 2 3 4 4 4" xfId="3642"/>
    <cellStyle name="Normal 2 2 2 3 4 4 4 2" xfId="8124"/>
    <cellStyle name="Normal 2 2 2 3 4 4 4 2 2" xfId="17154"/>
    <cellStyle name="Normal 2 2 2 3 4 4 4 3" xfId="12672"/>
    <cellStyle name="Normal 2 2 2 3 4 4 5" xfId="5136"/>
    <cellStyle name="Normal 2 2 2 3 4 4 5 2" xfId="14166"/>
    <cellStyle name="Normal 2 2 2 3 4 4 6" xfId="9684"/>
    <cellStyle name="Normal 2 2 2 3 4 5" xfId="841"/>
    <cellStyle name="Normal 2 2 2 3 4 5 2" xfId="2335"/>
    <cellStyle name="Normal 2 2 2 3 4 5 2 2" xfId="6817"/>
    <cellStyle name="Normal 2 2 2 3 4 5 2 2 2" xfId="15847"/>
    <cellStyle name="Normal 2 2 2 3 4 5 2 3" xfId="11365"/>
    <cellStyle name="Normal 2 2 2 3 4 5 3" xfId="3829"/>
    <cellStyle name="Normal 2 2 2 3 4 5 3 2" xfId="8311"/>
    <cellStyle name="Normal 2 2 2 3 4 5 3 2 2" xfId="17341"/>
    <cellStyle name="Normal 2 2 2 3 4 5 3 3" xfId="12859"/>
    <cellStyle name="Normal 2 2 2 3 4 5 4" xfId="5323"/>
    <cellStyle name="Normal 2 2 2 3 4 5 4 2" xfId="14353"/>
    <cellStyle name="Normal 2 2 2 3 4 5 5" xfId="9871"/>
    <cellStyle name="Normal 2 2 2 3 4 6" xfId="1590"/>
    <cellStyle name="Normal 2 2 2 3 4 6 2" xfId="6072"/>
    <cellStyle name="Normal 2 2 2 3 4 6 2 2" xfId="15102"/>
    <cellStyle name="Normal 2 2 2 3 4 6 3" xfId="10620"/>
    <cellStyle name="Normal 2 2 2 3 4 7" xfId="3084"/>
    <cellStyle name="Normal 2 2 2 3 4 7 2" xfId="7566"/>
    <cellStyle name="Normal 2 2 2 3 4 7 2 2" xfId="16596"/>
    <cellStyle name="Normal 2 2 2 3 4 7 3" xfId="12114"/>
    <cellStyle name="Normal 2 2 2 3 4 8" xfId="4578"/>
    <cellStyle name="Normal 2 2 2 3 4 8 2" xfId="13608"/>
    <cellStyle name="Normal 2 2 2 3 4 9" xfId="9126"/>
    <cellStyle name="Normal 2 2 2 3 5" xfId="104"/>
    <cellStyle name="Normal 2 2 2 3 5 2" xfId="290"/>
    <cellStyle name="Normal 2 2 2 3 5 2 2" xfId="1033"/>
    <cellStyle name="Normal 2 2 2 3 5 2 2 2" xfId="2527"/>
    <cellStyle name="Normal 2 2 2 3 5 2 2 2 2" xfId="7009"/>
    <cellStyle name="Normal 2 2 2 3 5 2 2 2 2 2" xfId="16039"/>
    <cellStyle name="Normal 2 2 2 3 5 2 2 2 3" xfId="11557"/>
    <cellStyle name="Normal 2 2 2 3 5 2 2 3" xfId="4021"/>
    <cellStyle name="Normal 2 2 2 3 5 2 2 3 2" xfId="8503"/>
    <cellStyle name="Normal 2 2 2 3 5 2 2 3 2 2" xfId="17533"/>
    <cellStyle name="Normal 2 2 2 3 5 2 2 3 3" xfId="13051"/>
    <cellStyle name="Normal 2 2 2 3 5 2 2 4" xfId="5515"/>
    <cellStyle name="Normal 2 2 2 3 5 2 2 4 2" xfId="14545"/>
    <cellStyle name="Normal 2 2 2 3 5 2 2 5" xfId="10063"/>
    <cellStyle name="Normal 2 2 2 3 5 2 3" xfId="1784"/>
    <cellStyle name="Normal 2 2 2 3 5 2 3 2" xfId="6266"/>
    <cellStyle name="Normal 2 2 2 3 5 2 3 2 2" xfId="15296"/>
    <cellStyle name="Normal 2 2 2 3 5 2 3 3" xfId="10814"/>
    <cellStyle name="Normal 2 2 2 3 5 2 4" xfId="3278"/>
    <cellStyle name="Normal 2 2 2 3 5 2 4 2" xfId="7760"/>
    <cellStyle name="Normal 2 2 2 3 5 2 4 2 2" xfId="16790"/>
    <cellStyle name="Normal 2 2 2 3 5 2 4 3" xfId="12308"/>
    <cellStyle name="Normal 2 2 2 3 5 2 5" xfId="4772"/>
    <cellStyle name="Normal 2 2 2 3 5 2 5 2" xfId="13802"/>
    <cellStyle name="Normal 2 2 2 3 5 2 6" xfId="9320"/>
    <cellStyle name="Normal 2 2 2 3 5 3" xfId="476"/>
    <cellStyle name="Normal 2 2 2 3 5 3 2" xfId="1223"/>
    <cellStyle name="Normal 2 2 2 3 5 3 2 2" xfId="2717"/>
    <cellStyle name="Normal 2 2 2 3 5 3 2 2 2" xfId="7199"/>
    <cellStyle name="Normal 2 2 2 3 5 3 2 2 2 2" xfId="16229"/>
    <cellStyle name="Normal 2 2 2 3 5 3 2 2 3" xfId="11747"/>
    <cellStyle name="Normal 2 2 2 3 5 3 2 3" xfId="4211"/>
    <cellStyle name="Normal 2 2 2 3 5 3 2 3 2" xfId="8693"/>
    <cellStyle name="Normal 2 2 2 3 5 3 2 3 2 2" xfId="17723"/>
    <cellStyle name="Normal 2 2 2 3 5 3 2 3 3" xfId="13241"/>
    <cellStyle name="Normal 2 2 2 3 5 3 2 4" xfId="5705"/>
    <cellStyle name="Normal 2 2 2 3 5 3 2 4 2" xfId="14735"/>
    <cellStyle name="Normal 2 2 2 3 5 3 2 5" xfId="10253"/>
    <cellStyle name="Normal 2 2 2 3 5 3 3" xfId="1970"/>
    <cellStyle name="Normal 2 2 2 3 5 3 3 2" xfId="6452"/>
    <cellStyle name="Normal 2 2 2 3 5 3 3 2 2" xfId="15482"/>
    <cellStyle name="Normal 2 2 2 3 5 3 3 3" xfId="11000"/>
    <cellStyle name="Normal 2 2 2 3 5 3 4" xfId="3464"/>
    <cellStyle name="Normal 2 2 2 3 5 3 4 2" xfId="7946"/>
    <cellStyle name="Normal 2 2 2 3 5 3 4 2 2" xfId="16976"/>
    <cellStyle name="Normal 2 2 2 3 5 3 4 3" xfId="12494"/>
    <cellStyle name="Normal 2 2 2 3 5 3 5" xfId="4958"/>
    <cellStyle name="Normal 2 2 2 3 5 3 5 2" xfId="13988"/>
    <cellStyle name="Normal 2 2 2 3 5 3 6" xfId="9506"/>
    <cellStyle name="Normal 2 2 2 3 5 4" xfId="662"/>
    <cellStyle name="Normal 2 2 2 3 5 4 2" xfId="1409"/>
    <cellStyle name="Normal 2 2 2 3 5 4 2 2" xfId="2903"/>
    <cellStyle name="Normal 2 2 2 3 5 4 2 2 2" xfId="7385"/>
    <cellStyle name="Normal 2 2 2 3 5 4 2 2 2 2" xfId="16415"/>
    <cellStyle name="Normal 2 2 2 3 5 4 2 2 3" xfId="11933"/>
    <cellStyle name="Normal 2 2 2 3 5 4 2 3" xfId="4397"/>
    <cellStyle name="Normal 2 2 2 3 5 4 2 3 2" xfId="8879"/>
    <cellStyle name="Normal 2 2 2 3 5 4 2 3 2 2" xfId="17909"/>
    <cellStyle name="Normal 2 2 2 3 5 4 2 3 3" xfId="13427"/>
    <cellStyle name="Normal 2 2 2 3 5 4 2 4" xfId="5891"/>
    <cellStyle name="Normal 2 2 2 3 5 4 2 4 2" xfId="14921"/>
    <cellStyle name="Normal 2 2 2 3 5 4 2 5" xfId="10439"/>
    <cellStyle name="Normal 2 2 2 3 5 4 3" xfId="2156"/>
    <cellStyle name="Normal 2 2 2 3 5 4 3 2" xfId="6638"/>
    <cellStyle name="Normal 2 2 2 3 5 4 3 2 2" xfId="15668"/>
    <cellStyle name="Normal 2 2 2 3 5 4 3 3" xfId="11186"/>
    <cellStyle name="Normal 2 2 2 3 5 4 4" xfId="3650"/>
    <cellStyle name="Normal 2 2 2 3 5 4 4 2" xfId="8132"/>
    <cellStyle name="Normal 2 2 2 3 5 4 4 2 2" xfId="17162"/>
    <cellStyle name="Normal 2 2 2 3 5 4 4 3" xfId="12680"/>
    <cellStyle name="Normal 2 2 2 3 5 4 5" xfId="5144"/>
    <cellStyle name="Normal 2 2 2 3 5 4 5 2" xfId="14174"/>
    <cellStyle name="Normal 2 2 2 3 5 4 6" xfId="9692"/>
    <cellStyle name="Normal 2 2 2 3 5 5" xfId="849"/>
    <cellStyle name="Normal 2 2 2 3 5 5 2" xfId="2343"/>
    <cellStyle name="Normal 2 2 2 3 5 5 2 2" xfId="6825"/>
    <cellStyle name="Normal 2 2 2 3 5 5 2 2 2" xfId="15855"/>
    <cellStyle name="Normal 2 2 2 3 5 5 2 3" xfId="11373"/>
    <cellStyle name="Normal 2 2 2 3 5 5 3" xfId="3837"/>
    <cellStyle name="Normal 2 2 2 3 5 5 3 2" xfId="8319"/>
    <cellStyle name="Normal 2 2 2 3 5 5 3 2 2" xfId="17349"/>
    <cellStyle name="Normal 2 2 2 3 5 5 3 3" xfId="12867"/>
    <cellStyle name="Normal 2 2 2 3 5 5 4" xfId="5331"/>
    <cellStyle name="Normal 2 2 2 3 5 5 4 2" xfId="14361"/>
    <cellStyle name="Normal 2 2 2 3 5 5 5" xfId="9879"/>
    <cellStyle name="Normal 2 2 2 3 5 6" xfId="1598"/>
    <cellStyle name="Normal 2 2 2 3 5 6 2" xfId="6080"/>
    <cellStyle name="Normal 2 2 2 3 5 6 2 2" xfId="15110"/>
    <cellStyle name="Normal 2 2 2 3 5 6 3" xfId="10628"/>
    <cellStyle name="Normal 2 2 2 3 5 7" xfId="3092"/>
    <cellStyle name="Normal 2 2 2 3 5 7 2" xfId="7574"/>
    <cellStyle name="Normal 2 2 2 3 5 7 2 2" xfId="16604"/>
    <cellStyle name="Normal 2 2 2 3 5 7 3" xfId="12122"/>
    <cellStyle name="Normal 2 2 2 3 5 8" xfId="4586"/>
    <cellStyle name="Normal 2 2 2 3 5 8 2" xfId="13616"/>
    <cellStyle name="Normal 2 2 2 3 5 9" xfId="9134"/>
    <cellStyle name="Normal 2 2 2 3 6" xfId="143"/>
    <cellStyle name="Normal 2 2 2 3 6 2" xfId="329"/>
    <cellStyle name="Normal 2 2 2 3 6 2 2" xfId="1072"/>
    <cellStyle name="Normal 2 2 2 3 6 2 2 2" xfId="2566"/>
    <cellStyle name="Normal 2 2 2 3 6 2 2 2 2" xfId="7048"/>
    <cellStyle name="Normal 2 2 2 3 6 2 2 2 2 2" xfId="16078"/>
    <cellStyle name="Normal 2 2 2 3 6 2 2 2 3" xfId="11596"/>
    <cellStyle name="Normal 2 2 2 3 6 2 2 3" xfId="4060"/>
    <cellStyle name="Normal 2 2 2 3 6 2 2 3 2" xfId="8542"/>
    <cellStyle name="Normal 2 2 2 3 6 2 2 3 2 2" xfId="17572"/>
    <cellStyle name="Normal 2 2 2 3 6 2 2 3 3" xfId="13090"/>
    <cellStyle name="Normal 2 2 2 3 6 2 2 4" xfId="5554"/>
    <cellStyle name="Normal 2 2 2 3 6 2 2 4 2" xfId="14584"/>
    <cellStyle name="Normal 2 2 2 3 6 2 2 5" xfId="10102"/>
    <cellStyle name="Normal 2 2 2 3 6 2 3" xfId="1823"/>
    <cellStyle name="Normal 2 2 2 3 6 2 3 2" xfId="6305"/>
    <cellStyle name="Normal 2 2 2 3 6 2 3 2 2" xfId="15335"/>
    <cellStyle name="Normal 2 2 2 3 6 2 3 3" xfId="10853"/>
    <cellStyle name="Normal 2 2 2 3 6 2 4" xfId="3317"/>
    <cellStyle name="Normal 2 2 2 3 6 2 4 2" xfId="7799"/>
    <cellStyle name="Normal 2 2 2 3 6 2 4 2 2" xfId="16829"/>
    <cellStyle name="Normal 2 2 2 3 6 2 4 3" xfId="12347"/>
    <cellStyle name="Normal 2 2 2 3 6 2 5" xfId="4811"/>
    <cellStyle name="Normal 2 2 2 3 6 2 5 2" xfId="13841"/>
    <cellStyle name="Normal 2 2 2 3 6 2 6" xfId="9359"/>
    <cellStyle name="Normal 2 2 2 3 6 3" xfId="515"/>
    <cellStyle name="Normal 2 2 2 3 6 3 2" xfId="1262"/>
    <cellStyle name="Normal 2 2 2 3 6 3 2 2" xfId="2756"/>
    <cellStyle name="Normal 2 2 2 3 6 3 2 2 2" xfId="7238"/>
    <cellStyle name="Normal 2 2 2 3 6 3 2 2 2 2" xfId="16268"/>
    <cellStyle name="Normal 2 2 2 3 6 3 2 2 3" xfId="11786"/>
    <cellStyle name="Normal 2 2 2 3 6 3 2 3" xfId="4250"/>
    <cellStyle name="Normal 2 2 2 3 6 3 2 3 2" xfId="8732"/>
    <cellStyle name="Normal 2 2 2 3 6 3 2 3 2 2" xfId="17762"/>
    <cellStyle name="Normal 2 2 2 3 6 3 2 3 3" xfId="13280"/>
    <cellStyle name="Normal 2 2 2 3 6 3 2 4" xfId="5744"/>
    <cellStyle name="Normal 2 2 2 3 6 3 2 4 2" xfId="14774"/>
    <cellStyle name="Normal 2 2 2 3 6 3 2 5" xfId="10292"/>
    <cellStyle name="Normal 2 2 2 3 6 3 3" xfId="2009"/>
    <cellStyle name="Normal 2 2 2 3 6 3 3 2" xfId="6491"/>
    <cellStyle name="Normal 2 2 2 3 6 3 3 2 2" xfId="15521"/>
    <cellStyle name="Normal 2 2 2 3 6 3 3 3" xfId="11039"/>
    <cellStyle name="Normal 2 2 2 3 6 3 4" xfId="3503"/>
    <cellStyle name="Normal 2 2 2 3 6 3 4 2" xfId="7985"/>
    <cellStyle name="Normal 2 2 2 3 6 3 4 2 2" xfId="17015"/>
    <cellStyle name="Normal 2 2 2 3 6 3 4 3" xfId="12533"/>
    <cellStyle name="Normal 2 2 2 3 6 3 5" xfId="4997"/>
    <cellStyle name="Normal 2 2 2 3 6 3 5 2" xfId="14027"/>
    <cellStyle name="Normal 2 2 2 3 6 3 6" xfId="9545"/>
    <cellStyle name="Normal 2 2 2 3 6 4" xfId="701"/>
    <cellStyle name="Normal 2 2 2 3 6 4 2" xfId="1448"/>
    <cellStyle name="Normal 2 2 2 3 6 4 2 2" xfId="2942"/>
    <cellStyle name="Normal 2 2 2 3 6 4 2 2 2" xfId="7424"/>
    <cellStyle name="Normal 2 2 2 3 6 4 2 2 2 2" xfId="16454"/>
    <cellStyle name="Normal 2 2 2 3 6 4 2 2 3" xfId="11972"/>
    <cellStyle name="Normal 2 2 2 3 6 4 2 3" xfId="4436"/>
    <cellStyle name="Normal 2 2 2 3 6 4 2 3 2" xfId="8918"/>
    <cellStyle name="Normal 2 2 2 3 6 4 2 3 2 2" xfId="17948"/>
    <cellStyle name="Normal 2 2 2 3 6 4 2 3 3" xfId="13466"/>
    <cellStyle name="Normal 2 2 2 3 6 4 2 4" xfId="5930"/>
    <cellStyle name="Normal 2 2 2 3 6 4 2 4 2" xfId="14960"/>
    <cellStyle name="Normal 2 2 2 3 6 4 2 5" xfId="10478"/>
    <cellStyle name="Normal 2 2 2 3 6 4 3" xfId="2195"/>
    <cellStyle name="Normal 2 2 2 3 6 4 3 2" xfId="6677"/>
    <cellStyle name="Normal 2 2 2 3 6 4 3 2 2" xfId="15707"/>
    <cellStyle name="Normal 2 2 2 3 6 4 3 3" xfId="11225"/>
    <cellStyle name="Normal 2 2 2 3 6 4 4" xfId="3689"/>
    <cellStyle name="Normal 2 2 2 3 6 4 4 2" xfId="8171"/>
    <cellStyle name="Normal 2 2 2 3 6 4 4 2 2" xfId="17201"/>
    <cellStyle name="Normal 2 2 2 3 6 4 4 3" xfId="12719"/>
    <cellStyle name="Normal 2 2 2 3 6 4 5" xfId="5183"/>
    <cellStyle name="Normal 2 2 2 3 6 4 5 2" xfId="14213"/>
    <cellStyle name="Normal 2 2 2 3 6 4 6" xfId="9731"/>
    <cellStyle name="Normal 2 2 2 3 6 5" xfId="888"/>
    <cellStyle name="Normal 2 2 2 3 6 5 2" xfId="2382"/>
    <cellStyle name="Normal 2 2 2 3 6 5 2 2" xfId="6864"/>
    <cellStyle name="Normal 2 2 2 3 6 5 2 2 2" xfId="15894"/>
    <cellStyle name="Normal 2 2 2 3 6 5 2 3" xfId="11412"/>
    <cellStyle name="Normal 2 2 2 3 6 5 3" xfId="3876"/>
    <cellStyle name="Normal 2 2 2 3 6 5 3 2" xfId="8358"/>
    <cellStyle name="Normal 2 2 2 3 6 5 3 2 2" xfId="17388"/>
    <cellStyle name="Normal 2 2 2 3 6 5 3 3" xfId="12906"/>
    <cellStyle name="Normal 2 2 2 3 6 5 4" xfId="5370"/>
    <cellStyle name="Normal 2 2 2 3 6 5 4 2" xfId="14400"/>
    <cellStyle name="Normal 2 2 2 3 6 5 5" xfId="9918"/>
    <cellStyle name="Normal 2 2 2 3 6 6" xfId="1637"/>
    <cellStyle name="Normal 2 2 2 3 6 6 2" xfId="6119"/>
    <cellStyle name="Normal 2 2 2 3 6 6 2 2" xfId="15149"/>
    <cellStyle name="Normal 2 2 2 3 6 6 3" xfId="10667"/>
    <cellStyle name="Normal 2 2 2 3 6 7" xfId="3131"/>
    <cellStyle name="Normal 2 2 2 3 6 7 2" xfId="7613"/>
    <cellStyle name="Normal 2 2 2 3 6 7 2 2" xfId="16643"/>
    <cellStyle name="Normal 2 2 2 3 6 7 3" xfId="12161"/>
    <cellStyle name="Normal 2 2 2 3 6 8" xfId="4625"/>
    <cellStyle name="Normal 2 2 2 3 6 8 2" xfId="13655"/>
    <cellStyle name="Normal 2 2 2 3 6 9" xfId="9173"/>
    <cellStyle name="Normal 2 2 2 3 7" xfId="166"/>
    <cellStyle name="Normal 2 2 2 3 7 2" xfId="352"/>
    <cellStyle name="Normal 2 2 2 3 7 2 2" xfId="1095"/>
    <cellStyle name="Normal 2 2 2 3 7 2 2 2" xfId="2589"/>
    <cellStyle name="Normal 2 2 2 3 7 2 2 2 2" xfId="7071"/>
    <cellStyle name="Normal 2 2 2 3 7 2 2 2 2 2" xfId="16101"/>
    <cellStyle name="Normal 2 2 2 3 7 2 2 2 3" xfId="11619"/>
    <cellStyle name="Normal 2 2 2 3 7 2 2 3" xfId="4083"/>
    <cellStyle name="Normal 2 2 2 3 7 2 2 3 2" xfId="8565"/>
    <cellStyle name="Normal 2 2 2 3 7 2 2 3 2 2" xfId="17595"/>
    <cellStyle name="Normal 2 2 2 3 7 2 2 3 3" xfId="13113"/>
    <cellStyle name="Normal 2 2 2 3 7 2 2 4" xfId="5577"/>
    <cellStyle name="Normal 2 2 2 3 7 2 2 4 2" xfId="14607"/>
    <cellStyle name="Normal 2 2 2 3 7 2 2 5" xfId="10125"/>
    <cellStyle name="Normal 2 2 2 3 7 2 3" xfId="1846"/>
    <cellStyle name="Normal 2 2 2 3 7 2 3 2" xfId="6328"/>
    <cellStyle name="Normal 2 2 2 3 7 2 3 2 2" xfId="15358"/>
    <cellStyle name="Normal 2 2 2 3 7 2 3 3" xfId="10876"/>
    <cellStyle name="Normal 2 2 2 3 7 2 4" xfId="3340"/>
    <cellStyle name="Normal 2 2 2 3 7 2 4 2" xfId="7822"/>
    <cellStyle name="Normal 2 2 2 3 7 2 4 2 2" xfId="16852"/>
    <cellStyle name="Normal 2 2 2 3 7 2 4 3" xfId="12370"/>
    <cellStyle name="Normal 2 2 2 3 7 2 5" xfId="4834"/>
    <cellStyle name="Normal 2 2 2 3 7 2 5 2" xfId="13864"/>
    <cellStyle name="Normal 2 2 2 3 7 2 6" xfId="9382"/>
    <cellStyle name="Normal 2 2 2 3 7 3" xfId="538"/>
    <cellStyle name="Normal 2 2 2 3 7 3 2" xfId="1285"/>
    <cellStyle name="Normal 2 2 2 3 7 3 2 2" xfId="2779"/>
    <cellStyle name="Normal 2 2 2 3 7 3 2 2 2" xfId="7261"/>
    <cellStyle name="Normal 2 2 2 3 7 3 2 2 2 2" xfId="16291"/>
    <cellStyle name="Normal 2 2 2 3 7 3 2 2 3" xfId="11809"/>
    <cellStyle name="Normal 2 2 2 3 7 3 2 3" xfId="4273"/>
    <cellStyle name="Normal 2 2 2 3 7 3 2 3 2" xfId="8755"/>
    <cellStyle name="Normal 2 2 2 3 7 3 2 3 2 2" xfId="17785"/>
    <cellStyle name="Normal 2 2 2 3 7 3 2 3 3" xfId="13303"/>
    <cellStyle name="Normal 2 2 2 3 7 3 2 4" xfId="5767"/>
    <cellStyle name="Normal 2 2 2 3 7 3 2 4 2" xfId="14797"/>
    <cellStyle name="Normal 2 2 2 3 7 3 2 5" xfId="10315"/>
    <cellStyle name="Normal 2 2 2 3 7 3 3" xfId="2032"/>
    <cellStyle name="Normal 2 2 2 3 7 3 3 2" xfId="6514"/>
    <cellStyle name="Normal 2 2 2 3 7 3 3 2 2" xfId="15544"/>
    <cellStyle name="Normal 2 2 2 3 7 3 3 3" xfId="11062"/>
    <cellStyle name="Normal 2 2 2 3 7 3 4" xfId="3526"/>
    <cellStyle name="Normal 2 2 2 3 7 3 4 2" xfId="8008"/>
    <cellStyle name="Normal 2 2 2 3 7 3 4 2 2" xfId="17038"/>
    <cellStyle name="Normal 2 2 2 3 7 3 4 3" xfId="12556"/>
    <cellStyle name="Normal 2 2 2 3 7 3 5" xfId="5020"/>
    <cellStyle name="Normal 2 2 2 3 7 3 5 2" xfId="14050"/>
    <cellStyle name="Normal 2 2 2 3 7 3 6" xfId="9568"/>
    <cellStyle name="Normal 2 2 2 3 7 4" xfId="724"/>
    <cellStyle name="Normal 2 2 2 3 7 4 2" xfId="1471"/>
    <cellStyle name="Normal 2 2 2 3 7 4 2 2" xfId="2965"/>
    <cellStyle name="Normal 2 2 2 3 7 4 2 2 2" xfId="7447"/>
    <cellStyle name="Normal 2 2 2 3 7 4 2 2 2 2" xfId="16477"/>
    <cellStyle name="Normal 2 2 2 3 7 4 2 2 3" xfId="11995"/>
    <cellStyle name="Normal 2 2 2 3 7 4 2 3" xfId="4459"/>
    <cellStyle name="Normal 2 2 2 3 7 4 2 3 2" xfId="8941"/>
    <cellStyle name="Normal 2 2 2 3 7 4 2 3 2 2" xfId="17971"/>
    <cellStyle name="Normal 2 2 2 3 7 4 2 3 3" xfId="13489"/>
    <cellStyle name="Normal 2 2 2 3 7 4 2 4" xfId="5953"/>
    <cellStyle name="Normal 2 2 2 3 7 4 2 4 2" xfId="14983"/>
    <cellStyle name="Normal 2 2 2 3 7 4 2 5" xfId="10501"/>
    <cellStyle name="Normal 2 2 2 3 7 4 3" xfId="2218"/>
    <cellStyle name="Normal 2 2 2 3 7 4 3 2" xfId="6700"/>
    <cellStyle name="Normal 2 2 2 3 7 4 3 2 2" xfId="15730"/>
    <cellStyle name="Normal 2 2 2 3 7 4 3 3" xfId="11248"/>
    <cellStyle name="Normal 2 2 2 3 7 4 4" xfId="3712"/>
    <cellStyle name="Normal 2 2 2 3 7 4 4 2" xfId="8194"/>
    <cellStyle name="Normal 2 2 2 3 7 4 4 2 2" xfId="17224"/>
    <cellStyle name="Normal 2 2 2 3 7 4 4 3" xfId="12742"/>
    <cellStyle name="Normal 2 2 2 3 7 4 5" xfId="5206"/>
    <cellStyle name="Normal 2 2 2 3 7 4 5 2" xfId="14236"/>
    <cellStyle name="Normal 2 2 2 3 7 4 6" xfId="9754"/>
    <cellStyle name="Normal 2 2 2 3 7 5" xfId="911"/>
    <cellStyle name="Normal 2 2 2 3 7 5 2" xfId="2405"/>
    <cellStyle name="Normal 2 2 2 3 7 5 2 2" xfId="6887"/>
    <cellStyle name="Normal 2 2 2 3 7 5 2 2 2" xfId="15917"/>
    <cellStyle name="Normal 2 2 2 3 7 5 2 3" xfId="11435"/>
    <cellStyle name="Normal 2 2 2 3 7 5 3" xfId="3899"/>
    <cellStyle name="Normal 2 2 2 3 7 5 3 2" xfId="8381"/>
    <cellStyle name="Normal 2 2 2 3 7 5 3 2 2" xfId="17411"/>
    <cellStyle name="Normal 2 2 2 3 7 5 3 3" xfId="12929"/>
    <cellStyle name="Normal 2 2 2 3 7 5 4" xfId="5393"/>
    <cellStyle name="Normal 2 2 2 3 7 5 4 2" xfId="14423"/>
    <cellStyle name="Normal 2 2 2 3 7 5 5" xfId="9941"/>
    <cellStyle name="Normal 2 2 2 3 7 6" xfId="1660"/>
    <cellStyle name="Normal 2 2 2 3 7 6 2" xfId="6142"/>
    <cellStyle name="Normal 2 2 2 3 7 6 2 2" xfId="15172"/>
    <cellStyle name="Normal 2 2 2 3 7 6 3" xfId="10690"/>
    <cellStyle name="Normal 2 2 2 3 7 7" xfId="3154"/>
    <cellStyle name="Normal 2 2 2 3 7 7 2" xfId="7636"/>
    <cellStyle name="Normal 2 2 2 3 7 7 2 2" xfId="16666"/>
    <cellStyle name="Normal 2 2 2 3 7 7 3" xfId="12184"/>
    <cellStyle name="Normal 2 2 2 3 7 8" xfId="4648"/>
    <cellStyle name="Normal 2 2 2 3 7 8 2" xfId="13678"/>
    <cellStyle name="Normal 2 2 2 3 7 9" xfId="9196"/>
    <cellStyle name="Normal 2 2 2 3 8" xfId="189"/>
    <cellStyle name="Normal 2 2 2 3 8 2" xfId="375"/>
    <cellStyle name="Normal 2 2 2 3 8 2 2" xfId="1118"/>
    <cellStyle name="Normal 2 2 2 3 8 2 2 2" xfId="2612"/>
    <cellStyle name="Normal 2 2 2 3 8 2 2 2 2" xfId="7094"/>
    <cellStyle name="Normal 2 2 2 3 8 2 2 2 2 2" xfId="16124"/>
    <cellStyle name="Normal 2 2 2 3 8 2 2 2 3" xfId="11642"/>
    <cellStyle name="Normal 2 2 2 3 8 2 2 3" xfId="4106"/>
    <cellStyle name="Normal 2 2 2 3 8 2 2 3 2" xfId="8588"/>
    <cellStyle name="Normal 2 2 2 3 8 2 2 3 2 2" xfId="17618"/>
    <cellStyle name="Normal 2 2 2 3 8 2 2 3 3" xfId="13136"/>
    <cellStyle name="Normal 2 2 2 3 8 2 2 4" xfId="5600"/>
    <cellStyle name="Normal 2 2 2 3 8 2 2 4 2" xfId="14630"/>
    <cellStyle name="Normal 2 2 2 3 8 2 2 5" xfId="10148"/>
    <cellStyle name="Normal 2 2 2 3 8 2 3" xfId="1869"/>
    <cellStyle name="Normal 2 2 2 3 8 2 3 2" xfId="6351"/>
    <cellStyle name="Normal 2 2 2 3 8 2 3 2 2" xfId="15381"/>
    <cellStyle name="Normal 2 2 2 3 8 2 3 3" xfId="10899"/>
    <cellStyle name="Normal 2 2 2 3 8 2 4" xfId="3363"/>
    <cellStyle name="Normal 2 2 2 3 8 2 4 2" xfId="7845"/>
    <cellStyle name="Normal 2 2 2 3 8 2 4 2 2" xfId="16875"/>
    <cellStyle name="Normal 2 2 2 3 8 2 4 3" xfId="12393"/>
    <cellStyle name="Normal 2 2 2 3 8 2 5" xfId="4857"/>
    <cellStyle name="Normal 2 2 2 3 8 2 5 2" xfId="13887"/>
    <cellStyle name="Normal 2 2 2 3 8 2 6" xfId="9405"/>
    <cellStyle name="Normal 2 2 2 3 8 3" xfId="561"/>
    <cellStyle name="Normal 2 2 2 3 8 3 2" xfId="1308"/>
    <cellStyle name="Normal 2 2 2 3 8 3 2 2" xfId="2802"/>
    <cellStyle name="Normal 2 2 2 3 8 3 2 2 2" xfId="7284"/>
    <cellStyle name="Normal 2 2 2 3 8 3 2 2 2 2" xfId="16314"/>
    <cellStyle name="Normal 2 2 2 3 8 3 2 2 3" xfId="11832"/>
    <cellStyle name="Normal 2 2 2 3 8 3 2 3" xfId="4296"/>
    <cellStyle name="Normal 2 2 2 3 8 3 2 3 2" xfId="8778"/>
    <cellStyle name="Normal 2 2 2 3 8 3 2 3 2 2" xfId="17808"/>
    <cellStyle name="Normal 2 2 2 3 8 3 2 3 3" xfId="13326"/>
    <cellStyle name="Normal 2 2 2 3 8 3 2 4" xfId="5790"/>
    <cellStyle name="Normal 2 2 2 3 8 3 2 4 2" xfId="14820"/>
    <cellStyle name="Normal 2 2 2 3 8 3 2 5" xfId="10338"/>
    <cellStyle name="Normal 2 2 2 3 8 3 3" xfId="2055"/>
    <cellStyle name="Normal 2 2 2 3 8 3 3 2" xfId="6537"/>
    <cellStyle name="Normal 2 2 2 3 8 3 3 2 2" xfId="15567"/>
    <cellStyle name="Normal 2 2 2 3 8 3 3 3" xfId="11085"/>
    <cellStyle name="Normal 2 2 2 3 8 3 4" xfId="3549"/>
    <cellStyle name="Normal 2 2 2 3 8 3 4 2" xfId="8031"/>
    <cellStyle name="Normal 2 2 2 3 8 3 4 2 2" xfId="17061"/>
    <cellStyle name="Normal 2 2 2 3 8 3 4 3" xfId="12579"/>
    <cellStyle name="Normal 2 2 2 3 8 3 5" xfId="5043"/>
    <cellStyle name="Normal 2 2 2 3 8 3 5 2" xfId="14073"/>
    <cellStyle name="Normal 2 2 2 3 8 3 6" xfId="9591"/>
    <cellStyle name="Normal 2 2 2 3 8 4" xfId="747"/>
    <cellStyle name="Normal 2 2 2 3 8 4 2" xfId="1494"/>
    <cellStyle name="Normal 2 2 2 3 8 4 2 2" xfId="2988"/>
    <cellStyle name="Normal 2 2 2 3 8 4 2 2 2" xfId="7470"/>
    <cellStyle name="Normal 2 2 2 3 8 4 2 2 2 2" xfId="16500"/>
    <cellStyle name="Normal 2 2 2 3 8 4 2 2 3" xfId="12018"/>
    <cellStyle name="Normal 2 2 2 3 8 4 2 3" xfId="4482"/>
    <cellStyle name="Normal 2 2 2 3 8 4 2 3 2" xfId="8964"/>
    <cellStyle name="Normal 2 2 2 3 8 4 2 3 2 2" xfId="17994"/>
    <cellStyle name="Normal 2 2 2 3 8 4 2 3 3" xfId="13512"/>
    <cellStyle name="Normal 2 2 2 3 8 4 2 4" xfId="5976"/>
    <cellStyle name="Normal 2 2 2 3 8 4 2 4 2" xfId="15006"/>
    <cellStyle name="Normal 2 2 2 3 8 4 2 5" xfId="10524"/>
    <cellStyle name="Normal 2 2 2 3 8 4 3" xfId="2241"/>
    <cellStyle name="Normal 2 2 2 3 8 4 3 2" xfId="6723"/>
    <cellStyle name="Normal 2 2 2 3 8 4 3 2 2" xfId="15753"/>
    <cellStyle name="Normal 2 2 2 3 8 4 3 3" xfId="11271"/>
    <cellStyle name="Normal 2 2 2 3 8 4 4" xfId="3735"/>
    <cellStyle name="Normal 2 2 2 3 8 4 4 2" xfId="8217"/>
    <cellStyle name="Normal 2 2 2 3 8 4 4 2 2" xfId="17247"/>
    <cellStyle name="Normal 2 2 2 3 8 4 4 3" xfId="12765"/>
    <cellStyle name="Normal 2 2 2 3 8 4 5" xfId="5229"/>
    <cellStyle name="Normal 2 2 2 3 8 4 5 2" xfId="14259"/>
    <cellStyle name="Normal 2 2 2 3 8 4 6" xfId="9777"/>
    <cellStyle name="Normal 2 2 2 3 8 5" xfId="934"/>
    <cellStyle name="Normal 2 2 2 3 8 5 2" xfId="2428"/>
    <cellStyle name="Normal 2 2 2 3 8 5 2 2" xfId="6910"/>
    <cellStyle name="Normal 2 2 2 3 8 5 2 2 2" xfId="15940"/>
    <cellStyle name="Normal 2 2 2 3 8 5 2 3" xfId="11458"/>
    <cellStyle name="Normal 2 2 2 3 8 5 3" xfId="3922"/>
    <cellStyle name="Normal 2 2 2 3 8 5 3 2" xfId="8404"/>
    <cellStyle name="Normal 2 2 2 3 8 5 3 2 2" xfId="17434"/>
    <cellStyle name="Normal 2 2 2 3 8 5 3 3" xfId="12952"/>
    <cellStyle name="Normal 2 2 2 3 8 5 4" xfId="5416"/>
    <cellStyle name="Normal 2 2 2 3 8 5 4 2" xfId="14446"/>
    <cellStyle name="Normal 2 2 2 3 8 5 5" xfId="9964"/>
    <cellStyle name="Normal 2 2 2 3 8 6" xfId="1683"/>
    <cellStyle name="Normal 2 2 2 3 8 6 2" xfId="6165"/>
    <cellStyle name="Normal 2 2 2 3 8 6 2 2" xfId="15195"/>
    <cellStyle name="Normal 2 2 2 3 8 6 3" xfId="10713"/>
    <cellStyle name="Normal 2 2 2 3 8 7" xfId="3177"/>
    <cellStyle name="Normal 2 2 2 3 8 7 2" xfId="7659"/>
    <cellStyle name="Normal 2 2 2 3 8 7 2 2" xfId="16689"/>
    <cellStyle name="Normal 2 2 2 3 8 7 3" xfId="12207"/>
    <cellStyle name="Normal 2 2 2 3 8 8" xfId="4671"/>
    <cellStyle name="Normal 2 2 2 3 8 8 2" xfId="13701"/>
    <cellStyle name="Normal 2 2 2 3 8 9" xfId="9219"/>
    <cellStyle name="Normal 2 2 2 3 9" xfId="212"/>
    <cellStyle name="Normal 2 2 2 3 9 2" xfId="957"/>
    <cellStyle name="Normal 2 2 2 3 9 2 2" xfId="2451"/>
    <cellStyle name="Normal 2 2 2 3 9 2 2 2" xfId="6933"/>
    <cellStyle name="Normal 2 2 2 3 9 2 2 2 2" xfId="15963"/>
    <cellStyle name="Normal 2 2 2 3 9 2 2 3" xfId="11481"/>
    <cellStyle name="Normal 2 2 2 3 9 2 3" xfId="3945"/>
    <cellStyle name="Normal 2 2 2 3 9 2 3 2" xfId="8427"/>
    <cellStyle name="Normal 2 2 2 3 9 2 3 2 2" xfId="17457"/>
    <cellStyle name="Normal 2 2 2 3 9 2 3 3" xfId="12975"/>
    <cellStyle name="Normal 2 2 2 3 9 2 4" xfId="5439"/>
    <cellStyle name="Normal 2 2 2 3 9 2 4 2" xfId="14469"/>
    <cellStyle name="Normal 2 2 2 3 9 2 5" xfId="9987"/>
    <cellStyle name="Normal 2 2 2 3 9 3" xfId="1706"/>
    <cellStyle name="Normal 2 2 2 3 9 3 2" xfId="6188"/>
    <cellStyle name="Normal 2 2 2 3 9 3 2 2" xfId="15218"/>
    <cellStyle name="Normal 2 2 2 3 9 3 3" xfId="10736"/>
    <cellStyle name="Normal 2 2 2 3 9 4" xfId="3200"/>
    <cellStyle name="Normal 2 2 2 3 9 4 2" xfId="7682"/>
    <cellStyle name="Normal 2 2 2 3 9 4 2 2" xfId="16712"/>
    <cellStyle name="Normal 2 2 2 3 9 4 3" xfId="12230"/>
    <cellStyle name="Normal 2 2 2 3 9 5" xfId="4694"/>
    <cellStyle name="Normal 2 2 2 3 9 5 2" xfId="13724"/>
    <cellStyle name="Normal 2 2 2 3 9 6" xfId="9242"/>
    <cellStyle name="Normal 2 2 2 4" xfId="37"/>
    <cellStyle name="Normal 2 2 2 4 2" xfId="223"/>
    <cellStyle name="Normal 2 2 2 4 2 2" xfId="968"/>
    <cellStyle name="Normal 2 2 2 4 2 2 2" xfId="2462"/>
    <cellStyle name="Normal 2 2 2 4 2 2 2 2" xfId="6944"/>
    <cellStyle name="Normal 2 2 2 4 2 2 2 2 2" xfId="15974"/>
    <cellStyle name="Normal 2 2 2 4 2 2 2 3" xfId="11492"/>
    <cellStyle name="Normal 2 2 2 4 2 2 3" xfId="3956"/>
    <cellStyle name="Normal 2 2 2 4 2 2 3 2" xfId="8438"/>
    <cellStyle name="Normal 2 2 2 4 2 2 3 2 2" xfId="17468"/>
    <cellStyle name="Normal 2 2 2 4 2 2 3 3" xfId="12986"/>
    <cellStyle name="Normal 2 2 2 4 2 2 4" xfId="5450"/>
    <cellStyle name="Normal 2 2 2 4 2 2 4 2" xfId="14480"/>
    <cellStyle name="Normal 2 2 2 4 2 2 5" xfId="9998"/>
    <cellStyle name="Normal 2 2 2 4 2 3" xfId="1717"/>
    <cellStyle name="Normal 2 2 2 4 2 3 2" xfId="6199"/>
    <cellStyle name="Normal 2 2 2 4 2 3 2 2" xfId="15229"/>
    <cellStyle name="Normal 2 2 2 4 2 3 3" xfId="10747"/>
    <cellStyle name="Normal 2 2 2 4 2 4" xfId="3211"/>
    <cellStyle name="Normal 2 2 2 4 2 4 2" xfId="7693"/>
    <cellStyle name="Normal 2 2 2 4 2 4 2 2" xfId="16723"/>
    <cellStyle name="Normal 2 2 2 4 2 4 3" xfId="12241"/>
    <cellStyle name="Normal 2 2 2 4 2 5" xfId="4705"/>
    <cellStyle name="Normal 2 2 2 4 2 5 2" xfId="13735"/>
    <cellStyle name="Normal 2 2 2 4 2 6" xfId="9253"/>
    <cellStyle name="Normal 2 2 2 4 3" xfId="409"/>
    <cellStyle name="Normal 2 2 2 4 3 2" xfId="1156"/>
    <cellStyle name="Normal 2 2 2 4 3 2 2" xfId="2650"/>
    <cellStyle name="Normal 2 2 2 4 3 2 2 2" xfId="7132"/>
    <cellStyle name="Normal 2 2 2 4 3 2 2 2 2" xfId="16162"/>
    <cellStyle name="Normal 2 2 2 4 3 2 2 3" xfId="11680"/>
    <cellStyle name="Normal 2 2 2 4 3 2 3" xfId="4144"/>
    <cellStyle name="Normal 2 2 2 4 3 2 3 2" xfId="8626"/>
    <cellStyle name="Normal 2 2 2 4 3 2 3 2 2" xfId="17656"/>
    <cellStyle name="Normal 2 2 2 4 3 2 3 3" xfId="13174"/>
    <cellStyle name="Normal 2 2 2 4 3 2 4" xfId="5638"/>
    <cellStyle name="Normal 2 2 2 4 3 2 4 2" xfId="14668"/>
    <cellStyle name="Normal 2 2 2 4 3 2 5" xfId="10186"/>
    <cellStyle name="Normal 2 2 2 4 3 3" xfId="1903"/>
    <cellStyle name="Normal 2 2 2 4 3 3 2" xfId="6385"/>
    <cellStyle name="Normal 2 2 2 4 3 3 2 2" xfId="15415"/>
    <cellStyle name="Normal 2 2 2 4 3 3 3" xfId="10933"/>
    <cellStyle name="Normal 2 2 2 4 3 4" xfId="3397"/>
    <cellStyle name="Normal 2 2 2 4 3 4 2" xfId="7879"/>
    <cellStyle name="Normal 2 2 2 4 3 4 2 2" xfId="16909"/>
    <cellStyle name="Normal 2 2 2 4 3 4 3" xfId="12427"/>
    <cellStyle name="Normal 2 2 2 4 3 5" xfId="4891"/>
    <cellStyle name="Normal 2 2 2 4 3 5 2" xfId="13921"/>
    <cellStyle name="Normal 2 2 2 4 3 6" xfId="9439"/>
    <cellStyle name="Normal 2 2 2 4 4" xfId="595"/>
    <cellStyle name="Normal 2 2 2 4 4 2" xfId="1342"/>
    <cellStyle name="Normal 2 2 2 4 4 2 2" xfId="2836"/>
    <cellStyle name="Normal 2 2 2 4 4 2 2 2" xfId="7318"/>
    <cellStyle name="Normal 2 2 2 4 4 2 2 2 2" xfId="16348"/>
    <cellStyle name="Normal 2 2 2 4 4 2 2 3" xfId="11866"/>
    <cellStyle name="Normal 2 2 2 4 4 2 3" xfId="4330"/>
    <cellStyle name="Normal 2 2 2 4 4 2 3 2" xfId="8812"/>
    <cellStyle name="Normal 2 2 2 4 4 2 3 2 2" xfId="17842"/>
    <cellStyle name="Normal 2 2 2 4 4 2 3 3" xfId="13360"/>
    <cellStyle name="Normal 2 2 2 4 4 2 4" xfId="5824"/>
    <cellStyle name="Normal 2 2 2 4 4 2 4 2" xfId="14854"/>
    <cellStyle name="Normal 2 2 2 4 4 2 5" xfId="10372"/>
    <cellStyle name="Normal 2 2 2 4 4 3" xfId="2089"/>
    <cellStyle name="Normal 2 2 2 4 4 3 2" xfId="6571"/>
    <cellStyle name="Normal 2 2 2 4 4 3 2 2" xfId="15601"/>
    <cellStyle name="Normal 2 2 2 4 4 3 3" xfId="11119"/>
    <cellStyle name="Normal 2 2 2 4 4 4" xfId="3583"/>
    <cellStyle name="Normal 2 2 2 4 4 4 2" xfId="8065"/>
    <cellStyle name="Normal 2 2 2 4 4 4 2 2" xfId="17095"/>
    <cellStyle name="Normal 2 2 2 4 4 4 3" xfId="12613"/>
    <cellStyle name="Normal 2 2 2 4 4 5" xfId="5077"/>
    <cellStyle name="Normal 2 2 2 4 4 5 2" xfId="14107"/>
    <cellStyle name="Normal 2 2 2 4 4 6" xfId="9625"/>
    <cellStyle name="Normal 2 2 2 4 5" xfId="782"/>
    <cellStyle name="Normal 2 2 2 4 5 2" xfId="2276"/>
    <cellStyle name="Normal 2 2 2 4 5 2 2" xfId="6758"/>
    <cellStyle name="Normal 2 2 2 4 5 2 2 2" xfId="15788"/>
    <cellStyle name="Normal 2 2 2 4 5 2 3" xfId="11306"/>
    <cellStyle name="Normal 2 2 2 4 5 3" xfId="3770"/>
    <cellStyle name="Normal 2 2 2 4 5 3 2" xfId="8252"/>
    <cellStyle name="Normal 2 2 2 4 5 3 2 2" xfId="17282"/>
    <cellStyle name="Normal 2 2 2 4 5 3 3" xfId="12800"/>
    <cellStyle name="Normal 2 2 2 4 5 4" xfId="5264"/>
    <cellStyle name="Normal 2 2 2 4 5 4 2" xfId="14294"/>
    <cellStyle name="Normal 2 2 2 4 5 5" xfId="9812"/>
    <cellStyle name="Normal 2 2 2 4 6" xfId="1531"/>
    <cellStyle name="Normal 2 2 2 4 6 2" xfId="6013"/>
    <cellStyle name="Normal 2 2 2 4 6 2 2" xfId="15043"/>
    <cellStyle name="Normal 2 2 2 4 6 3" xfId="10561"/>
    <cellStyle name="Normal 2 2 2 4 7" xfId="3025"/>
    <cellStyle name="Normal 2 2 2 4 7 2" xfId="7507"/>
    <cellStyle name="Normal 2 2 2 4 7 2 2" xfId="16537"/>
    <cellStyle name="Normal 2 2 2 4 7 3" xfId="12055"/>
    <cellStyle name="Normal 2 2 2 4 8" xfId="4519"/>
    <cellStyle name="Normal 2 2 2 4 8 2" xfId="13549"/>
    <cellStyle name="Normal 2 2 2 4 9" xfId="9067"/>
    <cellStyle name="Normal 2 2 2 5" xfId="60"/>
    <cellStyle name="Normal 2 2 2 5 2" xfId="246"/>
    <cellStyle name="Normal 2 2 2 5 2 2" xfId="991"/>
    <cellStyle name="Normal 2 2 2 5 2 2 2" xfId="2485"/>
    <cellStyle name="Normal 2 2 2 5 2 2 2 2" xfId="6967"/>
    <cellStyle name="Normal 2 2 2 5 2 2 2 2 2" xfId="15997"/>
    <cellStyle name="Normal 2 2 2 5 2 2 2 3" xfId="11515"/>
    <cellStyle name="Normal 2 2 2 5 2 2 3" xfId="3979"/>
    <cellStyle name="Normal 2 2 2 5 2 2 3 2" xfId="8461"/>
    <cellStyle name="Normal 2 2 2 5 2 2 3 2 2" xfId="17491"/>
    <cellStyle name="Normal 2 2 2 5 2 2 3 3" xfId="13009"/>
    <cellStyle name="Normal 2 2 2 5 2 2 4" xfId="5473"/>
    <cellStyle name="Normal 2 2 2 5 2 2 4 2" xfId="14503"/>
    <cellStyle name="Normal 2 2 2 5 2 2 5" xfId="10021"/>
    <cellStyle name="Normal 2 2 2 5 2 3" xfId="1740"/>
    <cellStyle name="Normal 2 2 2 5 2 3 2" xfId="6222"/>
    <cellStyle name="Normal 2 2 2 5 2 3 2 2" xfId="15252"/>
    <cellStyle name="Normal 2 2 2 5 2 3 3" xfId="10770"/>
    <cellStyle name="Normal 2 2 2 5 2 4" xfId="3234"/>
    <cellStyle name="Normal 2 2 2 5 2 4 2" xfId="7716"/>
    <cellStyle name="Normal 2 2 2 5 2 4 2 2" xfId="16746"/>
    <cellStyle name="Normal 2 2 2 5 2 4 3" xfId="12264"/>
    <cellStyle name="Normal 2 2 2 5 2 5" xfId="4728"/>
    <cellStyle name="Normal 2 2 2 5 2 5 2" xfId="13758"/>
    <cellStyle name="Normal 2 2 2 5 2 6" xfId="9276"/>
    <cellStyle name="Normal 2 2 2 5 3" xfId="432"/>
    <cellStyle name="Normal 2 2 2 5 3 2" xfId="1179"/>
    <cellStyle name="Normal 2 2 2 5 3 2 2" xfId="2673"/>
    <cellStyle name="Normal 2 2 2 5 3 2 2 2" xfId="7155"/>
    <cellStyle name="Normal 2 2 2 5 3 2 2 2 2" xfId="16185"/>
    <cellStyle name="Normal 2 2 2 5 3 2 2 3" xfId="11703"/>
    <cellStyle name="Normal 2 2 2 5 3 2 3" xfId="4167"/>
    <cellStyle name="Normal 2 2 2 5 3 2 3 2" xfId="8649"/>
    <cellStyle name="Normal 2 2 2 5 3 2 3 2 2" xfId="17679"/>
    <cellStyle name="Normal 2 2 2 5 3 2 3 3" xfId="13197"/>
    <cellStyle name="Normal 2 2 2 5 3 2 4" xfId="5661"/>
    <cellStyle name="Normal 2 2 2 5 3 2 4 2" xfId="14691"/>
    <cellStyle name="Normal 2 2 2 5 3 2 5" xfId="10209"/>
    <cellStyle name="Normal 2 2 2 5 3 3" xfId="1926"/>
    <cellStyle name="Normal 2 2 2 5 3 3 2" xfId="6408"/>
    <cellStyle name="Normal 2 2 2 5 3 3 2 2" xfId="15438"/>
    <cellStyle name="Normal 2 2 2 5 3 3 3" xfId="10956"/>
    <cellStyle name="Normal 2 2 2 5 3 4" xfId="3420"/>
    <cellStyle name="Normal 2 2 2 5 3 4 2" xfId="7902"/>
    <cellStyle name="Normal 2 2 2 5 3 4 2 2" xfId="16932"/>
    <cellStyle name="Normal 2 2 2 5 3 4 3" xfId="12450"/>
    <cellStyle name="Normal 2 2 2 5 3 5" xfId="4914"/>
    <cellStyle name="Normal 2 2 2 5 3 5 2" xfId="13944"/>
    <cellStyle name="Normal 2 2 2 5 3 6" xfId="9462"/>
    <cellStyle name="Normal 2 2 2 5 4" xfId="618"/>
    <cellStyle name="Normal 2 2 2 5 4 2" xfId="1365"/>
    <cellStyle name="Normal 2 2 2 5 4 2 2" xfId="2859"/>
    <cellStyle name="Normal 2 2 2 5 4 2 2 2" xfId="7341"/>
    <cellStyle name="Normal 2 2 2 5 4 2 2 2 2" xfId="16371"/>
    <cellStyle name="Normal 2 2 2 5 4 2 2 3" xfId="11889"/>
    <cellStyle name="Normal 2 2 2 5 4 2 3" xfId="4353"/>
    <cellStyle name="Normal 2 2 2 5 4 2 3 2" xfId="8835"/>
    <cellStyle name="Normal 2 2 2 5 4 2 3 2 2" xfId="17865"/>
    <cellStyle name="Normal 2 2 2 5 4 2 3 3" xfId="13383"/>
    <cellStyle name="Normal 2 2 2 5 4 2 4" xfId="5847"/>
    <cellStyle name="Normal 2 2 2 5 4 2 4 2" xfId="14877"/>
    <cellStyle name="Normal 2 2 2 5 4 2 5" xfId="10395"/>
    <cellStyle name="Normal 2 2 2 5 4 3" xfId="2112"/>
    <cellStyle name="Normal 2 2 2 5 4 3 2" xfId="6594"/>
    <cellStyle name="Normal 2 2 2 5 4 3 2 2" xfId="15624"/>
    <cellStyle name="Normal 2 2 2 5 4 3 3" xfId="11142"/>
    <cellStyle name="Normal 2 2 2 5 4 4" xfId="3606"/>
    <cellStyle name="Normal 2 2 2 5 4 4 2" xfId="8088"/>
    <cellStyle name="Normal 2 2 2 5 4 4 2 2" xfId="17118"/>
    <cellStyle name="Normal 2 2 2 5 4 4 3" xfId="12636"/>
    <cellStyle name="Normal 2 2 2 5 4 5" xfId="5100"/>
    <cellStyle name="Normal 2 2 2 5 4 5 2" xfId="14130"/>
    <cellStyle name="Normal 2 2 2 5 4 6" xfId="9648"/>
    <cellStyle name="Normal 2 2 2 5 5" xfId="805"/>
    <cellStyle name="Normal 2 2 2 5 5 2" xfId="2299"/>
    <cellStyle name="Normal 2 2 2 5 5 2 2" xfId="6781"/>
    <cellStyle name="Normal 2 2 2 5 5 2 2 2" xfId="15811"/>
    <cellStyle name="Normal 2 2 2 5 5 2 3" xfId="11329"/>
    <cellStyle name="Normal 2 2 2 5 5 3" xfId="3793"/>
    <cellStyle name="Normal 2 2 2 5 5 3 2" xfId="8275"/>
    <cellStyle name="Normal 2 2 2 5 5 3 2 2" xfId="17305"/>
    <cellStyle name="Normal 2 2 2 5 5 3 3" xfId="12823"/>
    <cellStyle name="Normal 2 2 2 5 5 4" xfId="5287"/>
    <cellStyle name="Normal 2 2 2 5 5 4 2" xfId="14317"/>
    <cellStyle name="Normal 2 2 2 5 5 5" xfId="9835"/>
    <cellStyle name="Normal 2 2 2 5 6" xfId="1554"/>
    <cellStyle name="Normal 2 2 2 5 6 2" xfId="6036"/>
    <cellStyle name="Normal 2 2 2 5 6 2 2" xfId="15066"/>
    <cellStyle name="Normal 2 2 2 5 6 3" xfId="10584"/>
    <cellStyle name="Normal 2 2 2 5 7" xfId="3048"/>
    <cellStyle name="Normal 2 2 2 5 7 2" xfId="7530"/>
    <cellStyle name="Normal 2 2 2 5 7 2 2" xfId="16560"/>
    <cellStyle name="Normal 2 2 2 5 7 3" xfId="12078"/>
    <cellStyle name="Normal 2 2 2 5 8" xfId="4542"/>
    <cellStyle name="Normal 2 2 2 5 8 2" xfId="13572"/>
    <cellStyle name="Normal 2 2 2 5 9" xfId="9090"/>
    <cellStyle name="Normal 2 2 2 6" xfId="84"/>
    <cellStyle name="Normal 2 2 2 6 2" xfId="270"/>
    <cellStyle name="Normal 2 2 2 6 2 2" xfId="1014"/>
    <cellStyle name="Normal 2 2 2 6 2 2 2" xfId="2508"/>
    <cellStyle name="Normal 2 2 2 6 2 2 2 2" xfId="6990"/>
    <cellStyle name="Normal 2 2 2 6 2 2 2 2 2" xfId="16020"/>
    <cellStyle name="Normal 2 2 2 6 2 2 2 3" xfId="11538"/>
    <cellStyle name="Normal 2 2 2 6 2 2 3" xfId="4002"/>
    <cellStyle name="Normal 2 2 2 6 2 2 3 2" xfId="8484"/>
    <cellStyle name="Normal 2 2 2 6 2 2 3 2 2" xfId="17514"/>
    <cellStyle name="Normal 2 2 2 6 2 2 3 3" xfId="13032"/>
    <cellStyle name="Normal 2 2 2 6 2 2 4" xfId="5496"/>
    <cellStyle name="Normal 2 2 2 6 2 2 4 2" xfId="14526"/>
    <cellStyle name="Normal 2 2 2 6 2 2 5" xfId="10044"/>
    <cellStyle name="Normal 2 2 2 6 2 3" xfId="1764"/>
    <cellStyle name="Normal 2 2 2 6 2 3 2" xfId="6246"/>
    <cellStyle name="Normal 2 2 2 6 2 3 2 2" xfId="15276"/>
    <cellStyle name="Normal 2 2 2 6 2 3 3" xfId="10794"/>
    <cellStyle name="Normal 2 2 2 6 2 4" xfId="3258"/>
    <cellStyle name="Normal 2 2 2 6 2 4 2" xfId="7740"/>
    <cellStyle name="Normal 2 2 2 6 2 4 2 2" xfId="16770"/>
    <cellStyle name="Normal 2 2 2 6 2 4 3" xfId="12288"/>
    <cellStyle name="Normal 2 2 2 6 2 5" xfId="4752"/>
    <cellStyle name="Normal 2 2 2 6 2 5 2" xfId="13782"/>
    <cellStyle name="Normal 2 2 2 6 2 6" xfId="9300"/>
    <cellStyle name="Normal 2 2 2 6 3" xfId="456"/>
    <cellStyle name="Normal 2 2 2 6 3 2" xfId="1203"/>
    <cellStyle name="Normal 2 2 2 6 3 2 2" xfId="2697"/>
    <cellStyle name="Normal 2 2 2 6 3 2 2 2" xfId="7179"/>
    <cellStyle name="Normal 2 2 2 6 3 2 2 2 2" xfId="16209"/>
    <cellStyle name="Normal 2 2 2 6 3 2 2 3" xfId="11727"/>
    <cellStyle name="Normal 2 2 2 6 3 2 3" xfId="4191"/>
    <cellStyle name="Normal 2 2 2 6 3 2 3 2" xfId="8673"/>
    <cellStyle name="Normal 2 2 2 6 3 2 3 2 2" xfId="17703"/>
    <cellStyle name="Normal 2 2 2 6 3 2 3 3" xfId="13221"/>
    <cellStyle name="Normal 2 2 2 6 3 2 4" xfId="5685"/>
    <cellStyle name="Normal 2 2 2 6 3 2 4 2" xfId="14715"/>
    <cellStyle name="Normal 2 2 2 6 3 2 5" xfId="10233"/>
    <cellStyle name="Normal 2 2 2 6 3 3" xfId="1950"/>
    <cellStyle name="Normal 2 2 2 6 3 3 2" xfId="6432"/>
    <cellStyle name="Normal 2 2 2 6 3 3 2 2" xfId="15462"/>
    <cellStyle name="Normal 2 2 2 6 3 3 3" xfId="10980"/>
    <cellStyle name="Normal 2 2 2 6 3 4" xfId="3444"/>
    <cellStyle name="Normal 2 2 2 6 3 4 2" xfId="7926"/>
    <cellStyle name="Normal 2 2 2 6 3 4 2 2" xfId="16956"/>
    <cellStyle name="Normal 2 2 2 6 3 4 3" xfId="12474"/>
    <cellStyle name="Normal 2 2 2 6 3 5" xfId="4938"/>
    <cellStyle name="Normal 2 2 2 6 3 5 2" xfId="13968"/>
    <cellStyle name="Normal 2 2 2 6 3 6" xfId="9486"/>
    <cellStyle name="Normal 2 2 2 6 4" xfId="642"/>
    <cellStyle name="Normal 2 2 2 6 4 2" xfId="1389"/>
    <cellStyle name="Normal 2 2 2 6 4 2 2" xfId="2883"/>
    <cellStyle name="Normal 2 2 2 6 4 2 2 2" xfId="7365"/>
    <cellStyle name="Normal 2 2 2 6 4 2 2 2 2" xfId="16395"/>
    <cellStyle name="Normal 2 2 2 6 4 2 2 3" xfId="11913"/>
    <cellStyle name="Normal 2 2 2 6 4 2 3" xfId="4377"/>
    <cellStyle name="Normal 2 2 2 6 4 2 3 2" xfId="8859"/>
    <cellStyle name="Normal 2 2 2 6 4 2 3 2 2" xfId="17889"/>
    <cellStyle name="Normal 2 2 2 6 4 2 3 3" xfId="13407"/>
    <cellStyle name="Normal 2 2 2 6 4 2 4" xfId="5871"/>
    <cellStyle name="Normal 2 2 2 6 4 2 4 2" xfId="14901"/>
    <cellStyle name="Normal 2 2 2 6 4 2 5" xfId="10419"/>
    <cellStyle name="Normal 2 2 2 6 4 3" xfId="2136"/>
    <cellStyle name="Normal 2 2 2 6 4 3 2" xfId="6618"/>
    <cellStyle name="Normal 2 2 2 6 4 3 2 2" xfId="15648"/>
    <cellStyle name="Normal 2 2 2 6 4 3 3" xfId="11166"/>
    <cellStyle name="Normal 2 2 2 6 4 4" xfId="3630"/>
    <cellStyle name="Normal 2 2 2 6 4 4 2" xfId="8112"/>
    <cellStyle name="Normal 2 2 2 6 4 4 2 2" xfId="17142"/>
    <cellStyle name="Normal 2 2 2 6 4 4 3" xfId="12660"/>
    <cellStyle name="Normal 2 2 2 6 4 5" xfId="5124"/>
    <cellStyle name="Normal 2 2 2 6 4 5 2" xfId="14154"/>
    <cellStyle name="Normal 2 2 2 6 4 6" xfId="9672"/>
    <cellStyle name="Normal 2 2 2 6 5" xfId="829"/>
    <cellStyle name="Normal 2 2 2 6 5 2" xfId="2323"/>
    <cellStyle name="Normal 2 2 2 6 5 2 2" xfId="6805"/>
    <cellStyle name="Normal 2 2 2 6 5 2 2 2" xfId="15835"/>
    <cellStyle name="Normal 2 2 2 6 5 2 3" xfId="11353"/>
    <cellStyle name="Normal 2 2 2 6 5 3" xfId="3817"/>
    <cellStyle name="Normal 2 2 2 6 5 3 2" xfId="8299"/>
    <cellStyle name="Normal 2 2 2 6 5 3 2 2" xfId="17329"/>
    <cellStyle name="Normal 2 2 2 6 5 3 3" xfId="12847"/>
    <cellStyle name="Normal 2 2 2 6 5 4" xfId="5311"/>
    <cellStyle name="Normal 2 2 2 6 5 4 2" xfId="14341"/>
    <cellStyle name="Normal 2 2 2 6 5 5" xfId="9859"/>
    <cellStyle name="Normal 2 2 2 6 6" xfId="1578"/>
    <cellStyle name="Normal 2 2 2 6 6 2" xfId="6060"/>
    <cellStyle name="Normal 2 2 2 6 6 2 2" xfId="15090"/>
    <cellStyle name="Normal 2 2 2 6 6 3" xfId="10608"/>
    <cellStyle name="Normal 2 2 2 6 7" xfId="3072"/>
    <cellStyle name="Normal 2 2 2 6 7 2" xfId="7554"/>
    <cellStyle name="Normal 2 2 2 6 7 2 2" xfId="16584"/>
    <cellStyle name="Normal 2 2 2 6 7 3" xfId="12102"/>
    <cellStyle name="Normal 2 2 2 6 8" xfId="4566"/>
    <cellStyle name="Normal 2 2 2 6 8 2" xfId="13596"/>
    <cellStyle name="Normal 2 2 2 6 9" xfId="9114"/>
    <cellStyle name="Normal 2 2 2 7" xfId="101"/>
    <cellStyle name="Normal 2 2 2 7 2" xfId="287"/>
    <cellStyle name="Normal 2 2 2 7 2 2" xfId="1030"/>
    <cellStyle name="Normal 2 2 2 7 2 2 2" xfId="2524"/>
    <cellStyle name="Normal 2 2 2 7 2 2 2 2" xfId="7006"/>
    <cellStyle name="Normal 2 2 2 7 2 2 2 2 2" xfId="16036"/>
    <cellStyle name="Normal 2 2 2 7 2 2 2 3" xfId="11554"/>
    <cellStyle name="Normal 2 2 2 7 2 2 3" xfId="4018"/>
    <cellStyle name="Normal 2 2 2 7 2 2 3 2" xfId="8500"/>
    <cellStyle name="Normal 2 2 2 7 2 2 3 2 2" xfId="17530"/>
    <cellStyle name="Normal 2 2 2 7 2 2 3 3" xfId="13048"/>
    <cellStyle name="Normal 2 2 2 7 2 2 4" xfId="5512"/>
    <cellStyle name="Normal 2 2 2 7 2 2 4 2" xfId="14542"/>
    <cellStyle name="Normal 2 2 2 7 2 2 5" xfId="10060"/>
    <cellStyle name="Normal 2 2 2 7 2 3" xfId="1781"/>
    <cellStyle name="Normal 2 2 2 7 2 3 2" xfId="6263"/>
    <cellStyle name="Normal 2 2 2 7 2 3 2 2" xfId="15293"/>
    <cellStyle name="Normal 2 2 2 7 2 3 3" xfId="10811"/>
    <cellStyle name="Normal 2 2 2 7 2 4" xfId="3275"/>
    <cellStyle name="Normal 2 2 2 7 2 4 2" xfId="7757"/>
    <cellStyle name="Normal 2 2 2 7 2 4 2 2" xfId="16787"/>
    <cellStyle name="Normal 2 2 2 7 2 4 3" xfId="12305"/>
    <cellStyle name="Normal 2 2 2 7 2 5" xfId="4769"/>
    <cellStyle name="Normal 2 2 2 7 2 5 2" xfId="13799"/>
    <cellStyle name="Normal 2 2 2 7 2 6" xfId="9317"/>
    <cellStyle name="Normal 2 2 2 7 3" xfId="473"/>
    <cellStyle name="Normal 2 2 2 7 3 2" xfId="1220"/>
    <cellStyle name="Normal 2 2 2 7 3 2 2" xfId="2714"/>
    <cellStyle name="Normal 2 2 2 7 3 2 2 2" xfId="7196"/>
    <cellStyle name="Normal 2 2 2 7 3 2 2 2 2" xfId="16226"/>
    <cellStyle name="Normal 2 2 2 7 3 2 2 3" xfId="11744"/>
    <cellStyle name="Normal 2 2 2 7 3 2 3" xfId="4208"/>
    <cellStyle name="Normal 2 2 2 7 3 2 3 2" xfId="8690"/>
    <cellStyle name="Normal 2 2 2 7 3 2 3 2 2" xfId="17720"/>
    <cellStyle name="Normal 2 2 2 7 3 2 3 3" xfId="13238"/>
    <cellStyle name="Normal 2 2 2 7 3 2 4" xfId="5702"/>
    <cellStyle name="Normal 2 2 2 7 3 2 4 2" xfId="14732"/>
    <cellStyle name="Normal 2 2 2 7 3 2 5" xfId="10250"/>
    <cellStyle name="Normal 2 2 2 7 3 3" xfId="1967"/>
    <cellStyle name="Normal 2 2 2 7 3 3 2" xfId="6449"/>
    <cellStyle name="Normal 2 2 2 7 3 3 2 2" xfId="15479"/>
    <cellStyle name="Normal 2 2 2 7 3 3 3" xfId="10997"/>
    <cellStyle name="Normal 2 2 2 7 3 4" xfId="3461"/>
    <cellStyle name="Normal 2 2 2 7 3 4 2" xfId="7943"/>
    <cellStyle name="Normal 2 2 2 7 3 4 2 2" xfId="16973"/>
    <cellStyle name="Normal 2 2 2 7 3 4 3" xfId="12491"/>
    <cellStyle name="Normal 2 2 2 7 3 5" xfId="4955"/>
    <cellStyle name="Normal 2 2 2 7 3 5 2" xfId="13985"/>
    <cellStyle name="Normal 2 2 2 7 3 6" xfId="9503"/>
    <cellStyle name="Normal 2 2 2 7 4" xfId="659"/>
    <cellStyle name="Normal 2 2 2 7 4 2" xfId="1406"/>
    <cellStyle name="Normal 2 2 2 7 4 2 2" xfId="2900"/>
    <cellStyle name="Normal 2 2 2 7 4 2 2 2" xfId="7382"/>
    <cellStyle name="Normal 2 2 2 7 4 2 2 2 2" xfId="16412"/>
    <cellStyle name="Normal 2 2 2 7 4 2 2 3" xfId="11930"/>
    <cellStyle name="Normal 2 2 2 7 4 2 3" xfId="4394"/>
    <cellStyle name="Normal 2 2 2 7 4 2 3 2" xfId="8876"/>
    <cellStyle name="Normal 2 2 2 7 4 2 3 2 2" xfId="17906"/>
    <cellStyle name="Normal 2 2 2 7 4 2 3 3" xfId="13424"/>
    <cellStyle name="Normal 2 2 2 7 4 2 4" xfId="5888"/>
    <cellStyle name="Normal 2 2 2 7 4 2 4 2" xfId="14918"/>
    <cellStyle name="Normal 2 2 2 7 4 2 5" xfId="10436"/>
    <cellStyle name="Normal 2 2 2 7 4 3" xfId="2153"/>
    <cellStyle name="Normal 2 2 2 7 4 3 2" xfId="6635"/>
    <cellStyle name="Normal 2 2 2 7 4 3 2 2" xfId="15665"/>
    <cellStyle name="Normal 2 2 2 7 4 3 3" xfId="11183"/>
    <cellStyle name="Normal 2 2 2 7 4 4" xfId="3647"/>
    <cellStyle name="Normal 2 2 2 7 4 4 2" xfId="8129"/>
    <cellStyle name="Normal 2 2 2 7 4 4 2 2" xfId="17159"/>
    <cellStyle name="Normal 2 2 2 7 4 4 3" xfId="12677"/>
    <cellStyle name="Normal 2 2 2 7 4 5" xfId="5141"/>
    <cellStyle name="Normal 2 2 2 7 4 5 2" xfId="14171"/>
    <cellStyle name="Normal 2 2 2 7 4 6" xfId="9689"/>
    <cellStyle name="Normal 2 2 2 7 5" xfId="846"/>
    <cellStyle name="Normal 2 2 2 7 5 2" xfId="2340"/>
    <cellStyle name="Normal 2 2 2 7 5 2 2" xfId="6822"/>
    <cellStyle name="Normal 2 2 2 7 5 2 2 2" xfId="15852"/>
    <cellStyle name="Normal 2 2 2 7 5 2 3" xfId="11370"/>
    <cellStyle name="Normal 2 2 2 7 5 3" xfId="3834"/>
    <cellStyle name="Normal 2 2 2 7 5 3 2" xfId="8316"/>
    <cellStyle name="Normal 2 2 2 7 5 3 2 2" xfId="17346"/>
    <cellStyle name="Normal 2 2 2 7 5 3 3" xfId="12864"/>
    <cellStyle name="Normal 2 2 2 7 5 4" xfId="5328"/>
    <cellStyle name="Normal 2 2 2 7 5 4 2" xfId="14358"/>
    <cellStyle name="Normal 2 2 2 7 5 5" xfId="9876"/>
    <cellStyle name="Normal 2 2 2 7 6" xfId="1595"/>
    <cellStyle name="Normal 2 2 2 7 6 2" xfId="6077"/>
    <cellStyle name="Normal 2 2 2 7 6 2 2" xfId="15107"/>
    <cellStyle name="Normal 2 2 2 7 6 3" xfId="10625"/>
    <cellStyle name="Normal 2 2 2 7 7" xfId="3089"/>
    <cellStyle name="Normal 2 2 2 7 7 2" xfId="7571"/>
    <cellStyle name="Normal 2 2 2 7 7 2 2" xfId="16601"/>
    <cellStyle name="Normal 2 2 2 7 7 3" xfId="12119"/>
    <cellStyle name="Normal 2 2 2 7 8" xfId="4583"/>
    <cellStyle name="Normal 2 2 2 7 8 2" xfId="13613"/>
    <cellStyle name="Normal 2 2 2 7 9" xfId="9131"/>
    <cellStyle name="Normal 2 2 2 8" xfId="131"/>
    <cellStyle name="Normal 2 2 2 8 2" xfId="317"/>
    <cellStyle name="Normal 2 2 2 8 2 2" xfId="1060"/>
    <cellStyle name="Normal 2 2 2 8 2 2 2" xfId="2554"/>
    <cellStyle name="Normal 2 2 2 8 2 2 2 2" xfId="7036"/>
    <cellStyle name="Normal 2 2 2 8 2 2 2 2 2" xfId="16066"/>
    <cellStyle name="Normal 2 2 2 8 2 2 2 3" xfId="11584"/>
    <cellStyle name="Normal 2 2 2 8 2 2 3" xfId="4048"/>
    <cellStyle name="Normal 2 2 2 8 2 2 3 2" xfId="8530"/>
    <cellStyle name="Normal 2 2 2 8 2 2 3 2 2" xfId="17560"/>
    <cellStyle name="Normal 2 2 2 8 2 2 3 3" xfId="13078"/>
    <cellStyle name="Normal 2 2 2 8 2 2 4" xfId="5542"/>
    <cellStyle name="Normal 2 2 2 8 2 2 4 2" xfId="14572"/>
    <cellStyle name="Normal 2 2 2 8 2 2 5" xfId="10090"/>
    <cellStyle name="Normal 2 2 2 8 2 3" xfId="1811"/>
    <cellStyle name="Normal 2 2 2 8 2 3 2" xfId="6293"/>
    <cellStyle name="Normal 2 2 2 8 2 3 2 2" xfId="15323"/>
    <cellStyle name="Normal 2 2 2 8 2 3 3" xfId="10841"/>
    <cellStyle name="Normal 2 2 2 8 2 4" xfId="3305"/>
    <cellStyle name="Normal 2 2 2 8 2 4 2" xfId="7787"/>
    <cellStyle name="Normal 2 2 2 8 2 4 2 2" xfId="16817"/>
    <cellStyle name="Normal 2 2 2 8 2 4 3" xfId="12335"/>
    <cellStyle name="Normal 2 2 2 8 2 5" xfId="4799"/>
    <cellStyle name="Normal 2 2 2 8 2 5 2" xfId="13829"/>
    <cellStyle name="Normal 2 2 2 8 2 6" xfId="9347"/>
    <cellStyle name="Normal 2 2 2 8 3" xfId="503"/>
    <cellStyle name="Normal 2 2 2 8 3 2" xfId="1250"/>
    <cellStyle name="Normal 2 2 2 8 3 2 2" xfId="2744"/>
    <cellStyle name="Normal 2 2 2 8 3 2 2 2" xfId="7226"/>
    <cellStyle name="Normal 2 2 2 8 3 2 2 2 2" xfId="16256"/>
    <cellStyle name="Normal 2 2 2 8 3 2 2 3" xfId="11774"/>
    <cellStyle name="Normal 2 2 2 8 3 2 3" xfId="4238"/>
    <cellStyle name="Normal 2 2 2 8 3 2 3 2" xfId="8720"/>
    <cellStyle name="Normal 2 2 2 8 3 2 3 2 2" xfId="17750"/>
    <cellStyle name="Normal 2 2 2 8 3 2 3 3" xfId="13268"/>
    <cellStyle name="Normal 2 2 2 8 3 2 4" xfId="5732"/>
    <cellStyle name="Normal 2 2 2 8 3 2 4 2" xfId="14762"/>
    <cellStyle name="Normal 2 2 2 8 3 2 5" xfId="10280"/>
    <cellStyle name="Normal 2 2 2 8 3 3" xfId="1997"/>
    <cellStyle name="Normal 2 2 2 8 3 3 2" xfId="6479"/>
    <cellStyle name="Normal 2 2 2 8 3 3 2 2" xfId="15509"/>
    <cellStyle name="Normal 2 2 2 8 3 3 3" xfId="11027"/>
    <cellStyle name="Normal 2 2 2 8 3 4" xfId="3491"/>
    <cellStyle name="Normal 2 2 2 8 3 4 2" xfId="7973"/>
    <cellStyle name="Normal 2 2 2 8 3 4 2 2" xfId="17003"/>
    <cellStyle name="Normal 2 2 2 8 3 4 3" xfId="12521"/>
    <cellStyle name="Normal 2 2 2 8 3 5" xfId="4985"/>
    <cellStyle name="Normal 2 2 2 8 3 5 2" xfId="14015"/>
    <cellStyle name="Normal 2 2 2 8 3 6" xfId="9533"/>
    <cellStyle name="Normal 2 2 2 8 4" xfId="689"/>
    <cellStyle name="Normal 2 2 2 8 4 2" xfId="1436"/>
    <cellStyle name="Normal 2 2 2 8 4 2 2" xfId="2930"/>
    <cellStyle name="Normal 2 2 2 8 4 2 2 2" xfId="7412"/>
    <cellStyle name="Normal 2 2 2 8 4 2 2 2 2" xfId="16442"/>
    <cellStyle name="Normal 2 2 2 8 4 2 2 3" xfId="11960"/>
    <cellStyle name="Normal 2 2 2 8 4 2 3" xfId="4424"/>
    <cellStyle name="Normal 2 2 2 8 4 2 3 2" xfId="8906"/>
    <cellStyle name="Normal 2 2 2 8 4 2 3 2 2" xfId="17936"/>
    <cellStyle name="Normal 2 2 2 8 4 2 3 3" xfId="13454"/>
    <cellStyle name="Normal 2 2 2 8 4 2 4" xfId="5918"/>
    <cellStyle name="Normal 2 2 2 8 4 2 4 2" xfId="14948"/>
    <cellStyle name="Normal 2 2 2 8 4 2 5" xfId="10466"/>
    <cellStyle name="Normal 2 2 2 8 4 3" xfId="2183"/>
    <cellStyle name="Normal 2 2 2 8 4 3 2" xfId="6665"/>
    <cellStyle name="Normal 2 2 2 8 4 3 2 2" xfId="15695"/>
    <cellStyle name="Normal 2 2 2 8 4 3 3" xfId="11213"/>
    <cellStyle name="Normal 2 2 2 8 4 4" xfId="3677"/>
    <cellStyle name="Normal 2 2 2 8 4 4 2" xfId="8159"/>
    <cellStyle name="Normal 2 2 2 8 4 4 2 2" xfId="17189"/>
    <cellStyle name="Normal 2 2 2 8 4 4 3" xfId="12707"/>
    <cellStyle name="Normal 2 2 2 8 4 5" xfId="5171"/>
    <cellStyle name="Normal 2 2 2 8 4 5 2" xfId="14201"/>
    <cellStyle name="Normal 2 2 2 8 4 6" xfId="9719"/>
    <cellStyle name="Normal 2 2 2 8 5" xfId="876"/>
    <cellStyle name="Normal 2 2 2 8 5 2" xfId="2370"/>
    <cellStyle name="Normal 2 2 2 8 5 2 2" xfId="6852"/>
    <cellStyle name="Normal 2 2 2 8 5 2 2 2" xfId="15882"/>
    <cellStyle name="Normal 2 2 2 8 5 2 3" xfId="11400"/>
    <cellStyle name="Normal 2 2 2 8 5 3" xfId="3864"/>
    <cellStyle name="Normal 2 2 2 8 5 3 2" xfId="8346"/>
    <cellStyle name="Normal 2 2 2 8 5 3 2 2" xfId="17376"/>
    <cellStyle name="Normal 2 2 2 8 5 3 3" xfId="12894"/>
    <cellStyle name="Normal 2 2 2 8 5 4" xfId="5358"/>
    <cellStyle name="Normal 2 2 2 8 5 4 2" xfId="14388"/>
    <cellStyle name="Normal 2 2 2 8 5 5" xfId="9906"/>
    <cellStyle name="Normal 2 2 2 8 6" xfId="1625"/>
    <cellStyle name="Normal 2 2 2 8 6 2" xfId="6107"/>
    <cellStyle name="Normal 2 2 2 8 6 2 2" xfId="15137"/>
    <cellStyle name="Normal 2 2 2 8 6 3" xfId="10655"/>
    <cellStyle name="Normal 2 2 2 8 7" xfId="3119"/>
    <cellStyle name="Normal 2 2 2 8 7 2" xfId="7601"/>
    <cellStyle name="Normal 2 2 2 8 7 2 2" xfId="16631"/>
    <cellStyle name="Normal 2 2 2 8 7 3" xfId="12149"/>
    <cellStyle name="Normal 2 2 2 8 8" xfId="4613"/>
    <cellStyle name="Normal 2 2 2 8 8 2" xfId="13643"/>
    <cellStyle name="Normal 2 2 2 8 9" xfId="9161"/>
    <cellStyle name="Normal 2 2 2 9" xfId="154"/>
    <cellStyle name="Normal 2 2 2 9 2" xfId="340"/>
    <cellStyle name="Normal 2 2 2 9 2 2" xfId="1083"/>
    <cellStyle name="Normal 2 2 2 9 2 2 2" xfId="2577"/>
    <cellStyle name="Normal 2 2 2 9 2 2 2 2" xfId="7059"/>
    <cellStyle name="Normal 2 2 2 9 2 2 2 2 2" xfId="16089"/>
    <cellStyle name="Normal 2 2 2 9 2 2 2 3" xfId="11607"/>
    <cellStyle name="Normal 2 2 2 9 2 2 3" xfId="4071"/>
    <cellStyle name="Normal 2 2 2 9 2 2 3 2" xfId="8553"/>
    <cellStyle name="Normal 2 2 2 9 2 2 3 2 2" xfId="17583"/>
    <cellStyle name="Normal 2 2 2 9 2 2 3 3" xfId="13101"/>
    <cellStyle name="Normal 2 2 2 9 2 2 4" xfId="5565"/>
    <cellStyle name="Normal 2 2 2 9 2 2 4 2" xfId="14595"/>
    <cellStyle name="Normal 2 2 2 9 2 2 5" xfId="10113"/>
    <cellStyle name="Normal 2 2 2 9 2 3" xfId="1834"/>
    <cellStyle name="Normal 2 2 2 9 2 3 2" xfId="6316"/>
    <cellStyle name="Normal 2 2 2 9 2 3 2 2" xfId="15346"/>
    <cellStyle name="Normal 2 2 2 9 2 3 3" xfId="10864"/>
    <cellStyle name="Normal 2 2 2 9 2 4" xfId="3328"/>
    <cellStyle name="Normal 2 2 2 9 2 4 2" xfId="7810"/>
    <cellStyle name="Normal 2 2 2 9 2 4 2 2" xfId="16840"/>
    <cellStyle name="Normal 2 2 2 9 2 4 3" xfId="12358"/>
    <cellStyle name="Normal 2 2 2 9 2 5" xfId="4822"/>
    <cellStyle name="Normal 2 2 2 9 2 5 2" xfId="13852"/>
    <cellStyle name="Normal 2 2 2 9 2 6" xfId="9370"/>
    <cellStyle name="Normal 2 2 2 9 3" xfId="526"/>
    <cellStyle name="Normal 2 2 2 9 3 2" xfId="1273"/>
    <cellStyle name="Normal 2 2 2 9 3 2 2" xfId="2767"/>
    <cellStyle name="Normal 2 2 2 9 3 2 2 2" xfId="7249"/>
    <cellStyle name="Normal 2 2 2 9 3 2 2 2 2" xfId="16279"/>
    <cellStyle name="Normal 2 2 2 9 3 2 2 3" xfId="11797"/>
    <cellStyle name="Normal 2 2 2 9 3 2 3" xfId="4261"/>
    <cellStyle name="Normal 2 2 2 9 3 2 3 2" xfId="8743"/>
    <cellStyle name="Normal 2 2 2 9 3 2 3 2 2" xfId="17773"/>
    <cellStyle name="Normal 2 2 2 9 3 2 3 3" xfId="13291"/>
    <cellStyle name="Normal 2 2 2 9 3 2 4" xfId="5755"/>
    <cellStyle name="Normal 2 2 2 9 3 2 4 2" xfId="14785"/>
    <cellStyle name="Normal 2 2 2 9 3 2 5" xfId="10303"/>
    <cellStyle name="Normal 2 2 2 9 3 3" xfId="2020"/>
    <cellStyle name="Normal 2 2 2 9 3 3 2" xfId="6502"/>
    <cellStyle name="Normal 2 2 2 9 3 3 2 2" xfId="15532"/>
    <cellStyle name="Normal 2 2 2 9 3 3 3" xfId="11050"/>
    <cellStyle name="Normal 2 2 2 9 3 4" xfId="3514"/>
    <cellStyle name="Normal 2 2 2 9 3 4 2" xfId="7996"/>
    <cellStyle name="Normal 2 2 2 9 3 4 2 2" xfId="17026"/>
    <cellStyle name="Normal 2 2 2 9 3 4 3" xfId="12544"/>
    <cellStyle name="Normal 2 2 2 9 3 5" xfId="5008"/>
    <cellStyle name="Normal 2 2 2 9 3 5 2" xfId="14038"/>
    <cellStyle name="Normal 2 2 2 9 3 6" xfId="9556"/>
    <cellStyle name="Normal 2 2 2 9 4" xfId="712"/>
    <cellStyle name="Normal 2 2 2 9 4 2" xfId="1459"/>
    <cellStyle name="Normal 2 2 2 9 4 2 2" xfId="2953"/>
    <cellStyle name="Normal 2 2 2 9 4 2 2 2" xfId="7435"/>
    <cellStyle name="Normal 2 2 2 9 4 2 2 2 2" xfId="16465"/>
    <cellStyle name="Normal 2 2 2 9 4 2 2 3" xfId="11983"/>
    <cellStyle name="Normal 2 2 2 9 4 2 3" xfId="4447"/>
    <cellStyle name="Normal 2 2 2 9 4 2 3 2" xfId="8929"/>
    <cellStyle name="Normal 2 2 2 9 4 2 3 2 2" xfId="17959"/>
    <cellStyle name="Normal 2 2 2 9 4 2 3 3" xfId="13477"/>
    <cellStyle name="Normal 2 2 2 9 4 2 4" xfId="5941"/>
    <cellStyle name="Normal 2 2 2 9 4 2 4 2" xfId="14971"/>
    <cellStyle name="Normal 2 2 2 9 4 2 5" xfId="10489"/>
    <cellStyle name="Normal 2 2 2 9 4 3" xfId="2206"/>
    <cellStyle name="Normal 2 2 2 9 4 3 2" xfId="6688"/>
    <cellStyle name="Normal 2 2 2 9 4 3 2 2" xfId="15718"/>
    <cellStyle name="Normal 2 2 2 9 4 3 3" xfId="11236"/>
    <cellStyle name="Normal 2 2 2 9 4 4" xfId="3700"/>
    <cellStyle name="Normal 2 2 2 9 4 4 2" xfId="8182"/>
    <cellStyle name="Normal 2 2 2 9 4 4 2 2" xfId="17212"/>
    <cellStyle name="Normal 2 2 2 9 4 4 3" xfId="12730"/>
    <cellStyle name="Normal 2 2 2 9 4 5" xfId="5194"/>
    <cellStyle name="Normal 2 2 2 9 4 5 2" xfId="14224"/>
    <cellStyle name="Normal 2 2 2 9 4 6" xfId="9742"/>
    <cellStyle name="Normal 2 2 2 9 5" xfId="899"/>
    <cellStyle name="Normal 2 2 2 9 5 2" xfId="2393"/>
    <cellStyle name="Normal 2 2 2 9 5 2 2" xfId="6875"/>
    <cellStyle name="Normal 2 2 2 9 5 2 2 2" xfId="15905"/>
    <cellStyle name="Normal 2 2 2 9 5 2 3" xfId="11423"/>
    <cellStyle name="Normal 2 2 2 9 5 3" xfId="3887"/>
    <cellStyle name="Normal 2 2 2 9 5 3 2" xfId="8369"/>
    <cellStyle name="Normal 2 2 2 9 5 3 2 2" xfId="17399"/>
    <cellStyle name="Normal 2 2 2 9 5 3 3" xfId="12917"/>
    <cellStyle name="Normal 2 2 2 9 5 4" xfId="5381"/>
    <cellStyle name="Normal 2 2 2 9 5 4 2" xfId="14411"/>
    <cellStyle name="Normal 2 2 2 9 5 5" xfId="9929"/>
    <cellStyle name="Normal 2 2 2 9 6" xfId="1648"/>
    <cellStyle name="Normal 2 2 2 9 6 2" xfId="6130"/>
    <cellStyle name="Normal 2 2 2 9 6 2 2" xfId="15160"/>
    <cellStyle name="Normal 2 2 2 9 6 3" xfId="10678"/>
    <cellStyle name="Normal 2 2 2 9 7" xfId="3142"/>
    <cellStyle name="Normal 2 2 2 9 7 2" xfId="7624"/>
    <cellStyle name="Normal 2 2 2 9 7 2 2" xfId="16654"/>
    <cellStyle name="Normal 2 2 2 9 7 3" xfId="12172"/>
    <cellStyle name="Normal 2 2 2 9 8" xfId="4636"/>
    <cellStyle name="Normal 2 2 2 9 8 2" xfId="13666"/>
    <cellStyle name="Normal 2 2 2 9 9" xfId="9184"/>
    <cellStyle name="Normal 2 2 3" xfId="19"/>
    <cellStyle name="Normal 2 2 3 10" xfId="391"/>
    <cellStyle name="Normal 2 2 3 10 2" xfId="1138"/>
    <cellStyle name="Normal 2 2 3 10 2 2" xfId="2632"/>
    <cellStyle name="Normal 2 2 3 10 2 2 2" xfId="7114"/>
    <cellStyle name="Normal 2 2 3 10 2 2 2 2" xfId="16144"/>
    <cellStyle name="Normal 2 2 3 10 2 2 3" xfId="11662"/>
    <cellStyle name="Normal 2 2 3 10 2 3" xfId="4126"/>
    <cellStyle name="Normal 2 2 3 10 2 3 2" xfId="8608"/>
    <cellStyle name="Normal 2 2 3 10 2 3 2 2" xfId="17638"/>
    <cellStyle name="Normal 2 2 3 10 2 3 3" xfId="13156"/>
    <cellStyle name="Normal 2 2 3 10 2 4" xfId="5620"/>
    <cellStyle name="Normal 2 2 3 10 2 4 2" xfId="14650"/>
    <cellStyle name="Normal 2 2 3 10 2 5" xfId="10168"/>
    <cellStyle name="Normal 2 2 3 10 3" xfId="1885"/>
    <cellStyle name="Normal 2 2 3 10 3 2" xfId="6367"/>
    <cellStyle name="Normal 2 2 3 10 3 2 2" xfId="15397"/>
    <cellStyle name="Normal 2 2 3 10 3 3" xfId="10915"/>
    <cellStyle name="Normal 2 2 3 10 4" xfId="3379"/>
    <cellStyle name="Normal 2 2 3 10 4 2" xfId="7861"/>
    <cellStyle name="Normal 2 2 3 10 4 2 2" xfId="16891"/>
    <cellStyle name="Normal 2 2 3 10 4 3" xfId="12409"/>
    <cellStyle name="Normal 2 2 3 10 5" xfId="4873"/>
    <cellStyle name="Normal 2 2 3 10 5 2" xfId="13903"/>
    <cellStyle name="Normal 2 2 3 10 6" xfId="9421"/>
    <cellStyle name="Normal 2 2 3 11" xfId="577"/>
    <cellStyle name="Normal 2 2 3 11 2" xfId="1324"/>
    <cellStyle name="Normal 2 2 3 11 2 2" xfId="2818"/>
    <cellStyle name="Normal 2 2 3 11 2 2 2" xfId="7300"/>
    <cellStyle name="Normal 2 2 3 11 2 2 2 2" xfId="16330"/>
    <cellStyle name="Normal 2 2 3 11 2 2 3" xfId="11848"/>
    <cellStyle name="Normal 2 2 3 11 2 3" xfId="4312"/>
    <cellStyle name="Normal 2 2 3 11 2 3 2" xfId="8794"/>
    <cellStyle name="Normal 2 2 3 11 2 3 2 2" xfId="17824"/>
    <cellStyle name="Normal 2 2 3 11 2 3 3" xfId="13342"/>
    <cellStyle name="Normal 2 2 3 11 2 4" xfId="5806"/>
    <cellStyle name="Normal 2 2 3 11 2 4 2" xfId="14836"/>
    <cellStyle name="Normal 2 2 3 11 2 5" xfId="10354"/>
    <cellStyle name="Normal 2 2 3 11 3" xfId="2071"/>
    <cellStyle name="Normal 2 2 3 11 3 2" xfId="6553"/>
    <cellStyle name="Normal 2 2 3 11 3 2 2" xfId="15583"/>
    <cellStyle name="Normal 2 2 3 11 3 3" xfId="11101"/>
    <cellStyle name="Normal 2 2 3 11 4" xfId="3565"/>
    <cellStyle name="Normal 2 2 3 11 4 2" xfId="8047"/>
    <cellStyle name="Normal 2 2 3 11 4 2 2" xfId="17077"/>
    <cellStyle name="Normal 2 2 3 11 4 3" xfId="12595"/>
    <cellStyle name="Normal 2 2 3 11 5" xfId="5059"/>
    <cellStyle name="Normal 2 2 3 11 5 2" xfId="14089"/>
    <cellStyle name="Normal 2 2 3 11 6" xfId="9607"/>
    <cellStyle name="Normal 2 2 3 12" xfId="764"/>
    <cellStyle name="Normal 2 2 3 12 2" xfId="2258"/>
    <cellStyle name="Normal 2 2 3 12 2 2" xfId="6740"/>
    <cellStyle name="Normal 2 2 3 12 2 2 2" xfId="15770"/>
    <cellStyle name="Normal 2 2 3 12 2 3" xfId="11288"/>
    <cellStyle name="Normal 2 2 3 12 3" xfId="3752"/>
    <cellStyle name="Normal 2 2 3 12 3 2" xfId="8234"/>
    <cellStyle name="Normal 2 2 3 12 3 2 2" xfId="17264"/>
    <cellStyle name="Normal 2 2 3 12 3 3" xfId="12782"/>
    <cellStyle name="Normal 2 2 3 12 4" xfId="5246"/>
    <cellStyle name="Normal 2 2 3 12 4 2" xfId="14276"/>
    <cellStyle name="Normal 2 2 3 12 5" xfId="9794"/>
    <cellStyle name="Normal 2 2 3 13" xfId="1513"/>
    <cellStyle name="Normal 2 2 3 13 2" xfId="5995"/>
    <cellStyle name="Normal 2 2 3 13 2 2" xfId="15025"/>
    <cellStyle name="Normal 2 2 3 13 3" xfId="10543"/>
    <cellStyle name="Normal 2 2 3 14" xfId="3007"/>
    <cellStyle name="Normal 2 2 3 14 2" xfId="7489"/>
    <cellStyle name="Normal 2 2 3 14 2 2" xfId="16519"/>
    <cellStyle name="Normal 2 2 3 14 3" xfId="12037"/>
    <cellStyle name="Normal 2 2 3 15" xfId="4501"/>
    <cellStyle name="Normal 2 2 3 15 2" xfId="13531"/>
    <cellStyle name="Normal 2 2 3 16" xfId="9049"/>
    <cellStyle name="Normal 2 2 3 2" xfId="42"/>
    <cellStyle name="Normal 2 2 3 2 2" xfId="228"/>
    <cellStyle name="Normal 2 2 3 2 2 2" xfId="973"/>
    <cellStyle name="Normal 2 2 3 2 2 2 2" xfId="2467"/>
    <cellStyle name="Normal 2 2 3 2 2 2 2 2" xfId="6949"/>
    <cellStyle name="Normal 2 2 3 2 2 2 2 2 2" xfId="15979"/>
    <cellStyle name="Normal 2 2 3 2 2 2 2 3" xfId="11497"/>
    <cellStyle name="Normal 2 2 3 2 2 2 3" xfId="3961"/>
    <cellStyle name="Normal 2 2 3 2 2 2 3 2" xfId="8443"/>
    <cellStyle name="Normal 2 2 3 2 2 2 3 2 2" xfId="17473"/>
    <cellStyle name="Normal 2 2 3 2 2 2 3 3" xfId="12991"/>
    <cellStyle name="Normal 2 2 3 2 2 2 4" xfId="5455"/>
    <cellStyle name="Normal 2 2 3 2 2 2 4 2" xfId="14485"/>
    <cellStyle name="Normal 2 2 3 2 2 2 5" xfId="10003"/>
    <cellStyle name="Normal 2 2 3 2 2 3" xfId="1722"/>
    <cellStyle name="Normal 2 2 3 2 2 3 2" xfId="6204"/>
    <cellStyle name="Normal 2 2 3 2 2 3 2 2" xfId="15234"/>
    <cellStyle name="Normal 2 2 3 2 2 3 3" xfId="10752"/>
    <cellStyle name="Normal 2 2 3 2 2 4" xfId="3216"/>
    <cellStyle name="Normal 2 2 3 2 2 4 2" xfId="7698"/>
    <cellStyle name="Normal 2 2 3 2 2 4 2 2" xfId="16728"/>
    <cellStyle name="Normal 2 2 3 2 2 4 3" xfId="12246"/>
    <cellStyle name="Normal 2 2 3 2 2 5" xfId="4710"/>
    <cellStyle name="Normal 2 2 3 2 2 5 2" xfId="13740"/>
    <cellStyle name="Normal 2 2 3 2 2 6" xfId="9258"/>
    <cellStyle name="Normal 2 2 3 2 3" xfId="414"/>
    <cellStyle name="Normal 2 2 3 2 3 2" xfId="1161"/>
    <cellStyle name="Normal 2 2 3 2 3 2 2" xfId="2655"/>
    <cellStyle name="Normal 2 2 3 2 3 2 2 2" xfId="7137"/>
    <cellStyle name="Normal 2 2 3 2 3 2 2 2 2" xfId="16167"/>
    <cellStyle name="Normal 2 2 3 2 3 2 2 3" xfId="11685"/>
    <cellStyle name="Normal 2 2 3 2 3 2 3" xfId="4149"/>
    <cellStyle name="Normal 2 2 3 2 3 2 3 2" xfId="8631"/>
    <cellStyle name="Normal 2 2 3 2 3 2 3 2 2" xfId="17661"/>
    <cellStyle name="Normal 2 2 3 2 3 2 3 3" xfId="13179"/>
    <cellStyle name="Normal 2 2 3 2 3 2 4" xfId="5643"/>
    <cellStyle name="Normal 2 2 3 2 3 2 4 2" xfId="14673"/>
    <cellStyle name="Normal 2 2 3 2 3 2 5" xfId="10191"/>
    <cellStyle name="Normal 2 2 3 2 3 3" xfId="1908"/>
    <cellStyle name="Normal 2 2 3 2 3 3 2" xfId="6390"/>
    <cellStyle name="Normal 2 2 3 2 3 3 2 2" xfId="15420"/>
    <cellStyle name="Normal 2 2 3 2 3 3 3" xfId="10938"/>
    <cellStyle name="Normal 2 2 3 2 3 4" xfId="3402"/>
    <cellStyle name="Normal 2 2 3 2 3 4 2" xfId="7884"/>
    <cellStyle name="Normal 2 2 3 2 3 4 2 2" xfId="16914"/>
    <cellStyle name="Normal 2 2 3 2 3 4 3" xfId="12432"/>
    <cellStyle name="Normal 2 2 3 2 3 5" xfId="4896"/>
    <cellStyle name="Normal 2 2 3 2 3 5 2" xfId="13926"/>
    <cellStyle name="Normal 2 2 3 2 3 6" xfId="9444"/>
    <cellStyle name="Normal 2 2 3 2 4" xfId="600"/>
    <cellStyle name="Normal 2 2 3 2 4 2" xfId="1347"/>
    <cellStyle name="Normal 2 2 3 2 4 2 2" xfId="2841"/>
    <cellStyle name="Normal 2 2 3 2 4 2 2 2" xfId="7323"/>
    <cellStyle name="Normal 2 2 3 2 4 2 2 2 2" xfId="16353"/>
    <cellStyle name="Normal 2 2 3 2 4 2 2 3" xfId="11871"/>
    <cellStyle name="Normal 2 2 3 2 4 2 3" xfId="4335"/>
    <cellStyle name="Normal 2 2 3 2 4 2 3 2" xfId="8817"/>
    <cellStyle name="Normal 2 2 3 2 4 2 3 2 2" xfId="17847"/>
    <cellStyle name="Normal 2 2 3 2 4 2 3 3" xfId="13365"/>
    <cellStyle name="Normal 2 2 3 2 4 2 4" xfId="5829"/>
    <cellStyle name="Normal 2 2 3 2 4 2 4 2" xfId="14859"/>
    <cellStyle name="Normal 2 2 3 2 4 2 5" xfId="10377"/>
    <cellStyle name="Normal 2 2 3 2 4 3" xfId="2094"/>
    <cellStyle name="Normal 2 2 3 2 4 3 2" xfId="6576"/>
    <cellStyle name="Normal 2 2 3 2 4 3 2 2" xfId="15606"/>
    <cellStyle name="Normal 2 2 3 2 4 3 3" xfId="11124"/>
    <cellStyle name="Normal 2 2 3 2 4 4" xfId="3588"/>
    <cellStyle name="Normal 2 2 3 2 4 4 2" xfId="8070"/>
    <cellStyle name="Normal 2 2 3 2 4 4 2 2" xfId="17100"/>
    <cellStyle name="Normal 2 2 3 2 4 4 3" xfId="12618"/>
    <cellStyle name="Normal 2 2 3 2 4 5" xfId="5082"/>
    <cellStyle name="Normal 2 2 3 2 4 5 2" xfId="14112"/>
    <cellStyle name="Normal 2 2 3 2 4 6" xfId="9630"/>
    <cellStyle name="Normal 2 2 3 2 5" xfId="787"/>
    <cellStyle name="Normal 2 2 3 2 5 2" xfId="2281"/>
    <cellStyle name="Normal 2 2 3 2 5 2 2" xfId="6763"/>
    <cellStyle name="Normal 2 2 3 2 5 2 2 2" xfId="15793"/>
    <cellStyle name="Normal 2 2 3 2 5 2 3" xfId="11311"/>
    <cellStyle name="Normal 2 2 3 2 5 3" xfId="3775"/>
    <cellStyle name="Normal 2 2 3 2 5 3 2" xfId="8257"/>
    <cellStyle name="Normal 2 2 3 2 5 3 2 2" xfId="17287"/>
    <cellStyle name="Normal 2 2 3 2 5 3 3" xfId="12805"/>
    <cellStyle name="Normal 2 2 3 2 5 4" xfId="5269"/>
    <cellStyle name="Normal 2 2 3 2 5 4 2" xfId="14299"/>
    <cellStyle name="Normal 2 2 3 2 5 5" xfId="9817"/>
    <cellStyle name="Normal 2 2 3 2 6" xfId="1536"/>
    <cellStyle name="Normal 2 2 3 2 6 2" xfId="6018"/>
    <cellStyle name="Normal 2 2 3 2 6 2 2" xfId="15048"/>
    <cellStyle name="Normal 2 2 3 2 6 3" xfId="10566"/>
    <cellStyle name="Normal 2 2 3 2 7" xfId="3030"/>
    <cellStyle name="Normal 2 2 3 2 7 2" xfId="7512"/>
    <cellStyle name="Normal 2 2 3 2 7 2 2" xfId="16542"/>
    <cellStyle name="Normal 2 2 3 2 7 3" xfId="12060"/>
    <cellStyle name="Normal 2 2 3 2 8" xfId="4524"/>
    <cellStyle name="Normal 2 2 3 2 8 2" xfId="13554"/>
    <cellStyle name="Normal 2 2 3 2 9" xfId="9072"/>
    <cellStyle name="Normal 2 2 3 3" xfId="65"/>
    <cellStyle name="Normal 2 2 3 3 2" xfId="251"/>
    <cellStyle name="Normal 2 2 3 3 2 2" xfId="996"/>
    <cellStyle name="Normal 2 2 3 3 2 2 2" xfId="2490"/>
    <cellStyle name="Normal 2 2 3 3 2 2 2 2" xfId="6972"/>
    <cellStyle name="Normal 2 2 3 3 2 2 2 2 2" xfId="16002"/>
    <cellStyle name="Normal 2 2 3 3 2 2 2 3" xfId="11520"/>
    <cellStyle name="Normal 2 2 3 3 2 2 3" xfId="3984"/>
    <cellStyle name="Normal 2 2 3 3 2 2 3 2" xfId="8466"/>
    <cellStyle name="Normal 2 2 3 3 2 2 3 2 2" xfId="17496"/>
    <cellStyle name="Normal 2 2 3 3 2 2 3 3" xfId="13014"/>
    <cellStyle name="Normal 2 2 3 3 2 2 4" xfId="5478"/>
    <cellStyle name="Normal 2 2 3 3 2 2 4 2" xfId="14508"/>
    <cellStyle name="Normal 2 2 3 3 2 2 5" xfId="10026"/>
    <cellStyle name="Normal 2 2 3 3 2 3" xfId="1745"/>
    <cellStyle name="Normal 2 2 3 3 2 3 2" xfId="6227"/>
    <cellStyle name="Normal 2 2 3 3 2 3 2 2" xfId="15257"/>
    <cellStyle name="Normal 2 2 3 3 2 3 3" xfId="10775"/>
    <cellStyle name="Normal 2 2 3 3 2 4" xfId="3239"/>
    <cellStyle name="Normal 2 2 3 3 2 4 2" xfId="7721"/>
    <cellStyle name="Normal 2 2 3 3 2 4 2 2" xfId="16751"/>
    <cellStyle name="Normal 2 2 3 3 2 4 3" xfId="12269"/>
    <cellStyle name="Normal 2 2 3 3 2 5" xfId="4733"/>
    <cellStyle name="Normal 2 2 3 3 2 5 2" xfId="13763"/>
    <cellStyle name="Normal 2 2 3 3 2 6" xfId="9281"/>
    <cellStyle name="Normal 2 2 3 3 3" xfId="437"/>
    <cellStyle name="Normal 2 2 3 3 3 2" xfId="1184"/>
    <cellStyle name="Normal 2 2 3 3 3 2 2" xfId="2678"/>
    <cellStyle name="Normal 2 2 3 3 3 2 2 2" xfId="7160"/>
    <cellStyle name="Normal 2 2 3 3 3 2 2 2 2" xfId="16190"/>
    <cellStyle name="Normal 2 2 3 3 3 2 2 3" xfId="11708"/>
    <cellStyle name="Normal 2 2 3 3 3 2 3" xfId="4172"/>
    <cellStyle name="Normal 2 2 3 3 3 2 3 2" xfId="8654"/>
    <cellStyle name="Normal 2 2 3 3 3 2 3 2 2" xfId="17684"/>
    <cellStyle name="Normal 2 2 3 3 3 2 3 3" xfId="13202"/>
    <cellStyle name="Normal 2 2 3 3 3 2 4" xfId="5666"/>
    <cellStyle name="Normal 2 2 3 3 3 2 4 2" xfId="14696"/>
    <cellStyle name="Normal 2 2 3 3 3 2 5" xfId="10214"/>
    <cellStyle name="Normal 2 2 3 3 3 3" xfId="1931"/>
    <cellStyle name="Normal 2 2 3 3 3 3 2" xfId="6413"/>
    <cellStyle name="Normal 2 2 3 3 3 3 2 2" xfId="15443"/>
    <cellStyle name="Normal 2 2 3 3 3 3 3" xfId="10961"/>
    <cellStyle name="Normal 2 2 3 3 3 4" xfId="3425"/>
    <cellStyle name="Normal 2 2 3 3 3 4 2" xfId="7907"/>
    <cellStyle name="Normal 2 2 3 3 3 4 2 2" xfId="16937"/>
    <cellStyle name="Normal 2 2 3 3 3 4 3" xfId="12455"/>
    <cellStyle name="Normal 2 2 3 3 3 5" xfId="4919"/>
    <cellStyle name="Normal 2 2 3 3 3 5 2" xfId="13949"/>
    <cellStyle name="Normal 2 2 3 3 3 6" xfId="9467"/>
    <cellStyle name="Normal 2 2 3 3 4" xfId="623"/>
    <cellStyle name="Normal 2 2 3 3 4 2" xfId="1370"/>
    <cellStyle name="Normal 2 2 3 3 4 2 2" xfId="2864"/>
    <cellStyle name="Normal 2 2 3 3 4 2 2 2" xfId="7346"/>
    <cellStyle name="Normal 2 2 3 3 4 2 2 2 2" xfId="16376"/>
    <cellStyle name="Normal 2 2 3 3 4 2 2 3" xfId="11894"/>
    <cellStyle name="Normal 2 2 3 3 4 2 3" xfId="4358"/>
    <cellStyle name="Normal 2 2 3 3 4 2 3 2" xfId="8840"/>
    <cellStyle name="Normal 2 2 3 3 4 2 3 2 2" xfId="17870"/>
    <cellStyle name="Normal 2 2 3 3 4 2 3 3" xfId="13388"/>
    <cellStyle name="Normal 2 2 3 3 4 2 4" xfId="5852"/>
    <cellStyle name="Normal 2 2 3 3 4 2 4 2" xfId="14882"/>
    <cellStyle name="Normal 2 2 3 3 4 2 5" xfId="10400"/>
    <cellStyle name="Normal 2 2 3 3 4 3" xfId="2117"/>
    <cellStyle name="Normal 2 2 3 3 4 3 2" xfId="6599"/>
    <cellStyle name="Normal 2 2 3 3 4 3 2 2" xfId="15629"/>
    <cellStyle name="Normal 2 2 3 3 4 3 3" xfId="11147"/>
    <cellStyle name="Normal 2 2 3 3 4 4" xfId="3611"/>
    <cellStyle name="Normal 2 2 3 3 4 4 2" xfId="8093"/>
    <cellStyle name="Normal 2 2 3 3 4 4 2 2" xfId="17123"/>
    <cellStyle name="Normal 2 2 3 3 4 4 3" xfId="12641"/>
    <cellStyle name="Normal 2 2 3 3 4 5" xfId="5105"/>
    <cellStyle name="Normal 2 2 3 3 4 5 2" xfId="14135"/>
    <cellStyle name="Normal 2 2 3 3 4 6" xfId="9653"/>
    <cellStyle name="Normal 2 2 3 3 5" xfId="810"/>
    <cellStyle name="Normal 2 2 3 3 5 2" xfId="2304"/>
    <cellStyle name="Normal 2 2 3 3 5 2 2" xfId="6786"/>
    <cellStyle name="Normal 2 2 3 3 5 2 2 2" xfId="15816"/>
    <cellStyle name="Normal 2 2 3 3 5 2 3" xfId="11334"/>
    <cellStyle name="Normal 2 2 3 3 5 3" xfId="3798"/>
    <cellStyle name="Normal 2 2 3 3 5 3 2" xfId="8280"/>
    <cellStyle name="Normal 2 2 3 3 5 3 2 2" xfId="17310"/>
    <cellStyle name="Normal 2 2 3 3 5 3 3" xfId="12828"/>
    <cellStyle name="Normal 2 2 3 3 5 4" xfId="5292"/>
    <cellStyle name="Normal 2 2 3 3 5 4 2" xfId="14322"/>
    <cellStyle name="Normal 2 2 3 3 5 5" xfId="9840"/>
    <cellStyle name="Normal 2 2 3 3 6" xfId="1559"/>
    <cellStyle name="Normal 2 2 3 3 6 2" xfId="6041"/>
    <cellStyle name="Normal 2 2 3 3 6 2 2" xfId="15071"/>
    <cellStyle name="Normal 2 2 3 3 6 3" xfId="10589"/>
    <cellStyle name="Normal 2 2 3 3 7" xfId="3053"/>
    <cellStyle name="Normal 2 2 3 3 7 2" xfId="7535"/>
    <cellStyle name="Normal 2 2 3 3 7 2 2" xfId="16565"/>
    <cellStyle name="Normal 2 2 3 3 7 3" xfId="12083"/>
    <cellStyle name="Normal 2 2 3 3 8" xfId="4547"/>
    <cellStyle name="Normal 2 2 3 3 8 2" xfId="13577"/>
    <cellStyle name="Normal 2 2 3 3 9" xfId="9095"/>
    <cellStyle name="Normal 2 2 3 4" xfId="89"/>
    <cellStyle name="Normal 2 2 3 4 2" xfId="275"/>
    <cellStyle name="Normal 2 2 3 4 2 2" xfId="1019"/>
    <cellStyle name="Normal 2 2 3 4 2 2 2" xfId="2513"/>
    <cellStyle name="Normal 2 2 3 4 2 2 2 2" xfId="6995"/>
    <cellStyle name="Normal 2 2 3 4 2 2 2 2 2" xfId="16025"/>
    <cellStyle name="Normal 2 2 3 4 2 2 2 3" xfId="11543"/>
    <cellStyle name="Normal 2 2 3 4 2 2 3" xfId="4007"/>
    <cellStyle name="Normal 2 2 3 4 2 2 3 2" xfId="8489"/>
    <cellStyle name="Normal 2 2 3 4 2 2 3 2 2" xfId="17519"/>
    <cellStyle name="Normal 2 2 3 4 2 2 3 3" xfId="13037"/>
    <cellStyle name="Normal 2 2 3 4 2 2 4" xfId="5501"/>
    <cellStyle name="Normal 2 2 3 4 2 2 4 2" xfId="14531"/>
    <cellStyle name="Normal 2 2 3 4 2 2 5" xfId="10049"/>
    <cellStyle name="Normal 2 2 3 4 2 3" xfId="1769"/>
    <cellStyle name="Normal 2 2 3 4 2 3 2" xfId="6251"/>
    <cellStyle name="Normal 2 2 3 4 2 3 2 2" xfId="15281"/>
    <cellStyle name="Normal 2 2 3 4 2 3 3" xfId="10799"/>
    <cellStyle name="Normal 2 2 3 4 2 4" xfId="3263"/>
    <cellStyle name="Normal 2 2 3 4 2 4 2" xfId="7745"/>
    <cellStyle name="Normal 2 2 3 4 2 4 2 2" xfId="16775"/>
    <cellStyle name="Normal 2 2 3 4 2 4 3" xfId="12293"/>
    <cellStyle name="Normal 2 2 3 4 2 5" xfId="4757"/>
    <cellStyle name="Normal 2 2 3 4 2 5 2" xfId="13787"/>
    <cellStyle name="Normal 2 2 3 4 2 6" xfId="9305"/>
    <cellStyle name="Normal 2 2 3 4 3" xfId="461"/>
    <cellStyle name="Normal 2 2 3 4 3 2" xfId="1208"/>
    <cellStyle name="Normal 2 2 3 4 3 2 2" xfId="2702"/>
    <cellStyle name="Normal 2 2 3 4 3 2 2 2" xfId="7184"/>
    <cellStyle name="Normal 2 2 3 4 3 2 2 2 2" xfId="16214"/>
    <cellStyle name="Normal 2 2 3 4 3 2 2 3" xfId="11732"/>
    <cellStyle name="Normal 2 2 3 4 3 2 3" xfId="4196"/>
    <cellStyle name="Normal 2 2 3 4 3 2 3 2" xfId="8678"/>
    <cellStyle name="Normal 2 2 3 4 3 2 3 2 2" xfId="17708"/>
    <cellStyle name="Normal 2 2 3 4 3 2 3 3" xfId="13226"/>
    <cellStyle name="Normal 2 2 3 4 3 2 4" xfId="5690"/>
    <cellStyle name="Normal 2 2 3 4 3 2 4 2" xfId="14720"/>
    <cellStyle name="Normal 2 2 3 4 3 2 5" xfId="10238"/>
    <cellStyle name="Normal 2 2 3 4 3 3" xfId="1955"/>
    <cellStyle name="Normal 2 2 3 4 3 3 2" xfId="6437"/>
    <cellStyle name="Normal 2 2 3 4 3 3 2 2" xfId="15467"/>
    <cellStyle name="Normal 2 2 3 4 3 3 3" xfId="10985"/>
    <cellStyle name="Normal 2 2 3 4 3 4" xfId="3449"/>
    <cellStyle name="Normal 2 2 3 4 3 4 2" xfId="7931"/>
    <cellStyle name="Normal 2 2 3 4 3 4 2 2" xfId="16961"/>
    <cellStyle name="Normal 2 2 3 4 3 4 3" xfId="12479"/>
    <cellStyle name="Normal 2 2 3 4 3 5" xfId="4943"/>
    <cellStyle name="Normal 2 2 3 4 3 5 2" xfId="13973"/>
    <cellStyle name="Normal 2 2 3 4 3 6" xfId="9491"/>
    <cellStyle name="Normal 2 2 3 4 4" xfId="647"/>
    <cellStyle name="Normal 2 2 3 4 4 2" xfId="1394"/>
    <cellStyle name="Normal 2 2 3 4 4 2 2" xfId="2888"/>
    <cellStyle name="Normal 2 2 3 4 4 2 2 2" xfId="7370"/>
    <cellStyle name="Normal 2 2 3 4 4 2 2 2 2" xfId="16400"/>
    <cellStyle name="Normal 2 2 3 4 4 2 2 3" xfId="11918"/>
    <cellStyle name="Normal 2 2 3 4 4 2 3" xfId="4382"/>
    <cellStyle name="Normal 2 2 3 4 4 2 3 2" xfId="8864"/>
    <cellStyle name="Normal 2 2 3 4 4 2 3 2 2" xfId="17894"/>
    <cellStyle name="Normal 2 2 3 4 4 2 3 3" xfId="13412"/>
    <cellStyle name="Normal 2 2 3 4 4 2 4" xfId="5876"/>
    <cellStyle name="Normal 2 2 3 4 4 2 4 2" xfId="14906"/>
    <cellStyle name="Normal 2 2 3 4 4 2 5" xfId="10424"/>
    <cellStyle name="Normal 2 2 3 4 4 3" xfId="2141"/>
    <cellStyle name="Normal 2 2 3 4 4 3 2" xfId="6623"/>
    <cellStyle name="Normal 2 2 3 4 4 3 2 2" xfId="15653"/>
    <cellStyle name="Normal 2 2 3 4 4 3 3" xfId="11171"/>
    <cellStyle name="Normal 2 2 3 4 4 4" xfId="3635"/>
    <cellStyle name="Normal 2 2 3 4 4 4 2" xfId="8117"/>
    <cellStyle name="Normal 2 2 3 4 4 4 2 2" xfId="17147"/>
    <cellStyle name="Normal 2 2 3 4 4 4 3" xfId="12665"/>
    <cellStyle name="Normal 2 2 3 4 4 5" xfId="5129"/>
    <cellStyle name="Normal 2 2 3 4 4 5 2" xfId="14159"/>
    <cellStyle name="Normal 2 2 3 4 4 6" xfId="9677"/>
    <cellStyle name="Normal 2 2 3 4 5" xfId="834"/>
    <cellStyle name="Normal 2 2 3 4 5 2" xfId="2328"/>
    <cellStyle name="Normal 2 2 3 4 5 2 2" xfId="6810"/>
    <cellStyle name="Normal 2 2 3 4 5 2 2 2" xfId="15840"/>
    <cellStyle name="Normal 2 2 3 4 5 2 3" xfId="11358"/>
    <cellStyle name="Normal 2 2 3 4 5 3" xfId="3822"/>
    <cellStyle name="Normal 2 2 3 4 5 3 2" xfId="8304"/>
    <cellStyle name="Normal 2 2 3 4 5 3 2 2" xfId="17334"/>
    <cellStyle name="Normal 2 2 3 4 5 3 3" xfId="12852"/>
    <cellStyle name="Normal 2 2 3 4 5 4" xfId="5316"/>
    <cellStyle name="Normal 2 2 3 4 5 4 2" xfId="14346"/>
    <cellStyle name="Normal 2 2 3 4 5 5" xfId="9864"/>
    <cellStyle name="Normal 2 2 3 4 6" xfId="1583"/>
    <cellStyle name="Normal 2 2 3 4 6 2" xfId="6065"/>
    <cellStyle name="Normal 2 2 3 4 6 2 2" xfId="15095"/>
    <cellStyle name="Normal 2 2 3 4 6 3" xfId="10613"/>
    <cellStyle name="Normal 2 2 3 4 7" xfId="3077"/>
    <cellStyle name="Normal 2 2 3 4 7 2" xfId="7559"/>
    <cellStyle name="Normal 2 2 3 4 7 2 2" xfId="16589"/>
    <cellStyle name="Normal 2 2 3 4 7 3" xfId="12107"/>
    <cellStyle name="Normal 2 2 3 4 8" xfId="4571"/>
    <cellStyle name="Normal 2 2 3 4 8 2" xfId="13601"/>
    <cellStyle name="Normal 2 2 3 4 9" xfId="9119"/>
    <cellStyle name="Normal 2 2 3 5" xfId="105"/>
    <cellStyle name="Normal 2 2 3 5 2" xfId="291"/>
    <cellStyle name="Normal 2 2 3 5 2 2" xfId="1034"/>
    <cellStyle name="Normal 2 2 3 5 2 2 2" xfId="2528"/>
    <cellStyle name="Normal 2 2 3 5 2 2 2 2" xfId="7010"/>
    <cellStyle name="Normal 2 2 3 5 2 2 2 2 2" xfId="16040"/>
    <cellStyle name="Normal 2 2 3 5 2 2 2 3" xfId="11558"/>
    <cellStyle name="Normal 2 2 3 5 2 2 3" xfId="4022"/>
    <cellStyle name="Normal 2 2 3 5 2 2 3 2" xfId="8504"/>
    <cellStyle name="Normal 2 2 3 5 2 2 3 2 2" xfId="17534"/>
    <cellStyle name="Normal 2 2 3 5 2 2 3 3" xfId="13052"/>
    <cellStyle name="Normal 2 2 3 5 2 2 4" xfId="5516"/>
    <cellStyle name="Normal 2 2 3 5 2 2 4 2" xfId="14546"/>
    <cellStyle name="Normal 2 2 3 5 2 2 5" xfId="10064"/>
    <cellStyle name="Normal 2 2 3 5 2 3" xfId="1785"/>
    <cellStyle name="Normal 2 2 3 5 2 3 2" xfId="6267"/>
    <cellStyle name="Normal 2 2 3 5 2 3 2 2" xfId="15297"/>
    <cellStyle name="Normal 2 2 3 5 2 3 3" xfId="10815"/>
    <cellStyle name="Normal 2 2 3 5 2 4" xfId="3279"/>
    <cellStyle name="Normal 2 2 3 5 2 4 2" xfId="7761"/>
    <cellStyle name="Normal 2 2 3 5 2 4 2 2" xfId="16791"/>
    <cellStyle name="Normal 2 2 3 5 2 4 3" xfId="12309"/>
    <cellStyle name="Normal 2 2 3 5 2 5" xfId="4773"/>
    <cellStyle name="Normal 2 2 3 5 2 5 2" xfId="13803"/>
    <cellStyle name="Normal 2 2 3 5 2 6" xfId="9321"/>
    <cellStyle name="Normal 2 2 3 5 3" xfId="477"/>
    <cellStyle name="Normal 2 2 3 5 3 2" xfId="1224"/>
    <cellStyle name="Normal 2 2 3 5 3 2 2" xfId="2718"/>
    <cellStyle name="Normal 2 2 3 5 3 2 2 2" xfId="7200"/>
    <cellStyle name="Normal 2 2 3 5 3 2 2 2 2" xfId="16230"/>
    <cellStyle name="Normal 2 2 3 5 3 2 2 3" xfId="11748"/>
    <cellStyle name="Normal 2 2 3 5 3 2 3" xfId="4212"/>
    <cellStyle name="Normal 2 2 3 5 3 2 3 2" xfId="8694"/>
    <cellStyle name="Normal 2 2 3 5 3 2 3 2 2" xfId="17724"/>
    <cellStyle name="Normal 2 2 3 5 3 2 3 3" xfId="13242"/>
    <cellStyle name="Normal 2 2 3 5 3 2 4" xfId="5706"/>
    <cellStyle name="Normal 2 2 3 5 3 2 4 2" xfId="14736"/>
    <cellStyle name="Normal 2 2 3 5 3 2 5" xfId="10254"/>
    <cellStyle name="Normal 2 2 3 5 3 3" xfId="1971"/>
    <cellStyle name="Normal 2 2 3 5 3 3 2" xfId="6453"/>
    <cellStyle name="Normal 2 2 3 5 3 3 2 2" xfId="15483"/>
    <cellStyle name="Normal 2 2 3 5 3 3 3" xfId="11001"/>
    <cellStyle name="Normal 2 2 3 5 3 4" xfId="3465"/>
    <cellStyle name="Normal 2 2 3 5 3 4 2" xfId="7947"/>
    <cellStyle name="Normal 2 2 3 5 3 4 2 2" xfId="16977"/>
    <cellStyle name="Normal 2 2 3 5 3 4 3" xfId="12495"/>
    <cellStyle name="Normal 2 2 3 5 3 5" xfId="4959"/>
    <cellStyle name="Normal 2 2 3 5 3 5 2" xfId="13989"/>
    <cellStyle name="Normal 2 2 3 5 3 6" xfId="9507"/>
    <cellStyle name="Normal 2 2 3 5 4" xfId="663"/>
    <cellStyle name="Normal 2 2 3 5 4 2" xfId="1410"/>
    <cellStyle name="Normal 2 2 3 5 4 2 2" xfId="2904"/>
    <cellStyle name="Normal 2 2 3 5 4 2 2 2" xfId="7386"/>
    <cellStyle name="Normal 2 2 3 5 4 2 2 2 2" xfId="16416"/>
    <cellStyle name="Normal 2 2 3 5 4 2 2 3" xfId="11934"/>
    <cellStyle name="Normal 2 2 3 5 4 2 3" xfId="4398"/>
    <cellStyle name="Normal 2 2 3 5 4 2 3 2" xfId="8880"/>
    <cellStyle name="Normal 2 2 3 5 4 2 3 2 2" xfId="17910"/>
    <cellStyle name="Normal 2 2 3 5 4 2 3 3" xfId="13428"/>
    <cellStyle name="Normal 2 2 3 5 4 2 4" xfId="5892"/>
    <cellStyle name="Normal 2 2 3 5 4 2 4 2" xfId="14922"/>
    <cellStyle name="Normal 2 2 3 5 4 2 5" xfId="10440"/>
    <cellStyle name="Normal 2 2 3 5 4 3" xfId="2157"/>
    <cellStyle name="Normal 2 2 3 5 4 3 2" xfId="6639"/>
    <cellStyle name="Normal 2 2 3 5 4 3 2 2" xfId="15669"/>
    <cellStyle name="Normal 2 2 3 5 4 3 3" xfId="11187"/>
    <cellStyle name="Normal 2 2 3 5 4 4" xfId="3651"/>
    <cellStyle name="Normal 2 2 3 5 4 4 2" xfId="8133"/>
    <cellStyle name="Normal 2 2 3 5 4 4 2 2" xfId="17163"/>
    <cellStyle name="Normal 2 2 3 5 4 4 3" xfId="12681"/>
    <cellStyle name="Normal 2 2 3 5 4 5" xfId="5145"/>
    <cellStyle name="Normal 2 2 3 5 4 5 2" xfId="14175"/>
    <cellStyle name="Normal 2 2 3 5 4 6" xfId="9693"/>
    <cellStyle name="Normal 2 2 3 5 5" xfId="850"/>
    <cellStyle name="Normal 2 2 3 5 5 2" xfId="2344"/>
    <cellStyle name="Normal 2 2 3 5 5 2 2" xfId="6826"/>
    <cellStyle name="Normal 2 2 3 5 5 2 2 2" xfId="15856"/>
    <cellStyle name="Normal 2 2 3 5 5 2 3" xfId="11374"/>
    <cellStyle name="Normal 2 2 3 5 5 3" xfId="3838"/>
    <cellStyle name="Normal 2 2 3 5 5 3 2" xfId="8320"/>
    <cellStyle name="Normal 2 2 3 5 5 3 2 2" xfId="17350"/>
    <cellStyle name="Normal 2 2 3 5 5 3 3" xfId="12868"/>
    <cellStyle name="Normal 2 2 3 5 5 4" xfId="5332"/>
    <cellStyle name="Normal 2 2 3 5 5 4 2" xfId="14362"/>
    <cellStyle name="Normal 2 2 3 5 5 5" xfId="9880"/>
    <cellStyle name="Normal 2 2 3 5 6" xfId="1599"/>
    <cellStyle name="Normal 2 2 3 5 6 2" xfId="6081"/>
    <cellStyle name="Normal 2 2 3 5 6 2 2" xfId="15111"/>
    <cellStyle name="Normal 2 2 3 5 6 3" xfId="10629"/>
    <cellStyle name="Normal 2 2 3 5 7" xfId="3093"/>
    <cellStyle name="Normal 2 2 3 5 7 2" xfId="7575"/>
    <cellStyle name="Normal 2 2 3 5 7 2 2" xfId="16605"/>
    <cellStyle name="Normal 2 2 3 5 7 3" xfId="12123"/>
    <cellStyle name="Normal 2 2 3 5 8" xfId="4587"/>
    <cellStyle name="Normal 2 2 3 5 8 2" xfId="13617"/>
    <cellStyle name="Normal 2 2 3 5 9" xfId="9135"/>
    <cellStyle name="Normal 2 2 3 6" xfId="136"/>
    <cellStyle name="Normal 2 2 3 6 2" xfId="322"/>
    <cellStyle name="Normal 2 2 3 6 2 2" xfId="1065"/>
    <cellStyle name="Normal 2 2 3 6 2 2 2" xfId="2559"/>
    <cellStyle name="Normal 2 2 3 6 2 2 2 2" xfId="7041"/>
    <cellStyle name="Normal 2 2 3 6 2 2 2 2 2" xfId="16071"/>
    <cellStyle name="Normal 2 2 3 6 2 2 2 3" xfId="11589"/>
    <cellStyle name="Normal 2 2 3 6 2 2 3" xfId="4053"/>
    <cellStyle name="Normal 2 2 3 6 2 2 3 2" xfId="8535"/>
    <cellStyle name="Normal 2 2 3 6 2 2 3 2 2" xfId="17565"/>
    <cellStyle name="Normal 2 2 3 6 2 2 3 3" xfId="13083"/>
    <cellStyle name="Normal 2 2 3 6 2 2 4" xfId="5547"/>
    <cellStyle name="Normal 2 2 3 6 2 2 4 2" xfId="14577"/>
    <cellStyle name="Normal 2 2 3 6 2 2 5" xfId="10095"/>
    <cellStyle name="Normal 2 2 3 6 2 3" xfId="1816"/>
    <cellStyle name="Normal 2 2 3 6 2 3 2" xfId="6298"/>
    <cellStyle name="Normal 2 2 3 6 2 3 2 2" xfId="15328"/>
    <cellStyle name="Normal 2 2 3 6 2 3 3" xfId="10846"/>
    <cellStyle name="Normal 2 2 3 6 2 4" xfId="3310"/>
    <cellStyle name="Normal 2 2 3 6 2 4 2" xfId="7792"/>
    <cellStyle name="Normal 2 2 3 6 2 4 2 2" xfId="16822"/>
    <cellStyle name="Normal 2 2 3 6 2 4 3" xfId="12340"/>
    <cellStyle name="Normal 2 2 3 6 2 5" xfId="4804"/>
    <cellStyle name="Normal 2 2 3 6 2 5 2" xfId="13834"/>
    <cellStyle name="Normal 2 2 3 6 2 6" xfId="9352"/>
    <cellStyle name="Normal 2 2 3 6 3" xfId="508"/>
    <cellStyle name="Normal 2 2 3 6 3 2" xfId="1255"/>
    <cellStyle name="Normal 2 2 3 6 3 2 2" xfId="2749"/>
    <cellStyle name="Normal 2 2 3 6 3 2 2 2" xfId="7231"/>
    <cellStyle name="Normal 2 2 3 6 3 2 2 2 2" xfId="16261"/>
    <cellStyle name="Normal 2 2 3 6 3 2 2 3" xfId="11779"/>
    <cellStyle name="Normal 2 2 3 6 3 2 3" xfId="4243"/>
    <cellStyle name="Normal 2 2 3 6 3 2 3 2" xfId="8725"/>
    <cellStyle name="Normal 2 2 3 6 3 2 3 2 2" xfId="17755"/>
    <cellStyle name="Normal 2 2 3 6 3 2 3 3" xfId="13273"/>
    <cellStyle name="Normal 2 2 3 6 3 2 4" xfId="5737"/>
    <cellStyle name="Normal 2 2 3 6 3 2 4 2" xfId="14767"/>
    <cellStyle name="Normal 2 2 3 6 3 2 5" xfId="10285"/>
    <cellStyle name="Normal 2 2 3 6 3 3" xfId="2002"/>
    <cellStyle name="Normal 2 2 3 6 3 3 2" xfId="6484"/>
    <cellStyle name="Normal 2 2 3 6 3 3 2 2" xfId="15514"/>
    <cellStyle name="Normal 2 2 3 6 3 3 3" xfId="11032"/>
    <cellStyle name="Normal 2 2 3 6 3 4" xfId="3496"/>
    <cellStyle name="Normal 2 2 3 6 3 4 2" xfId="7978"/>
    <cellStyle name="Normal 2 2 3 6 3 4 2 2" xfId="17008"/>
    <cellStyle name="Normal 2 2 3 6 3 4 3" xfId="12526"/>
    <cellStyle name="Normal 2 2 3 6 3 5" xfId="4990"/>
    <cellStyle name="Normal 2 2 3 6 3 5 2" xfId="14020"/>
    <cellStyle name="Normal 2 2 3 6 3 6" xfId="9538"/>
    <cellStyle name="Normal 2 2 3 6 4" xfId="694"/>
    <cellStyle name="Normal 2 2 3 6 4 2" xfId="1441"/>
    <cellStyle name="Normal 2 2 3 6 4 2 2" xfId="2935"/>
    <cellStyle name="Normal 2 2 3 6 4 2 2 2" xfId="7417"/>
    <cellStyle name="Normal 2 2 3 6 4 2 2 2 2" xfId="16447"/>
    <cellStyle name="Normal 2 2 3 6 4 2 2 3" xfId="11965"/>
    <cellStyle name="Normal 2 2 3 6 4 2 3" xfId="4429"/>
    <cellStyle name="Normal 2 2 3 6 4 2 3 2" xfId="8911"/>
    <cellStyle name="Normal 2 2 3 6 4 2 3 2 2" xfId="17941"/>
    <cellStyle name="Normal 2 2 3 6 4 2 3 3" xfId="13459"/>
    <cellStyle name="Normal 2 2 3 6 4 2 4" xfId="5923"/>
    <cellStyle name="Normal 2 2 3 6 4 2 4 2" xfId="14953"/>
    <cellStyle name="Normal 2 2 3 6 4 2 5" xfId="10471"/>
    <cellStyle name="Normal 2 2 3 6 4 3" xfId="2188"/>
    <cellStyle name="Normal 2 2 3 6 4 3 2" xfId="6670"/>
    <cellStyle name="Normal 2 2 3 6 4 3 2 2" xfId="15700"/>
    <cellStyle name="Normal 2 2 3 6 4 3 3" xfId="11218"/>
    <cellStyle name="Normal 2 2 3 6 4 4" xfId="3682"/>
    <cellStyle name="Normal 2 2 3 6 4 4 2" xfId="8164"/>
    <cellStyle name="Normal 2 2 3 6 4 4 2 2" xfId="17194"/>
    <cellStyle name="Normal 2 2 3 6 4 4 3" xfId="12712"/>
    <cellStyle name="Normal 2 2 3 6 4 5" xfId="5176"/>
    <cellStyle name="Normal 2 2 3 6 4 5 2" xfId="14206"/>
    <cellStyle name="Normal 2 2 3 6 4 6" xfId="9724"/>
    <cellStyle name="Normal 2 2 3 6 5" xfId="881"/>
    <cellStyle name="Normal 2 2 3 6 5 2" xfId="2375"/>
    <cellStyle name="Normal 2 2 3 6 5 2 2" xfId="6857"/>
    <cellStyle name="Normal 2 2 3 6 5 2 2 2" xfId="15887"/>
    <cellStyle name="Normal 2 2 3 6 5 2 3" xfId="11405"/>
    <cellStyle name="Normal 2 2 3 6 5 3" xfId="3869"/>
    <cellStyle name="Normal 2 2 3 6 5 3 2" xfId="8351"/>
    <cellStyle name="Normal 2 2 3 6 5 3 2 2" xfId="17381"/>
    <cellStyle name="Normal 2 2 3 6 5 3 3" xfId="12899"/>
    <cellStyle name="Normal 2 2 3 6 5 4" xfId="5363"/>
    <cellStyle name="Normal 2 2 3 6 5 4 2" xfId="14393"/>
    <cellStyle name="Normal 2 2 3 6 5 5" xfId="9911"/>
    <cellStyle name="Normal 2 2 3 6 6" xfId="1630"/>
    <cellStyle name="Normal 2 2 3 6 6 2" xfId="6112"/>
    <cellStyle name="Normal 2 2 3 6 6 2 2" xfId="15142"/>
    <cellStyle name="Normal 2 2 3 6 6 3" xfId="10660"/>
    <cellStyle name="Normal 2 2 3 6 7" xfId="3124"/>
    <cellStyle name="Normal 2 2 3 6 7 2" xfId="7606"/>
    <cellStyle name="Normal 2 2 3 6 7 2 2" xfId="16636"/>
    <cellStyle name="Normal 2 2 3 6 7 3" xfId="12154"/>
    <cellStyle name="Normal 2 2 3 6 8" xfId="4618"/>
    <cellStyle name="Normal 2 2 3 6 8 2" xfId="13648"/>
    <cellStyle name="Normal 2 2 3 6 9" xfId="9166"/>
    <cellStyle name="Normal 2 2 3 7" xfId="159"/>
    <cellStyle name="Normal 2 2 3 7 2" xfId="345"/>
    <cellStyle name="Normal 2 2 3 7 2 2" xfId="1088"/>
    <cellStyle name="Normal 2 2 3 7 2 2 2" xfId="2582"/>
    <cellStyle name="Normal 2 2 3 7 2 2 2 2" xfId="7064"/>
    <cellStyle name="Normal 2 2 3 7 2 2 2 2 2" xfId="16094"/>
    <cellStyle name="Normal 2 2 3 7 2 2 2 3" xfId="11612"/>
    <cellStyle name="Normal 2 2 3 7 2 2 3" xfId="4076"/>
    <cellStyle name="Normal 2 2 3 7 2 2 3 2" xfId="8558"/>
    <cellStyle name="Normal 2 2 3 7 2 2 3 2 2" xfId="17588"/>
    <cellStyle name="Normal 2 2 3 7 2 2 3 3" xfId="13106"/>
    <cellStyle name="Normal 2 2 3 7 2 2 4" xfId="5570"/>
    <cellStyle name="Normal 2 2 3 7 2 2 4 2" xfId="14600"/>
    <cellStyle name="Normal 2 2 3 7 2 2 5" xfId="10118"/>
    <cellStyle name="Normal 2 2 3 7 2 3" xfId="1839"/>
    <cellStyle name="Normal 2 2 3 7 2 3 2" xfId="6321"/>
    <cellStyle name="Normal 2 2 3 7 2 3 2 2" xfId="15351"/>
    <cellStyle name="Normal 2 2 3 7 2 3 3" xfId="10869"/>
    <cellStyle name="Normal 2 2 3 7 2 4" xfId="3333"/>
    <cellStyle name="Normal 2 2 3 7 2 4 2" xfId="7815"/>
    <cellStyle name="Normal 2 2 3 7 2 4 2 2" xfId="16845"/>
    <cellStyle name="Normal 2 2 3 7 2 4 3" xfId="12363"/>
    <cellStyle name="Normal 2 2 3 7 2 5" xfId="4827"/>
    <cellStyle name="Normal 2 2 3 7 2 5 2" xfId="13857"/>
    <cellStyle name="Normal 2 2 3 7 2 6" xfId="9375"/>
    <cellStyle name="Normal 2 2 3 7 3" xfId="531"/>
    <cellStyle name="Normal 2 2 3 7 3 2" xfId="1278"/>
    <cellStyle name="Normal 2 2 3 7 3 2 2" xfId="2772"/>
    <cellStyle name="Normal 2 2 3 7 3 2 2 2" xfId="7254"/>
    <cellStyle name="Normal 2 2 3 7 3 2 2 2 2" xfId="16284"/>
    <cellStyle name="Normal 2 2 3 7 3 2 2 3" xfId="11802"/>
    <cellStyle name="Normal 2 2 3 7 3 2 3" xfId="4266"/>
    <cellStyle name="Normal 2 2 3 7 3 2 3 2" xfId="8748"/>
    <cellStyle name="Normal 2 2 3 7 3 2 3 2 2" xfId="17778"/>
    <cellStyle name="Normal 2 2 3 7 3 2 3 3" xfId="13296"/>
    <cellStyle name="Normal 2 2 3 7 3 2 4" xfId="5760"/>
    <cellStyle name="Normal 2 2 3 7 3 2 4 2" xfId="14790"/>
    <cellStyle name="Normal 2 2 3 7 3 2 5" xfId="10308"/>
    <cellStyle name="Normal 2 2 3 7 3 3" xfId="2025"/>
    <cellStyle name="Normal 2 2 3 7 3 3 2" xfId="6507"/>
    <cellStyle name="Normal 2 2 3 7 3 3 2 2" xfId="15537"/>
    <cellStyle name="Normal 2 2 3 7 3 3 3" xfId="11055"/>
    <cellStyle name="Normal 2 2 3 7 3 4" xfId="3519"/>
    <cellStyle name="Normal 2 2 3 7 3 4 2" xfId="8001"/>
    <cellStyle name="Normal 2 2 3 7 3 4 2 2" xfId="17031"/>
    <cellStyle name="Normal 2 2 3 7 3 4 3" xfId="12549"/>
    <cellStyle name="Normal 2 2 3 7 3 5" xfId="5013"/>
    <cellStyle name="Normal 2 2 3 7 3 5 2" xfId="14043"/>
    <cellStyle name="Normal 2 2 3 7 3 6" xfId="9561"/>
    <cellStyle name="Normal 2 2 3 7 4" xfId="717"/>
    <cellStyle name="Normal 2 2 3 7 4 2" xfId="1464"/>
    <cellStyle name="Normal 2 2 3 7 4 2 2" xfId="2958"/>
    <cellStyle name="Normal 2 2 3 7 4 2 2 2" xfId="7440"/>
    <cellStyle name="Normal 2 2 3 7 4 2 2 2 2" xfId="16470"/>
    <cellStyle name="Normal 2 2 3 7 4 2 2 3" xfId="11988"/>
    <cellStyle name="Normal 2 2 3 7 4 2 3" xfId="4452"/>
    <cellStyle name="Normal 2 2 3 7 4 2 3 2" xfId="8934"/>
    <cellStyle name="Normal 2 2 3 7 4 2 3 2 2" xfId="17964"/>
    <cellStyle name="Normal 2 2 3 7 4 2 3 3" xfId="13482"/>
    <cellStyle name="Normal 2 2 3 7 4 2 4" xfId="5946"/>
    <cellStyle name="Normal 2 2 3 7 4 2 4 2" xfId="14976"/>
    <cellStyle name="Normal 2 2 3 7 4 2 5" xfId="10494"/>
    <cellStyle name="Normal 2 2 3 7 4 3" xfId="2211"/>
    <cellStyle name="Normal 2 2 3 7 4 3 2" xfId="6693"/>
    <cellStyle name="Normal 2 2 3 7 4 3 2 2" xfId="15723"/>
    <cellStyle name="Normal 2 2 3 7 4 3 3" xfId="11241"/>
    <cellStyle name="Normal 2 2 3 7 4 4" xfId="3705"/>
    <cellStyle name="Normal 2 2 3 7 4 4 2" xfId="8187"/>
    <cellStyle name="Normal 2 2 3 7 4 4 2 2" xfId="17217"/>
    <cellStyle name="Normal 2 2 3 7 4 4 3" xfId="12735"/>
    <cellStyle name="Normal 2 2 3 7 4 5" xfId="5199"/>
    <cellStyle name="Normal 2 2 3 7 4 5 2" xfId="14229"/>
    <cellStyle name="Normal 2 2 3 7 4 6" xfId="9747"/>
    <cellStyle name="Normal 2 2 3 7 5" xfId="904"/>
    <cellStyle name="Normal 2 2 3 7 5 2" xfId="2398"/>
    <cellStyle name="Normal 2 2 3 7 5 2 2" xfId="6880"/>
    <cellStyle name="Normal 2 2 3 7 5 2 2 2" xfId="15910"/>
    <cellStyle name="Normal 2 2 3 7 5 2 3" xfId="11428"/>
    <cellStyle name="Normal 2 2 3 7 5 3" xfId="3892"/>
    <cellStyle name="Normal 2 2 3 7 5 3 2" xfId="8374"/>
    <cellStyle name="Normal 2 2 3 7 5 3 2 2" xfId="17404"/>
    <cellStyle name="Normal 2 2 3 7 5 3 3" xfId="12922"/>
    <cellStyle name="Normal 2 2 3 7 5 4" xfId="5386"/>
    <cellStyle name="Normal 2 2 3 7 5 4 2" xfId="14416"/>
    <cellStyle name="Normal 2 2 3 7 5 5" xfId="9934"/>
    <cellStyle name="Normal 2 2 3 7 6" xfId="1653"/>
    <cellStyle name="Normal 2 2 3 7 6 2" xfId="6135"/>
    <cellStyle name="Normal 2 2 3 7 6 2 2" xfId="15165"/>
    <cellStyle name="Normal 2 2 3 7 6 3" xfId="10683"/>
    <cellStyle name="Normal 2 2 3 7 7" xfId="3147"/>
    <cellStyle name="Normal 2 2 3 7 7 2" xfId="7629"/>
    <cellStyle name="Normal 2 2 3 7 7 2 2" xfId="16659"/>
    <cellStyle name="Normal 2 2 3 7 7 3" xfId="12177"/>
    <cellStyle name="Normal 2 2 3 7 8" xfId="4641"/>
    <cellStyle name="Normal 2 2 3 7 8 2" xfId="13671"/>
    <cellStyle name="Normal 2 2 3 7 9" xfId="9189"/>
    <cellStyle name="Normal 2 2 3 8" xfId="182"/>
    <cellStyle name="Normal 2 2 3 8 2" xfId="368"/>
    <cellStyle name="Normal 2 2 3 8 2 2" xfId="1111"/>
    <cellStyle name="Normal 2 2 3 8 2 2 2" xfId="2605"/>
    <cellStyle name="Normal 2 2 3 8 2 2 2 2" xfId="7087"/>
    <cellStyle name="Normal 2 2 3 8 2 2 2 2 2" xfId="16117"/>
    <cellStyle name="Normal 2 2 3 8 2 2 2 3" xfId="11635"/>
    <cellStyle name="Normal 2 2 3 8 2 2 3" xfId="4099"/>
    <cellStyle name="Normal 2 2 3 8 2 2 3 2" xfId="8581"/>
    <cellStyle name="Normal 2 2 3 8 2 2 3 2 2" xfId="17611"/>
    <cellStyle name="Normal 2 2 3 8 2 2 3 3" xfId="13129"/>
    <cellStyle name="Normal 2 2 3 8 2 2 4" xfId="5593"/>
    <cellStyle name="Normal 2 2 3 8 2 2 4 2" xfId="14623"/>
    <cellStyle name="Normal 2 2 3 8 2 2 5" xfId="10141"/>
    <cellStyle name="Normal 2 2 3 8 2 3" xfId="1862"/>
    <cellStyle name="Normal 2 2 3 8 2 3 2" xfId="6344"/>
    <cellStyle name="Normal 2 2 3 8 2 3 2 2" xfId="15374"/>
    <cellStyle name="Normal 2 2 3 8 2 3 3" xfId="10892"/>
    <cellStyle name="Normal 2 2 3 8 2 4" xfId="3356"/>
    <cellStyle name="Normal 2 2 3 8 2 4 2" xfId="7838"/>
    <cellStyle name="Normal 2 2 3 8 2 4 2 2" xfId="16868"/>
    <cellStyle name="Normal 2 2 3 8 2 4 3" xfId="12386"/>
    <cellStyle name="Normal 2 2 3 8 2 5" xfId="4850"/>
    <cellStyle name="Normal 2 2 3 8 2 5 2" xfId="13880"/>
    <cellStyle name="Normal 2 2 3 8 2 6" xfId="9398"/>
    <cellStyle name="Normal 2 2 3 8 3" xfId="554"/>
    <cellStyle name="Normal 2 2 3 8 3 2" xfId="1301"/>
    <cellStyle name="Normal 2 2 3 8 3 2 2" xfId="2795"/>
    <cellStyle name="Normal 2 2 3 8 3 2 2 2" xfId="7277"/>
    <cellStyle name="Normal 2 2 3 8 3 2 2 2 2" xfId="16307"/>
    <cellStyle name="Normal 2 2 3 8 3 2 2 3" xfId="11825"/>
    <cellStyle name="Normal 2 2 3 8 3 2 3" xfId="4289"/>
    <cellStyle name="Normal 2 2 3 8 3 2 3 2" xfId="8771"/>
    <cellStyle name="Normal 2 2 3 8 3 2 3 2 2" xfId="17801"/>
    <cellStyle name="Normal 2 2 3 8 3 2 3 3" xfId="13319"/>
    <cellStyle name="Normal 2 2 3 8 3 2 4" xfId="5783"/>
    <cellStyle name="Normal 2 2 3 8 3 2 4 2" xfId="14813"/>
    <cellStyle name="Normal 2 2 3 8 3 2 5" xfId="10331"/>
    <cellStyle name="Normal 2 2 3 8 3 3" xfId="2048"/>
    <cellStyle name="Normal 2 2 3 8 3 3 2" xfId="6530"/>
    <cellStyle name="Normal 2 2 3 8 3 3 2 2" xfId="15560"/>
    <cellStyle name="Normal 2 2 3 8 3 3 3" xfId="11078"/>
    <cellStyle name="Normal 2 2 3 8 3 4" xfId="3542"/>
    <cellStyle name="Normal 2 2 3 8 3 4 2" xfId="8024"/>
    <cellStyle name="Normal 2 2 3 8 3 4 2 2" xfId="17054"/>
    <cellStyle name="Normal 2 2 3 8 3 4 3" xfId="12572"/>
    <cellStyle name="Normal 2 2 3 8 3 5" xfId="5036"/>
    <cellStyle name="Normal 2 2 3 8 3 5 2" xfId="14066"/>
    <cellStyle name="Normal 2 2 3 8 3 6" xfId="9584"/>
    <cellStyle name="Normal 2 2 3 8 4" xfId="740"/>
    <cellStyle name="Normal 2 2 3 8 4 2" xfId="1487"/>
    <cellStyle name="Normal 2 2 3 8 4 2 2" xfId="2981"/>
    <cellStyle name="Normal 2 2 3 8 4 2 2 2" xfId="7463"/>
    <cellStyle name="Normal 2 2 3 8 4 2 2 2 2" xfId="16493"/>
    <cellStyle name="Normal 2 2 3 8 4 2 2 3" xfId="12011"/>
    <cellStyle name="Normal 2 2 3 8 4 2 3" xfId="4475"/>
    <cellStyle name="Normal 2 2 3 8 4 2 3 2" xfId="8957"/>
    <cellStyle name="Normal 2 2 3 8 4 2 3 2 2" xfId="17987"/>
    <cellStyle name="Normal 2 2 3 8 4 2 3 3" xfId="13505"/>
    <cellStyle name="Normal 2 2 3 8 4 2 4" xfId="5969"/>
    <cellStyle name="Normal 2 2 3 8 4 2 4 2" xfId="14999"/>
    <cellStyle name="Normal 2 2 3 8 4 2 5" xfId="10517"/>
    <cellStyle name="Normal 2 2 3 8 4 3" xfId="2234"/>
    <cellStyle name="Normal 2 2 3 8 4 3 2" xfId="6716"/>
    <cellStyle name="Normal 2 2 3 8 4 3 2 2" xfId="15746"/>
    <cellStyle name="Normal 2 2 3 8 4 3 3" xfId="11264"/>
    <cellStyle name="Normal 2 2 3 8 4 4" xfId="3728"/>
    <cellStyle name="Normal 2 2 3 8 4 4 2" xfId="8210"/>
    <cellStyle name="Normal 2 2 3 8 4 4 2 2" xfId="17240"/>
    <cellStyle name="Normal 2 2 3 8 4 4 3" xfId="12758"/>
    <cellStyle name="Normal 2 2 3 8 4 5" xfId="5222"/>
    <cellStyle name="Normal 2 2 3 8 4 5 2" xfId="14252"/>
    <cellStyle name="Normal 2 2 3 8 4 6" xfId="9770"/>
    <cellStyle name="Normal 2 2 3 8 5" xfId="927"/>
    <cellStyle name="Normal 2 2 3 8 5 2" xfId="2421"/>
    <cellStyle name="Normal 2 2 3 8 5 2 2" xfId="6903"/>
    <cellStyle name="Normal 2 2 3 8 5 2 2 2" xfId="15933"/>
    <cellStyle name="Normal 2 2 3 8 5 2 3" xfId="11451"/>
    <cellStyle name="Normal 2 2 3 8 5 3" xfId="3915"/>
    <cellStyle name="Normal 2 2 3 8 5 3 2" xfId="8397"/>
    <cellStyle name="Normal 2 2 3 8 5 3 2 2" xfId="17427"/>
    <cellStyle name="Normal 2 2 3 8 5 3 3" xfId="12945"/>
    <cellStyle name="Normal 2 2 3 8 5 4" xfId="5409"/>
    <cellStyle name="Normal 2 2 3 8 5 4 2" xfId="14439"/>
    <cellStyle name="Normal 2 2 3 8 5 5" xfId="9957"/>
    <cellStyle name="Normal 2 2 3 8 6" xfId="1676"/>
    <cellStyle name="Normal 2 2 3 8 6 2" xfId="6158"/>
    <cellStyle name="Normal 2 2 3 8 6 2 2" xfId="15188"/>
    <cellStyle name="Normal 2 2 3 8 6 3" xfId="10706"/>
    <cellStyle name="Normal 2 2 3 8 7" xfId="3170"/>
    <cellStyle name="Normal 2 2 3 8 7 2" xfId="7652"/>
    <cellStyle name="Normal 2 2 3 8 7 2 2" xfId="16682"/>
    <cellStyle name="Normal 2 2 3 8 7 3" xfId="12200"/>
    <cellStyle name="Normal 2 2 3 8 8" xfId="4664"/>
    <cellStyle name="Normal 2 2 3 8 8 2" xfId="13694"/>
    <cellStyle name="Normal 2 2 3 8 9" xfId="9212"/>
    <cellStyle name="Normal 2 2 3 9" xfId="205"/>
    <cellStyle name="Normal 2 2 3 9 2" xfId="950"/>
    <cellStyle name="Normal 2 2 3 9 2 2" xfId="2444"/>
    <cellStyle name="Normal 2 2 3 9 2 2 2" xfId="6926"/>
    <cellStyle name="Normal 2 2 3 9 2 2 2 2" xfId="15956"/>
    <cellStyle name="Normal 2 2 3 9 2 2 3" xfId="11474"/>
    <cellStyle name="Normal 2 2 3 9 2 3" xfId="3938"/>
    <cellStyle name="Normal 2 2 3 9 2 3 2" xfId="8420"/>
    <cellStyle name="Normal 2 2 3 9 2 3 2 2" xfId="17450"/>
    <cellStyle name="Normal 2 2 3 9 2 3 3" xfId="12968"/>
    <cellStyle name="Normal 2 2 3 9 2 4" xfId="5432"/>
    <cellStyle name="Normal 2 2 3 9 2 4 2" xfId="14462"/>
    <cellStyle name="Normal 2 2 3 9 2 5" xfId="9980"/>
    <cellStyle name="Normal 2 2 3 9 3" xfId="1699"/>
    <cellStyle name="Normal 2 2 3 9 3 2" xfId="6181"/>
    <cellStyle name="Normal 2 2 3 9 3 2 2" xfId="15211"/>
    <cellStyle name="Normal 2 2 3 9 3 3" xfId="10729"/>
    <cellStyle name="Normal 2 2 3 9 4" xfId="3193"/>
    <cellStyle name="Normal 2 2 3 9 4 2" xfId="7675"/>
    <cellStyle name="Normal 2 2 3 9 4 2 2" xfId="16705"/>
    <cellStyle name="Normal 2 2 3 9 4 3" xfId="12223"/>
    <cellStyle name="Normal 2 2 3 9 5" xfId="4687"/>
    <cellStyle name="Normal 2 2 3 9 5 2" xfId="13717"/>
    <cellStyle name="Normal 2 2 3 9 6" xfId="9235"/>
    <cellStyle name="Normal 2 2 4" xfId="32"/>
    <cellStyle name="Normal 2 2 4 2" xfId="218"/>
    <cellStyle name="Normal 2 2 4 2 2" xfId="963"/>
    <cellStyle name="Normal 2 2 4 2 2 2" xfId="2457"/>
    <cellStyle name="Normal 2 2 4 2 2 2 2" xfId="6939"/>
    <cellStyle name="Normal 2 2 4 2 2 2 2 2" xfId="15969"/>
    <cellStyle name="Normal 2 2 4 2 2 2 3" xfId="11487"/>
    <cellStyle name="Normal 2 2 4 2 2 3" xfId="3951"/>
    <cellStyle name="Normal 2 2 4 2 2 3 2" xfId="8433"/>
    <cellStyle name="Normal 2 2 4 2 2 3 2 2" xfId="17463"/>
    <cellStyle name="Normal 2 2 4 2 2 3 3" xfId="12981"/>
    <cellStyle name="Normal 2 2 4 2 2 4" xfId="5445"/>
    <cellStyle name="Normal 2 2 4 2 2 4 2" xfId="14475"/>
    <cellStyle name="Normal 2 2 4 2 2 5" xfId="9993"/>
    <cellStyle name="Normal 2 2 4 2 3" xfId="1712"/>
    <cellStyle name="Normal 2 2 4 2 3 2" xfId="6194"/>
    <cellStyle name="Normal 2 2 4 2 3 2 2" xfId="15224"/>
    <cellStyle name="Normal 2 2 4 2 3 3" xfId="10742"/>
    <cellStyle name="Normal 2 2 4 2 4" xfId="3206"/>
    <cellStyle name="Normal 2 2 4 2 4 2" xfId="7688"/>
    <cellStyle name="Normal 2 2 4 2 4 2 2" xfId="16718"/>
    <cellStyle name="Normal 2 2 4 2 4 3" xfId="12236"/>
    <cellStyle name="Normal 2 2 4 2 5" xfId="4700"/>
    <cellStyle name="Normal 2 2 4 2 5 2" xfId="13730"/>
    <cellStyle name="Normal 2 2 4 2 6" xfId="9248"/>
    <cellStyle name="Normal 2 2 4 3" xfId="404"/>
    <cellStyle name="Normal 2 2 4 3 2" xfId="1151"/>
    <cellStyle name="Normal 2 2 4 3 2 2" xfId="2645"/>
    <cellStyle name="Normal 2 2 4 3 2 2 2" xfId="7127"/>
    <cellStyle name="Normal 2 2 4 3 2 2 2 2" xfId="16157"/>
    <cellStyle name="Normal 2 2 4 3 2 2 3" xfId="11675"/>
    <cellStyle name="Normal 2 2 4 3 2 3" xfId="4139"/>
    <cellStyle name="Normal 2 2 4 3 2 3 2" xfId="8621"/>
    <cellStyle name="Normal 2 2 4 3 2 3 2 2" xfId="17651"/>
    <cellStyle name="Normal 2 2 4 3 2 3 3" xfId="13169"/>
    <cellStyle name="Normal 2 2 4 3 2 4" xfId="5633"/>
    <cellStyle name="Normal 2 2 4 3 2 4 2" xfId="14663"/>
    <cellStyle name="Normal 2 2 4 3 2 5" xfId="10181"/>
    <cellStyle name="Normal 2 2 4 3 3" xfId="1898"/>
    <cellStyle name="Normal 2 2 4 3 3 2" xfId="6380"/>
    <cellStyle name="Normal 2 2 4 3 3 2 2" xfId="15410"/>
    <cellStyle name="Normal 2 2 4 3 3 3" xfId="10928"/>
    <cellStyle name="Normal 2 2 4 3 4" xfId="3392"/>
    <cellStyle name="Normal 2 2 4 3 4 2" xfId="7874"/>
    <cellStyle name="Normal 2 2 4 3 4 2 2" xfId="16904"/>
    <cellStyle name="Normal 2 2 4 3 4 3" xfId="12422"/>
    <cellStyle name="Normal 2 2 4 3 5" xfId="4886"/>
    <cellStyle name="Normal 2 2 4 3 5 2" xfId="13916"/>
    <cellStyle name="Normal 2 2 4 3 6" xfId="9434"/>
    <cellStyle name="Normal 2 2 4 4" xfId="590"/>
    <cellStyle name="Normal 2 2 4 4 2" xfId="1337"/>
    <cellStyle name="Normal 2 2 4 4 2 2" xfId="2831"/>
    <cellStyle name="Normal 2 2 4 4 2 2 2" xfId="7313"/>
    <cellStyle name="Normal 2 2 4 4 2 2 2 2" xfId="16343"/>
    <cellStyle name="Normal 2 2 4 4 2 2 3" xfId="11861"/>
    <cellStyle name="Normal 2 2 4 4 2 3" xfId="4325"/>
    <cellStyle name="Normal 2 2 4 4 2 3 2" xfId="8807"/>
    <cellStyle name="Normal 2 2 4 4 2 3 2 2" xfId="17837"/>
    <cellStyle name="Normal 2 2 4 4 2 3 3" xfId="13355"/>
    <cellStyle name="Normal 2 2 4 4 2 4" xfId="5819"/>
    <cellStyle name="Normal 2 2 4 4 2 4 2" xfId="14849"/>
    <cellStyle name="Normal 2 2 4 4 2 5" xfId="10367"/>
    <cellStyle name="Normal 2 2 4 4 3" xfId="2084"/>
    <cellStyle name="Normal 2 2 4 4 3 2" xfId="6566"/>
    <cellStyle name="Normal 2 2 4 4 3 2 2" xfId="15596"/>
    <cellStyle name="Normal 2 2 4 4 3 3" xfId="11114"/>
    <cellStyle name="Normal 2 2 4 4 4" xfId="3578"/>
    <cellStyle name="Normal 2 2 4 4 4 2" xfId="8060"/>
    <cellStyle name="Normal 2 2 4 4 4 2 2" xfId="17090"/>
    <cellStyle name="Normal 2 2 4 4 4 3" xfId="12608"/>
    <cellStyle name="Normal 2 2 4 4 5" xfId="5072"/>
    <cellStyle name="Normal 2 2 4 4 5 2" xfId="14102"/>
    <cellStyle name="Normal 2 2 4 4 6" xfId="9620"/>
    <cellStyle name="Normal 2 2 4 5" xfId="777"/>
    <cellStyle name="Normal 2 2 4 5 2" xfId="2271"/>
    <cellStyle name="Normal 2 2 4 5 2 2" xfId="6753"/>
    <cellStyle name="Normal 2 2 4 5 2 2 2" xfId="15783"/>
    <cellStyle name="Normal 2 2 4 5 2 3" xfId="11301"/>
    <cellStyle name="Normal 2 2 4 5 3" xfId="3765"/>
    <cellStyle name="Normal 2 2 4 5 3 2" xfId="8247"/>
    <cellStyle name="Normal 2 2 4 5 3 2 2" xfId="17277"/>
    <cellStyle name="Normal 2 2 4 5 3 3" xfId="12795"/>
    <cellStyle name="Normal 2 2 4 5 4" xfId="5259"/>
    <cellStyle name="Normal 2 2 4 5 4 2" xfId="14289"/>
    <cellStyle name="Normal 2 2 4 5 5" xfId="9807"/>
    <cellStyle name="Normal 2 2 4 6" xfId="1526"/>
    <cellStyle name="Normal 2 2 4 6 2" xfId="6008"/>
    <cellStyle name="Normal 2 2 4 6 2 2" xfId="15038"/>
    <cellStyle name="Normal 2 2 4 6 3" xfId="10556"/>
    <cellStyle name="Normal 2 2 4 7" xfId="3020"/>
    <cellStyle name="Normal 2 2 4 7 2" xfId="7502"/>
    <cellStyle name="Normal 2 2 4 7 2 2" xfId="16532"/>
    <cellStyle name="Normal 2 2 4 7 3" xfId="12050"/>
    <cellStyle name="Normal 2 2 4 8" xfId="4514"/>
    <cellStyle name="Normal 2 2 4 8 2" xfId="13544"/>
    <cellStyle name="Normal 2 2 4 9" xfId="9062"/>
    <cellStyle name="Normal 2 2 5" xfId="55"/>
    <cellStyle name="Normal 2 2 5 2" xfId="241"/>
    <cellStyle name="Normal 2 2 5 2 2" xfId="986"/>
    <cellStyle name="Normal 2 2 5 2 2 2" xfId="2480"/>
    <cellStyle name="Normal 2 2 5 2 2 2 2" xfId="6962"/>
    <cellStyle name="Normal 2 2 5 2 2 2 2 2" xfId="15992"/>
    <cellStyle name="Normal 2 2 5 2 2 2 3" xfId="11510"/>
    <cellStyle name="Normal 2 2 5 2 2 3" xfId="3974"/>
    <cellStyle name="Normal 2 2 5 2 2 3 2" xfId="8456"/>
    <cellStyle name="Normal 2 2 5 2 2 3 2 2" xfId="17486"/>
    <cellStyle name="Normal 2 2 5 2 2 3 3" xfId="13004"/>
    <cellStyle name="Normal 2 2 5 2 2 4" xfId="5468"/>
    <cellStyle name="Normal 2 2 5 2 2 4 2" xfId="14498"/>
    <cellStyle name="Normal 2 2 5 2 2 5" xfId="10016"/>
    <cellStyle name="Normal 2 2 5 2 3" xfId="1735"/>
    <cellStyle name="Normal 2 2 5 2 3 2" xfId="6217"/>
    <cellStyle name="Normal 2 2 5 2 3 2 2" xfId="15247"/>
    <cellStyle name="Normal 2 2 5 2 3 3" xfId="10765"/>
    <cellStyle name="Normal 2 2 5 2 4" xfId="3229"/>
    <cellStyle name="Normal 2 2 5 2 4 2" xfId="7711"/>
    <cellStyle name="Normal 2 2 5 2 4 2 2" xfId="16741"/>
    <cellStyle name="Normal 2 2 5 2 4 3" xfId="12259"/>
    <cellStyle name="Normal 2 2 5 2 5" xfId="4723"/>
    <cellStyle name="Normal 2 2 5 2 5 2" xfId="13753"/>
    <cellStyle name="Normal 2 2 5 2 6" xfId="9271"/>
    <cellStyle name="Normal 2 2 5 3" xfId="427"/>
    <cellStyle name="Normal 2 2 5 3 2" xfId="1174"/>
    <cellStyle name="Normal 2 2 5 3 2 2" xfId="2668"/>
    <cellStyle name="Normal 2 2 5 3 2 2 2" xfId="7150"/>
    <cellStyle name="Normal 2 2 5 3 2 2 2 2" xfId="16180"/>
    <cellStyle name="Normal 2 2 5 3 2 2 3" xfId="11698"/>
    <cellStyle name="Normal 2 2 5 3 2 3" xfId="4162"/>
    <cellStyle name="Normal 2 2 5 3 2 3 2" xfId="8644"/>
    <cellStyle name="Normal 2 2 5 3 2 3 2 2" xfId="17674"/>
    <cellStyle name="Normal 2 2 5 3 2 3 3" xfId="13192"/>
    <cellStyle name="Normal 2 2 5 3 2 4" xfId="5656"/>
    <cellStyle name="Normal 2 2 5 3 2 4 2" xfId="14686"/>
    <cellStyle name="Normal 2 2 5 3 2 5" xfId="10204"/>
    <cellStyle name="Normal 2 2 5 3 3" xfId="1921"/>
    <cellStyle name="Normal 2 2 5 3 3 2" xfId="6403"/>
    <cellStyle name="Normal 2 2 5 3 3 2 2" xfId="15433"/>
    <cellStyle name="Normal 2 2 5 3 3 3" xfId="10951"/>
    <cellStyle name="Normal 2 2 5 3 4" xfId="3415"/>
    <cellStyle name="Normal 2 2 5 3 4 2" xfId="7897"/>
    <cellStyle name="Normal 2 2 5 3 4 2 2" xfId="16927"/>
    <cellStyle name="Normal 2 2 5 3 4 3" xfId="12445"/>
    <cellStyle name="Normal 2 2 5 3 5" xfId="4909"/>
    <cellStyle name="Normal 2 2 5 3 5 2" xfId="13939"/>
    <cellStyle name="Normal 2 2 5 3 6" xfId="9457"/>
    <cellStyle name="Normal 2 2 5 4" xfId="613"/>
    <cellStyle name="Normal 2 2 5 4 2" xfId="1360"/>
    <cellStyle name="Normal 2 2 5 4 2 2" xfId="2854"/>
    <cellStyle name="Normal 2 2 5 4 2 2 2" xfId="7336"/>
    <cellStyle name="Normal 2 2 5 4 2 2 2 2" xfId="16366"/>
    <cellStyle name="Normal 2 2 5 4 2 2 3" xfId="11884"/>
    <cellStyle name="Normal 2 2 5 4 2 3" xfId="4348"/>
    <cellStyle name="Normal 2 2 5 4 2 3 2" xfId="8830"/>
    <cellStyle name="Normal 2 2 5 4 2 3 2 2" xfId="17860"/>
    <cellStyle name="Normal 2 2 5 4 2 3 3" xfId="13378"/>
    <cellStyle name="Normal 2 2 5 4 2 4" xfId="5842"/>
    <cellStyle name="Normal 2 2 5 4 2 4 2" xfId="14872"/>
    <cellStyle name="Normal 2 2 5 4 2 5" xfId="10390"/>
    <cellStyle name="Normal 2 2 5 4 3" xfId="2107"/>
    <cellStyle name="Normal 2 2 5 4 3 2" xfId="6589"/>
    <cellStyle name="Normal 2 2 5 4 3 2 2" xfId="15619"/>
    <cellStyle name="Normal 2 2 5 4 3 3" xfId="11137"/>
    <cellStyle name="Normal 2 2 5 4 4" xfId="3601"/>
    <cellStyle name="Normal 2 2 5 4 4 2" xfId="8083"/>
    <cellStyle name="Normal 2 2 5 4 4 2 2" xfId="17113"/>
    <cellStyle name="Normal 2 2 5 4 4 3" xfId="12631"/>
    <cellStyle name="Normal 2 2 5 4 5" xfId="5095"/>
    <cellStyle name="Normal 2 2 5 4 5 2" xfId="14125"/>
    <cellStyle name="Normal 2 2 5 4 6" xfId="9643"/>
    <cellStyle name="Normal 2 2 5 5" xfId="800"/>
    <cellStyle name="Normal 2 2 5 5 2" xfId="2294"/>
    <cellStyle name="Normal 2 2 5 5 2 2" xfId="6776"/>
    <cellStyle name="Normal 2 2 5 5 2 2 2" xfId="15806"/>
    <cellStyle name="Normal 2 2 5 5 2 3" xfId="11324"/>
    <cellStyle name="Normal 2 2 5 5 3" xfId="3788"/>
    <cellStyle name="Normal 2 2 5 5 3 2" xfId="8270"/>
    <cellStyle name="Normal 2 2 5 5 3 2 2" xfId="17300"/>
    <cellStyle name="Normal 2 2 5 5 3 3" xfId="12818"/>
    <cellStyle name="Normal 2 2 5 5 4" xfId="5282"/>
    <cellStyle name="Normal 2 2 5 5 4 2" xfId="14312"/>
    <cellStyle name="Normal 2 2 5 5 5" xfId="9830"/>
    <cellStyle name="Normal 2 2 5 6" xfId="1549"/>
    <cellStyle name="Normal 2 2 5 6 2" xfId="6031"/>
    <cellStyle name="Normal 2 2 5 6 2 2" xfId="15061"/>
    <cellStyle name="Normal 2 2 5 6 3" xfId="10579"/>
    <cellStyle name="Normal 2 2 5 7" xfId="3043"/>
    <cellStyle name="Normal 2 2 5 7 2" xfId="7525"/>
    <cellStyle name="Normal 2 2 5 7 2 2" xfId="16555"/>
    <cellStyle name="Normal 2 2 5 7 3" xfId="12073"/>
    <cellStyle name="Normal 2 2 5 8" xfId="4537"/>
    <cellStyle name="Normal 2 2 5 8 2" xfId="13567"/>
    <cellStyle name="Normal 2 2 5 9" xfId="9085"/>
    <cellStyle name="Normal 2 2 6" xfId="79"/>
    <cellStyle name="Normal 2 2 6 2" xfId="265"/>
    <cellStyle name="Normal 2 2 6 2 2" xfId="1009"/>
    <cellStyle name="Normal 2 2 6 2 2 2" xfId="2503"/>
    <cellStyle name="Normal 2 2 6 2 2 2 2" xfId="6985"/>
    <cellStyle name="Normal 2 2 6 2 2 2 2 2" xfId="16015"/>
    <cellStyle name="Normal 2 2 6 2 2 2 3" xfId="11533"/>
    <cellStyle name="Normal 2 2 6 2 2 3" xfId="3997"/>
    <cellStyle name="Normal 2 2 6 2 2 3 2" xfId="8479"/>
    <cellStyle name="Normal 2 2 6 2 2 3 2 2" xfId="17509"/>
    <cellStyle name="Normal 2 2 6 2 2 3 3" xfId="13027"/>
    <cellStyle name="Normal 2 2 6 2 2 4" xfId="5491"/>
    <cellStyle name="Normal 2 2 6 2 2 4 2" xfId="14521"/>
    <cellStyle name="Normal 2 2 6 2 2 5" xfId="10039"/>
    <cellStyle name="Normal 2 2 6 2 3" xfId="1759"/>
    <cellStyle name="Normal 2 2 6 2 3 2" xfId="6241"/>
    <cellStyle name="Normal 2 2 6 2 3 2 2" xfId="15271"/>
    <cellStyle name="Normal 2 2 6 2 3 3" xfId="10789"/>
    <cellStyle name="Normal 2 2 6 2 4" xfId="3253"/>
    <cellStyle name="Normal 2 2 6 2 4 2" xfId="7735"/>
    <cellStyle name="Normal 2 2 6 2 4 2 2" xfId="16765"/>
    <cellStyle name="Normal 2 2 6 2 4 3" xfId="12283"/>
    <cellStyle name="Normal 2 2 6 2 5" xfId="4747"/>
    <cellStyle name="Normal 2 2 6 2 5 2" xfId="13777"/>
    <cellStyle name="Normal 2 2 6 2 6" xfId="9295"/>
    <cellStyle name="Normal 2 2 6 3" xfId="451"/>
    <cellStyle name="Normal 2 2 6 3 2" xfId="1198"/>
    <cellStyle name="Normal 2 2 6 3 2 2" xfId="2692"/>
    <cellStyle name="Normal 2 2 6 3 2 2 2" xfId="7174"/>
    <cellStyle name="Normal 2 2 6 3 2 2 2 2" xfId="16204"/>
    <cellStyle name="Normal 2 2 6 3 2 2 3" xfId="11722"/>
    <cellStyle name="Normal 2 2 6 3 2 3" xfId="4186"/>
    <cellStyle name="Normal 2 2 6 3 2 3 2" xfId="8668"/>
    <cellStyle name="Normal 2 2 6 3 2 3 2 2" xfId="17698"/>
    <cellStyle name="Normal 2 2 6 3 2 3 3" xfId="13216"/>
    <cellStyle name="Normal 2 2 6 3 2 4" xfId="5680"/>
    <cellStyle name="Normal 2 2 6 3 2 4 2" xfId="14710"/>
    <cellStyle name="Normal 2 2 6 3 2 5" xfId="10228"/>
    <cellStyle name="Normal 2 2 6 3 3" xfId="1945"/>
    <cellStyle name="Normal 2 2 6 3 3 2" xfId="6427"/>
    <cellStyle name="Normal 2 2 6 3 3 2 2" xfId="15457"/>
    <cellStyle name="Normal 2 2 6 3 3 3" xfId="10975"/>
    <cellStyle name="Normal 2 2 6 3 4" xfId="3439"/>
    <cellStyle name="Normal 2 2 6 3 4 2" xfId="7921"/>
    <cellStyle name="Normal 2 2 6 3 4 2 2" xfId="16951"/>
    <cellStyle name="Normal 2 2 6 3 4 3" xfId="12469"/>
    <cellStyle name="Normal 2 2 6 3 5" xfId="4933"/>
    <cellStyle name="Normal 2 2 6 3 5 2" xfId="13963"/>
    <cellStyle name="Normal 2 2 6 3 6" xfId="9481"/>
    <cellStyle name="Normal 2 2 6 4" xfId="637"/>
    <cellStyle name="Normal 2 2 6 4 2" xfId="1384"/>
    <cellStyle name="Normal 2 2 6 4 2 2" xfId="2878"/>
    <cellStyle name="Normal 2 2 6 4 2 2 2" xfId="7360"/>
    <cellStyle name="Normal 2 2 6 4 2 2 2 2" xfId="16390"/>
    <cellStyle name="Normal 2 2 6 4 2 2 3" xfId="11908"/>
    <cellStyle name="Normal 2 2 6 4 2 3" xfId="4372"/>
    <cellStyle name="Normal 2 2 6 4 2 3 2" xfId="8854"/>
    <cellStyle name="Normal 2 2 6 4 2 3 2 2" xfId="17884"/>
    <cellStyle name="Normal 2 2 6 4 2 3 3" xfId="13402"/>
    <cellStyle name="Normal 2 2 6 4 2 4" xfId="5866"/>
    <cellStyle name="Normal 2 2 6 4 2 4 2" xfId="14896"/>
    <cellStyle name="Normal 2 2 6 4 2 5" xfId="10414"/>
    <cellStyle name="Normal 2 2 6 4 3" xfId="2131"/>
    <cellStyle name="Normal 2 2 6 4 3 2" xfId="6613"/>
    <cellStyle name="Normal 2 2 6 4 3 2 2" xfId="15643"/>
    <cellStyle name="Normal 2 2 6 4 3 3" xfId="11161"/>
    <cellStyle name="Normal 2 2 6 4 4" xfId="3625"/>
    <cellStyle name="Normal 2 2 6 4 4 2" xfId="8107"/>
    <cellStyle name="Normal 2 2 6 4 4 2 2" xfId="17137"/>
    <cellStyle name="Normal 2 2 6 4 4 3" xfId="12655"/>
    <cellStyle name="Normal 2 2 6 4 5" xfId="5119"/>
    <cellStyle name="Normal 2 2 6 4 5 2" xfId="14149"/>
    <cellStyle name="Normal 2 2 6 4 6" xfId="9667"/>
    <cellStyle name="Normal 2 2 6 5" xfId="824"/>
    <cellStyle name="Normal 2 2 6 5 2" xfId="2318"/>
    <cellStyle name="Normal 2 2 6 5 2 2" xfId="6800"/>
    <cellStyle name="Normal 2 2 6 5 2 2 2" xfId="15830"/>
    <cellStyle name="Normal 2 2 6 5 2 3" xfId="11348"/>
    <cellStyle name="Normal 2 2 6 5 3" xfId="3812"/>
    <cellStyle name="Normal 2 2 6 5 3 2" xfId="8294"/>
    <cellStyle name="Normal 2 2 6 5 3 2 2" xfId="17324"/>
    <cellStyle name="Normal 2 2 6 5 3 3" xfId="12842"/>
    <cellStyle name="Normal 2 2 6 5 4" xfId="5306"/>
    <cellStyle name="Normal 2 2 6 5 4 2" xfId="14336"/>
    <cellStyle name="Normal 2 2 6 5 5" xfId="9854"/>
    <cellStyle name="Normal 2 2 6 6" xfId="1573"/>
    <cellStyle name="Normal 2 2 6 6 2" xfId="6055"/>
    <cellStyle name="Normal 2 2 6 6 2 2" xfId="15085"/>
    <cellStyle name="Normal 2 2 6 6 3" xfId="10603"/>
    <cellStyle name="Normal 2 2 6 7" xfId="3067"/>
    <cellStyle name="Normal 2 2 6 7 2" xfId="7549"/>
    <cellStyle name="Normal 2 2 6 7 2 2" xfId="16579"/>
    <cellStyle name="Normal 2 2 6 7 3" xfId="12097"/>
    <cellStyle name="Normal 2 2 6 8" xfId="4561"/>
    <cellStyle name="Normal 2 2 6 8 2" xfId="13591"/>
    <cellStyle name="Normal 2 2 6 9" xfId="9109"/>
    <cellStyle name="Normal 2 2 7" xfId="100"/>
    <cellStyle name="Normal 2 2 7 2" xfId="286"/>
    <cellStyle name="Normal 2 2 7 2 2" xfId="1029"/>
    <cellStyle name="Normal 2 2 7 2 2 2" xfId="2523"/>
    <cellStyle name="Normal 2 2 7 2 2 2 2" xfId="7005"/>
    <cellStyle name="Normal 2 2 7 2 2 2 2 2" xfId="16035"/>
    <cellStyle name="Normal 2 2 7 2 2 2 3" xfId="11553"/>
    <cellStyle name="Normal 2 2 7 2 2 3" xfId="4017"/>
    <cellStyle name="Normal 2 2 7 2 2 3 2" xfId="8499"/>
    <cellStyle name="Normal 2 2 7 2 2 3 2 2" xfId="17529"/>
    <cellStyle name="Normal 2 2 7 2 2 3 3" xfId="13047"/>
    <cellStyle name="Normal 2 2 7 2 2 4" xfId="5511"/>
    <cellStyle name="Normal 2 2 7 2 2 4 2" xfId="14541"/>
    <cellStyle name="Normal 2 2 7 2 2 5" xfId="10059"/>
    <cellStyle name="Normal 2 2 7 2 3" xfId="1780"/>
    <cellStyle name="Normal 2 2 7 2 3 2" xfId="6262"/>
    <cellStyle name="Normal 2 2 7 2 3 2 2" xfId="15292"/>
    <cellStyle name="Normal 2 2 7 2 3 3" xfId="10810"/>
    <cellStyle name="Normal 2 2 7 2 4" xfId="3274"/>
    <cellStyle name="Normal 2 2 7 2 4 2" xfId="7756"/>
    <cellStyle name="Normal 2 2 7 2 4 2 2" xfId="16786"/>
    <cellStyle name="Normal 2 2 7 2 4 3" xfId="12304"/>
    <cellStyle name="Normal 2 2 7 2 5" xfId="4768"/>
    <cellStyle name="Normal 2 2 7 2 5 2" xfId="13798"/>
    <cellStyle name="Normal 2 2 7 2 6" xfId="9316"/>
    <cellStyle name="Normal 2 2 7 3" xfId="472"/>
    <cellStyle name="Normal 2 2 7 3 2" xfId="1219"/>
    <cellStyle name="Normal 2 2 7 3 2 2" xfId="2713"/>
    <cellStyle name="Normal 2 2 7 3 2 2 2" xfId="7195"/>
    <cellStyle name="Normal 2 2 7 3 2 2 2 2" xfId="16225"/>
    <cellStyle name="Normal 2 2 7 3 2 2 3" xfId="11743"/>
    <cellStyle name="Normal 2 2 7 3 2 3" xfId="4207"/>
    <cellStyle name="Normal 2 2 7 3 2 3 2" xfId="8689"/>
    <cellStyle name="Normal 2 2 7 3 2 3 2 2" xfId="17719"/>
    <cellStyle name="Normal 2 2 7 3 2 3 3" xfId="13237"/>
    <cellStyle name="Normal 2 2 7 3 2 4" xfId="5701"/>
    <cellStyle name="Normal 2 2 7 3 2 4 2" xfId="14731"/>
    <cellStyle name="Normal 2 2 7 3 2 5" xfId="10249"/>
    <cellStyle name="Normal 2 2 7 3 3" xfId="1966"/>
    <cellStyle name="Normal 2 2 7 3 3 2" xfId="6448"/>
    <cellStyle name="Normal 2 2 7 3 3 2 2" xfId="15478"/>
    <cellStyle name="Normal 2 2 7 3 3 3" xfId="10996"/>
    <cellStyle name="Normal 2 2 7 3 4" xfId="3460"/>
    <cellStyle name="Normal 2 2 7 3 4 2" xfId="7942"/>
    <cellStyle name="Normal 2 2 7 3 4 2 2" xfId="16972"/>
    <cellStyle name="Normal 2 2 7 3 4 3" xfId="12490"/>
    <cellStyle name="Normal 2 2 7 3 5" xfId="4954"/>
    <cellStyle name="Normal 2 2 7 3 5 2" xfId="13984"/>
    <cellStyle name="Normal 2 2 7 3 6" xfId="9502"/>
    <cellStyle name="Normal 2 2 7 4" xfId="658"/>
    <cellStyle name="Normal 2 2 7 4 2" xfId="1405"/>
    <cellStyle name="Normal 2 2 7 4 2 2" xfId="2899"/>
    <cellStyle name="Normal 2 2 7 4 2 2 2" xfId="7381"/>
    <cellStyle name="Normal 2 2 7 4 2 2 2 2" xfId="16411"/>
    <cellStyle name="Normal 2 2 7 4 2 2 3" xfId="11929"/>
    <cellStyle name="Normal 2 2 7 4 2 3" xfId="4393"/>
    <cellStyle name="Normal 2 2 7 4 2 3 2" xfId="8875"/>
    <cellStyle name="Normal 2 2 7 4 2 3 2 2" xfId="17905"/>
    <cellStyle name="Normal 2 2 7 4 2 3 3" xfId="13423"/>
    <cellStyle name="Normal 2 2 7 4 2 4" xfId="5887"/>
    <cellStyle name="Normal 2 2 7 4 2 4 2" xfId="14917"/>
    <cellStyle name="Normal 2 2 7 4 2 5" xfId="10435"/>
    <cellStyle name="Normal 2 2 7 4 3" xfId="2152"/>
    <cellStyle name="Normal 2 2 7 4 3 2" xfId="6634"/>
    <cellStyle name="Normal 2 2 7 4 3 2 2" xfId="15664"/>
    <cellStyle name="Normal 2 2 7 4 3 3" xfId="11182"/>
    <cellStyle name="Normal 2 2 7 4 4" xfId="3646"/>
    <cellStyle name="Normal 2 2 7 4 4 2" xfId="8128"/>
    <cellStyle name="Normal 2 2 7 4 4 2 2" xfId="17158"/>
    <cellStyle name="Normal 2 2 7 4 4 3" xfId="12676"/>
    <cellStyle name="Normal 2 2 7 4 5" xfId="5140"/>
    <cellStyle name="Normal 2 2 7 4 5 2" xfId="14170"/>
    <cellStyle name="Normal 2 2 7 4 6" xfId="9688"/>
    <cellStyle name="Normal 2 2 7 5" xfId="845"/>
    <cellStyle name="Normal 2 2 7 5 2" xfId="2339"/>
    <cellStyle name="Normal 2 2 7 5 2 2" xfId="6821"/>
    <cellStyle name="Normal 2 2 7 5 2 2 2" xfId="15851"/>
    <cellStyle name="Normal 2 2 7 5 2 3" xfId="11369"/>
    <cellStyle name="Normal 2 2 7 5 3" xfId="3833"/>
    <cellStyle name="Normal 2 2 7 5 3 2" xfId="8315"/>
    <cellStyle name="Normal 2 2 7 5 3 2 2" xfId="17345"/>
    <cellStyle name="Normal 2 2 7 5 3 3" xfId="12863"/>
    <cellStyle name="Normal 2 2 7 5 4" xfId="5327"/>
    <cellStyle name="Normal 2 2 7 5 4 2" xfId="14357"/>
    <cellStyle name="Normal 2 2 7 5 5" xfId="9875"/>
    <cellStyle name="Normal 2 2 7 6" xfId="1594"/>
    <cellStyle name="Normal 2 2 7 6 2" xfId="6076"/>
    <cellStyle name="Normal 2 2 7 6 2 2" xfId="15106"/>
    <cellStyle name="Normal 2 2 7 6 3" xfId="10624"/>
    <cellStyle name="Normal 2 2 7 7" xfId="3088"/>
    <cellStyle name="Normal 2 2 7 7 2" xfId="7570"/>
    <cellStyle name="Normal 2 2 7 7 2 2" xfId="16600"/>
    <cellStyle name="Normal 2 2 7 7 3" xfId="12118"/>
    <cellStyle name="Normal 2 2 7 8" xfId="4582"/>
    <cellStyle name="Normal 2 2 7 8 2" xfId="13612"/>
    <cellStyle name="Normal 2 2 7 9" xfId="9130"/>
    <cellStyle name="Normal 2 2 8" xfId="126"/>
    <cellStyle name="Normal 2 2 8 2" xfId="312"/>
    <cellStyle name="Normal 2 2 8 2 2" xfId="1055"/>
    <cellStyle name="Normal 2 2 8 2 2 2" xfId="2549"/>
    <cellStyle name="Normal 2 2 8 2 2 2 2" xfId="7031"/>
    <cellStyle name="Normal 2 2 8 2 2 2 2 2" xfId="16061"/>
    <cellStyle name="Normal 2 2 8 2 2 2 3" xfId="11579"/>
    <cellStyle name="Normal 2 2 8 2 2 3" xfId="4043"/>
    <cellStyle name="Normal 2 2 8 2 2 3 2" xfId="8525"/>
    <cellStyle name="Normal 2 2 8 2 2 3 2 2" xfId="17555"/>
    <cellStyle name="Normal 2 2 8 2 2 3 3" xfId="13073"/>
    <cellStyle name="Normal 2 2 8 2 2 4" xfId="5537"/>
    <cellStyle name="Normal 2 2 8 2 2 4 2" xfId="14567"/>
    <cellStyle name="Normal 2 2 8 2 2 5" xfId="10085"/>
    <cellStyle name="Normal 2 2 8 2 3" xfId="1806"/>
    <cellStyle name="Normal 2 2 8 2 3 2" xfId="6288"/>
    <cellStyle name="Normal 2 2 8 2 3 2 2" xfId="15318"/>
    <cellStyle name="Normal 2 2 8 2 3 3" xfId="10836"/>
    <cellStyle name="Normal 2 2 8 2 4" xfId="3300"/>
    <cellStyle name="Normal 2 2 8 2 4 2" xfId="7782"/>
    <cellStyle name="Normal 2 2 8 2 4 2 2" xfId="16812"/>
    <cellStyle name="Normal 2 2 8 2 4 3" xfId="12330"/>
    <cellStyle name="Normal 2 2 8 2 5" xfId="4794"/>
    <cellStyle name="Normal 2 2 8 2 5 2" xfId="13824"/>
    <cellStyle name="Normal 2 2 8 2 6" xfId="9342"/>
    <cellStyle name="Normal 2 2 8 3" xfId="498"/>
    <cellStyle name="Normal 2 2 8 3 2" xfId="1245"/>
    <cellStyle name="Normal 2 2 8 3 2 2" xfId="2739"/>
    <cellStyle name="Normal 2 2 8 3 2 2 2" xfId="7221"/>
    <cellStyle name="Normal 2 2 8 3 2 2 2 2" xfId="16251"/>
    <cellStyle name="Normal 2 2 8 3 2 2 3" xfId="11769"/>
    <cellStyle name="Normal 2 2 8 3 2 3" xfId="4233"/>
    <cellStyle name="Normal 2 2 8 3 2 3 2" xfId="8715"/>
    <cellStyle name="Normal 2 2 8 3 2 3 2 2" xfId="17745"/>
    <cellStyle name="Normal 2 2 8 3 2 3 3" xfId="13263"/>
    <cellStyle name="Normal 2 2 8 3 2 4" xfId="5727"/>
    <cellStyle name="Normal 2 2 8 3 2 4 2" xfId="14757"/>
    <cellStyle name="Normal 2 2 8 3 2 5" xfId="10275"/>
    <cellStyle name="Normal 2 2 8 3 3" xfId="1992"/>
    <cellStyle name="Normal 2 2 8 3 3 2" xfId="6474"/>
    <cellStyle name="Normal 2 2 8 3 3 2 2" xfId="15504"/>
    <cellStyle name="Normal 2 2 8 3 3 3" xfId="11022"/>
    <cellStyle name="Normal 2 2 8 3 4" xfId="3486"/>
    <cellStyle name="Normal 2 2 8 3 4 2" xfId="7968"/>
    <cellStyle name="Normal 2 2 8 3 4 2 2" xfId="16998"/>
    <cellStyle name="Normal 2 2 8 3 4 3" xfId="12516"/>
    <cellStyle name="Normal 2 2 8 3 5" xfId="4980"/>
    <cellStyle name="Normal 2 2 8 3 5 2" xfId="14010"/>
    <cellStyle name="Normal 2 2 8 3 6" xfId="9528"/>
    <cellStyle name="Normal 2 2 8 4" xfId="684"/>
    <cellStyle name="Normal 2 2 8 4 2" xfId="1431"/>
    <cellStyle name="Normal 2 2 8 4 2 2" xfId="2925"/>
    <cellStyle name="Normal 2 2 8 4 2 2 2" xfId="7407"/>
    <cellStyle name="Normal 2 2 8 4 2 2 2 2" xfId="16437"/>
    <cellStyle name="Normal 2 2 8 4 2 2 3" xfId="11955"/>
    <cellStyle name="Normal 2 2 8 4 2 3" xfId="4419"/>
    <cellStyle name="Normal 2 2 8 4 2 3 2" xfId="8901"/>
    <cellStyle name="Normal 2 2 8 4 2 3 2 2" xfId="17931"/>
    <cellStyle name="Normal 2 2 8 4 2 3 3" xfId="13449"/>
    <cellStyle name="Normal 2 2 8 4 2 4" xfId="5913"/>
    <cellStyle name="Normal 2 2 8 4 2 4 2" xfId="14943"/>
    <cellStyle name="Normal 2 2 8 4 2 5" xfId="10461"/>
    <cellStyle name="Normal 2 2 8 4 3" xfId="2178"/>
    <cellStyle name="Normal 2 2 8 4 3 2" xfId="6660"/>
    <cellStyle name="Normal 2 2 8 4 3 2 2" xfId="15690"/>
    <cellStyle name="Normal 2 2 8 4 3 3" xfId="11208"/>
    <cellStyle name="Normal 2 2 8 4 4" xfId="3672"/>
    <cellStyle name="Normal 2 2 8 4 4 2" xfId="8154"/>
    <cellStyle name="Normal 2 2 8 4 4 2 2" xfId="17184"/>
    <cellStyle name="Normal 2 2 8 4 4 3" xfId="12702"/>
    <cellStyle name="Normal 2 2 8 4 5" xfId="5166"/>
    <cellStyle name="Normal 2 2 8 4 5 2" xfId="14196"/>
    <cellStyle name="Normal 2 2 8 4 6" xfId="9714"/>
    <cellStyle name="Normal 2 2 8 5" xfId="871"/>
    <cellStyle name="Normal 2 2 8 5 2" xfId="2365"/>
    <cellStyle name="Normal 2 2 8 5 2 2" xfId="6847"/>
    <cellStyle name="Normal 2 2 8 5 2 2 2" xfId="15877"/>
    <cellStyle name="Normal 2 2 8 5 2 3" xfId="11395"/>
    <cellStyle name="Normal 2 2 8 5 3" xfId="3859"/>
    <cellStyle name="Normal 2 2 8 5 3 2" xfId="8341"/>
    <cellStyle name="Normal 2 2 8 5 3 2 2" xfId="17371"/>
    <cellStyle name="Normal 2 2 8 5 3 3" xfId="12889"/>
    <cellStyle name="Normal 2 2 8 5 4" xfId="5353"/>
    <cellStyle name="Normal 2 2 8 5 4 2" xfId="14383"/>
    <cellStyle name="Normal 2 2 8 5 5" xfId="9901"/>
    <cellStyle name="Normal 2 2 8 6" xfId="1620"/>
    <cellStyle name="Normal 2 2 8 6 2" xfId="6102"/>
    <cellStyle name="Normal 2 2 8 6 2 2" xfId="15132"/>
    <cellStyle name="Normal 2 2 8 6 3" xfId="10650"/>
    <cellStyle name="Normal 2 2 8 7" xfId="3114"/>
    <cellStyle name="Normal 2 2 8 7 2" xfId="7596"/>
    <cellStyle name="Normal 2 2 8 7 2 2" xfId="16626"/>
    <cellStyle name="Normal 2 2 8 7 3" xfId="12144"/>
    <cellStyle name="Normal 2 2 8 8" xfId="4608"/>
    <cellStyle name="Normal 2 2 8 8 2" xfId="13638"/>
    <cellStyle name="Normal 2 2 8 9" xfId="9156"/>
    <cellStyle name="Normal 2 2 9" xfId="149"/>
    <cellStyle name="Normal 2 2 9 2" xfId="335"/>
    <cellStyle name="Normal 2 2 9 2 2" xfId="1078"/>
    <cellStyle name="Normal 2 2 9 2 2 2" xfId="2572"/>
    <cellStyle name="Normal 2 2 9 2 2 2 2" xfId="7054"/>
    <cellStyle name="Normal 2 2 9 2 2 2 2 2" xfId="16084"/>
    <cellStyle name="Normal 2 2 9 2 2 2 3" xfId="11602"/>
    <cellStyle name="Normal 2 2 9 2 2 3" xfId="4066"/>
    <cellStyle name="Normal 2 2 9 2 2 3 2" xfId="8548"/>
    <cellStyle name="Normal 2 2 9 2 2 3 2 2" xfId="17578"/>
    <cellStyle name="Normal 2 2 9 2 2 3 3" xfId="13096"/>
    <cellStyle name="Normal 2 2 9 2 2 4" xfId="5560"/>
    <cellStyle name="Normal 2 2 9 2 2 4 2" xfId="14590"/>
    <cellStyle name="Normal 2 2 9 2 2 5" xfId="10108"/>
    <cellStyle name="Normal 2 2 9 2 3" xfId="1829"/>
    <cellStyle name="Normal 2 2 9 2 3 2" xfId="6311"/>
    <cellStyle name="Normal 2 2 9 2 3 2 2" xfId="15341"/>
    <cellStyle name="Normal 2 2 9 2 3 3" xfId="10859"/>
    <cellStyle name="Normal 2 2 9 2 4" xfId="3323"/>
    <cellStyle name="Normal 2 2 9 2 4 2" xfId="7805"/>
    <cellStyle name="Normal 2 2 9 2 4 2 2" xfId="16835"/>
    <cellStyle name="Normal 2 2 9 2 4 3" xfId="12353"/>
    <cellStyle name="Normal 2 2 9 2 5" xfId="4817"/>
    <cellStyle name="Normal 2 2 9 2 5 2" xfId="13847"/>
    <cellStyle name="Normal 2 2 9 2 6" xfId="9365"/>
    <cellStyle name="Normal 2 2 9 3" xfId="521"/>
    <cellStyle name="Normal 2 2 9 3 2" xfId="1268"/>
    <cellStyle name="Normal 2 2 9 3 2 2" xfId="2762"/>
    <cellStyle name="Normal 2 2 9 3 2 2 2" xfId="7244"/>
    <cellStyle name="Normal 2 2 9 3 2 2 2 2" xfId="16274"/>
    <cellStyle name="Normal 2 2 9 3 2 2 3" xfId="11792"/>
    <cellStyle name="Normal 2 2 9 3 2 3" xfId="4256"/>
    <cellStyle name="Normal 2 2 9 3 2 3 2" xfId="8738"/>
    <cellStyle name="Normal 2 2 9 3 2 3 2 2" xfId="17768"/>
    <cellStyle name="Normal 2 2 9 3 2 3 3" xfId="13286"/>
    <cellStyle name="Normal 2 2 9 3 2 4" xfId="5750"/>
    <cellStyle name="Normal 2 2 9 3 2 4 2" xfId="14780"/>
    <cellStyle name="Normal 2 2 9 3 2 5" xfId="10298"/>
    <cellStyle name="Normal 2 2 9 3 3" xfId="2015"/>
    <cellStyle name="Normal 2 2 9 3 3 2" xfId="6497"/>
    <cellStyle name="Normal 2 2 9 3 3 2 2" xfId="15527"/>
    <cellStyle name="Normal 2 2 9 3 3 3" xfId="11045"/>
    <cellStyle name="Normal 2 2 9 3 4" xfId="3509"/>
    <cellStyle name="Normal 2 2 9 3 4 2" xfId="7991"/>
    <cellStyle name="Normal 2 2 9 3 4 2 2" xfId="17021"/>
    <cellStyle name="Normal 2 2 9 3 4 3" xfId="12539"/>
    <cellStyle name="Normal 2 2 9 3 5" xfId="5003"/>
    <cellStyle name="Normal 2 2 9 3 5 2" xfId="14033"/>
    <cellStyle name="Normal 2 2 9 3 6" xfId="9551"/>
    <cellStyle name="Normal 2 2 9 4" xfId="707"/>
    <cellStyle name="Normal 2 2 9 4 2" xfId="1454"/>
    <cellStyle name="Normal 2 2 9 4 2 2" xfId="2948"/>
    <cellStyle name="Normal 2 2 9 4 2 2 2" xfId="7430"/>
    <cellStyle name="Normal 2 2 9 4 2 2 2 2" xfId="16460"/>
    <cellStyle name="Normal 2 2 9 4 2 2 3" xfId="11978"/>
    <cellStyle name="Normal 2 2 9 4 2 3" xfId="4442"/>
    <cellStyle name="Normal 2 2 9 4 2 3 2" xfId="8924"/>
    <cellStyle name="Normal 2 2 9 4 2 3 2 2" xfId="17954"/>
    <cellStyle name="Normal 2 2 9 4 2 3 3" xfId="13472"/>
    <cellStyle name="Normal 2 2 9 4 2 4" xfId="5936"/>
    <cellStyle name="Normal 2 2 9 4 2 4 2" xfId="14966"/>
    <cellStyle name="Normal 2 2 9 4 2 5" xfId="10484"/>
    <cellStyle name="Normal 2 2 9 4 3" xfId="2201"/>
    <cellStyle name="Normal 2 2 9 4 3 2" xfId="6683"/>
    <cellStyle name="Normal 2 2 9 4 3 2 2" xfId="15713"/>
    <cellStyle name="Normal 2 2 9 4 3 3" xfId="11231"/>
    <cellStyle name="Normal 2 2 9 4 4" xfId="3695"/>
    <cellStyle name="Normal 2 2 9 4 4 2" xfId="8177"/>
    <cellStyle name="Normal 2 2 9 4 4 2 2" xfId="17207"/>
    <cellStyle name="Normal 2 2 9 4 4 3" xfId="12725"/>
    <cellStyle name="Normal 2 2 9 4 5" xfId="5189"/>
    <cellStyle name="Normal 2 2 9 4 5 2" xfId="14219"/>
    <cellStyle name="Normal 2 2 9 4 6" xfId="9737"/>
    <cellStyle name="Normal 2 2 9 5" xfId="894"/>
    <cellStyle name="Normal 2 2 9 5 2" xfId="2388"/>
    <cellStyle name="Normal 2 2 9 5 2 2" xfId="6870"/>
    <cellStyle name="Normal 2 2 9 5 2 2 2" xfId="15900"/>
    <cellStyle name="Normal 2 2 9 5 2 3" xfId="11418"/>
    <cellStyle name="Normal 2 2 9 5 3" xfId="3882"/>
    <cellStyle name="Normal 2 2 9 5 3 2" xfId="8364"/>
    <cellStyle name="Normal 2 2 9 5 3 2 2" xfId="17394"/>
    <cellStyle name="Normal 2 2 9 5 3 3" xfId="12912"/>
    <cellStyle name="Normal 2 2 9 5 4" xfId="5376"/>
    <cellStyle name="Normal 2 2 9 5 4 2" xfId="14406"/>
    <cellStyle name="Normal 2 2 9 5 5" xfId="9924"/>
    <cellStyle name="Normal 2 2 9 6" xfId="1643"/>
    <cellStyle name="Normal 2 2 9 6 2" xfId="6125"/>
    <cellStyle name="Normal 2 2 9 6 2 2" xfId="15155"/>
    <cellStyle name="Normal 2 2 9 6 3" xfId="10673"/>
    <cellStyle name="Normal 2 2 9 7" xfId="3137"/>
    <cellStyle name="Normal 2 2 9 7 2" xfId="7619"/>
    <cellStyle name="Normal 2 2 9 7 2 2" xfId="16649"/>
    <cellStyle name="Normal 2 2 9 7 3" xfId="12167"/>
    <cellStyle name="Normal 2 2 9 8" xfId="4631"/>
    <cellStyle name="Normal 2 2 9 8 2" xfId="13661"/>
    <cellStyle name="Normal 2 2 9 9" xfId="9179"/>
    <cellStyle name="Normal 2 20" xfId="9037"/>
    <cellStyle name="Normal 2 3" xfId="12"/>
    <cellStyle name="Normal 2 3 10" xfId="198"/>
    <cellStyle name="Normal 2 3 10 2" xfId="943"/>
    <cellStyle name="Normal 2 3 10 2 2" xfId="2437"/>
    <cellStyle name="Normal 2 3 10 2 2 2" xfId="6919"/>
    <cellStyle name="Normal 2 3 10 2 2 2 2" xfId="15949"/>
    <cellStyle name="Normal 2 3 10 2 2 3" xfId="11467"/>
    <cellStyle name="Normal 2 3 10 2 3" xfId="3931"/>
    <cellStyle name="Normal 2 3 10 2 3 2" xfId="8413"/>
    <cellStyle name="Normal 2 3 10 2 3 2 2" xfId="17443"/>
    <cellStyle name="Normal 2 3 10 2 3 3" xfId="12961"/>
    <cellStyle name="Normal 2 3 10 2 4" xfId="5425"/>
    <cellStyle name="Normal 2 3 10 2 4 2" xfId="14455"/>
    <cellStyle name="Normal 2 3 10 2 5" xfId="9973"/>
    <cellStyle name="Normal 2 3 10 3" xfId="1692"/>
    <cellStyle name="Normal 2 3 10 3 2" xfId="6174"/>
    <cellStyle name="Normal 2 3 10 3 2 2" xfId="15204"/>
    <cellStyle name="Normal 2 3 10 3 3" xfId="10722"/>
    <cellStyle name="Normal 2 3 10 4" xfId="3186"/>
    <cellStyle name="Normal 2 3 10 4 2" xfId="7668"/>
    <cellStyle name="Normal 2 3 10 4 2 2" xfId="16698"/>
    <cellStyle name="Normal 2 3 10 4 3" xfId="12216"/>
    <cellStyle name="Normal 2 3 10 5" xfId="4680"/>
    <cellStyle name="Normal 2 3 10 5 2" xfId="13710"/>
    <cellStyle name="Normal 2 3 10 6" xfId="9228"/>
    <cellStyle name="Normal 2 3 11" xfId="384"/>
    <cellStyle name="Normal 2 3 11 2" xfId="1131"/>
    <cellStyle name="Normal 2 3 11 2 2" xfId="2625"/>
    <cellStyle name="Normal 2 3 11 2 2 2" xfId="7107"/>
    <cellStyle name="Normal 2 3 11 2 2 2 2" xfId="16137"/>
    <cellStyle name="Normal 2 3 11 2 2 3" xfId="11655"/>
    <cellStyle name="Normal 2 3 11 2 3" xfId="4119"/>
    <cellStyle name="Normal 2 3 11 2 3 2" xfId="8601"/>
    <cellStyle name="Normal 2 3 11 2 3 2 2" xfId="17631"/>
    <cellStyle name="Normal 2 3 11 2 3 3" xfId="13149"/>
    <cellStyle name="Normal 2 3 11 2 4" xfId="5613"/>
    <cellStyle name="Normal 2 3 11 2 4 2" xfId="14643"/>
    <cellStyle name="Normal 2 3 11 2 5" xfId="10161"/>
    <cellStyle name="Normal 2 3 11 3" xfId="1878"/>
    <cellStyle name="Normal 2 3 11 3 2" xfId="6360"/>
    <cellStyle name="Normal 2 3 11 3 2 2" xfId="15390"/>
    <cellStyle name="Normal 2 3 11 3 3" xfId="10908"/>
    <cellStyle name="Normal 2 3 11 4" xfId="3372"/>
    <cellStyle name="Normal 2 3 11 4 2" xfId="7854"/>
    <cellStyle name="Normal 2 3 11 4 2 2" xfId="16884"/>
    <cellStyle name="Normal 2 3 11 4 3" xfId="12402"/>
    <cellStyle name="Normal 2 3 11 5" xfId="4866"/>
    <cellStyle name="Normal 2 3 11 5 2" xfId="13896"/>
    <cellStyle name="Normal 2 3 11 6" xfId="9414"/>
    <cellStyle name="Normal 2 3 12" xfId="570"/>
    <cellStyle name="Normal 2 3 12 2" xfId="1317"/>
    <cellStyle name="Normal 2 3 12 2 2" xfId="2811"/>
    <cellStyle name="Normal 2 3 12 2 2 2" xfId="7293"/>
    <cellStyle name="Normal 2 3 12 2 2 2 2" xfId="16323"/>
    <cellStyle name="Normal 2 3 12 2 2 3" xfId="11841"/>
    <cellStyle name="Normal 2 3 12 2 3" xfId="4305"/>
    <cellStyle name="Normal 2 3 12 2 3 2" xfId="8787"/>
    <cellStyle name="Normal 2 3 12 2 3 2 2" xfId="17817"/>
    <cellStyle name="Normal 2 3 12 2 3 3" xfId="13335"/>
    <cellStyle name="Normal 2 3 12 2 4" xfId="5799"/>
    <cellStyle name="Normal 2 3 12 2 4 2" xfId="14829"/>
    <cellStyle name="Normal 2 3 12 2 5" xfId="10347"/>
    <cellStyle name="Normal 2 3 12 3" xfId="2064"/>
    <cellStyle name="Normal 2 3 12 3 2" xfId="6546"/>
    <cellStyle name="Normal 2 3 12 3 2 2" xfId="15576"/>
    <cellStyle name="Normal 2 3 12 3 3" xfId="11094"/>
    <cellStyle name="Normal 2 3 12 4" xfId="3558"/>
    <cellStyle name="Normal 2 3 12 4 2" xfId="8040"/>
    <cellStyle name="Normal 2 3 12 4 2 2" xfId="17070"/>
    <cellStyle name="Normal 2 3 12 4 3" xfId="12588"/>
    <cellStyle name="Normal 2 3 12 5" xfId="5052"/>
    <cellStyle name="Normal 2 3 12 5 2" xfId="14082"/>
    <cellStyle name="Normal 2 3 12 6" xfId="9600"/>
    <cellStyle name="Normal 2 3 13" xfId="757"/>
    <cellStyle name="Normal 2 3 13 2" xfId="2251"/>
    <cellStyle name="Normal 2 3 13 2 2" xfId="6733"/>
    <cellStyle name="Normal 2 3 13 2 2 2" xfId="15763"/>
    <cellStyle name="Normal 2 3 13 2 3" xfId="11281"/>
    <cellStyle name="Normal 2 3 13 3" xfId="3745"/>
    <cellStyle name="Normal 2 3 13 3 2" xfId="8227"/>
    <cellStyle name="Normal 2 3 13 3 2 2" xfId="17257"/>
    <cellStyle name="Normal 2 3 13 3 3" xfId="12775"/>
    <cellStyle name="Normal 2 3 13 4" xfId="5239"/>
    <cellStyle name="Normal 2 3 13 4 2" xfId="14269"/>
    <cellStyle name="Normal 2 3 13 5" xfId="9787"/>
    <cellStyle name="Normal 2 3 14" xfId="1506"/>
    <cellStyle name="Normal 2 3 14 2" xfId="5988"/>
    <cellStyle name="Normal 2 3 14 2 2" xfId="15018"/>
    <cellStyle name="Normal 2 3 14 3" xfId="10536"/>
    <cellStyle name="Normal 2 3 15" xfId="3000"/>
    <cellStyle name="Normal 2 3 15 2" xfId="7482"/>
    <cellStyle name="Normal 2 3 15 2 2" xfId="16512"/>
    <cellStyle name="Normal 2 3 15 3" xfId="12030"/>
    <cellStyle name="Normal 2 3 16" xfId="4494"/>
    <cellStyle name="Normal 2 3 16 2" xfId="13524"/>
    <cellStyle name="Normal 2 3 17" xfId="9042"/>
    <cellStyle name="Normal 2 3 2" xfId="22"/>
    <cellStyle name="Normal 2 3 2 10" xfId="394"/>
    <cellStyle name="Normal 2 3 2 10 2" xfId="1141"/>
    <cellStyle name="Normal 2 3 2 10 2 2" xfId="2635"/>
    <cellStyle name="Normal 2 3 2 10 2 2 2" xfId="7117"/>
    <cellStyle name="Normal 2 3 2 10 2 2 2 2" xfId="16147"/>
    <cellStyle name="Normal 2 3 2 10 2 2 3" xfId="11665"/>
    <cellStyle name="Normal 2 3 2 10 2 3" xfId="4129"/>
    <cellStyle name="Normal 2 3 2 10 2 3 2" xfId="8611"/>
    <cellStyle name="Normal 2 3 2 10 2 3 2 2" xfId="17641"/>
    <cellStyle name="Normal 2 3 2 10 2 3 3" xfId="13159"/>
    <cellStyle name="Normal 2 3 2 10 2 4" xfId="5623"/>
    <cellStyle name="Normal 2 3 2 10 2 4 2" xfId="14653"/>
    <cellStyle name="Normal 2 3 2 10 2 5" xfId="10171"/>
    <cellStyle name="Normal 2 3 2 10 3" xfId="1888"/>
    <cellStyle name="Normal 2 3 2 10 3 2" xfId="6370"/>
    <cellStyle name="Normal 2 3 2 10 3 2 2" xfId="15400"/>
    <cellStyle name="Normal 2 3 2 10 3 3" xfId="10918"/>
    <cellStyle name="Normal 2 3 2 10 4" xfId="3382"/>
    <cellStyle name="Normal 2 3 2 10 4 2" xfId="7864"/>
    <cellStyle name="Normal 2 3 2 10 4 2 2" xfId="16894"/>
    <cellStyle name="Normal 2 3 2 10 4 3" xfId="12412"/>
    <cellStyle name="Normal 2 3 2 10 5" xfId="4876"/>
    <cellStyle name="Normal 2 3 2 10 5 2" xfId="13906"/>
    <cellStyle name="Normal 2 3 2 10 6" xfId="9424"/>
    <cellStyle name="Normal 2 3 2 11" xfId="580"/>
    <cellStyle name="Normal 2 3 2 11 2" xfId="1327"/>
    <cellStyle name="Normal 2 3 2 11 2 2" xfId="2821"/>
    <cellStyle name="Normal 2 3 2 11 2 2 2" xfId="7303"/>
    <cellStyle name="Normal 2 3 2 11 2 2 2 2" xfId="16333"/>
    <cellStyle name="Normal 2 3 2 11 2 2 3" xfId="11851"/>
    <cellStyle name="Normal 2 3 2 11 2 3" xfId="4315"/>
    <cellStyle name="Normal 2 3 2 11 2 3 2" xfId="8797"/>
    <cellStyle name="Normal 2 3 2 11 2 3 2 2" xfId="17827"/>
    <cellStyle name="Normal 2 3 2 11 2 3 3" xfId="13345"/>
    <cellStyle name="Normal 2 3 2 11 2 4" xfId="5809"/>
    <cellStyle name="Normal 2 3 2 11 2 4 2" xfId="14839"/>
    <cellStyle name="Normal 2 3 2 11 2 5" xfId="10357"/>
    <cellStyle name="Normal 2 3 2 11 3" xfId="2074"/>
    <cellStyle name="Normal 2 3 2 11 3 2" xfId="6556"/>
    <cellStyle name="Normal 2 3 2 11 3 2 2" xfId="15586"/>
    <cellStyle name="Normal 2 3 2 11 3 3" xfId="11104"/>
    <cellStyle name="Normal 2 3 2 11 4" xfId="3568"/>
    <cellStyle name="Normal 2 3 2 11 4 2" xfId="8050"/>
    <cellStyle name="Normal 2 3 2 11 4 2 2" xfId="17080"/>
    <cellStyle name="Normal 2 3 2 11 4 3" xfId="12598"/>
    <cellStyle name="Normal 2 3 2 11 5" xfId="5062"/>
    <cellStyle name="Normal 2 3 2 11 5 2" xfId="14092"/>
    <cellStyle name="Normal 2 3 2 11 6" xfId="9610"/>
    <cellStyle name="Normal 2 3 2 12" xfId="767"/>
    <cellStyle name="Normal 2 3 2 12 2" xfId="2261"/>
    <cellStyle name="Normal 2 3 2 12 2 2" xfId="6743"/>
    <cellStyle name="Normal 2 3 2 12 2 2 2" xfId="15773"/>
    <cellStyle name="Normal 2 3 2 12 2 3" xfId="11291"/>
    <cellStyle name="Normal 2 3 2 12 3" xfId="3755"/>
    <cellStyle name="Normal 2 3 2 12 3 2" xfId="8237"/>
    <cellStyle name="Normal 2 3 2 12 3 2 2" xfId="17267"/>
    <cellStyle name="Normal 2 3 2 12 3 3" xfId="12785"/>
    <cellStyle name="Normal 2 3 2 12 4" xfId="5249"/>
    <cellStyle name="Normal 2 3 2 12 4 2" xfId="14279"/>
    <cellStyle name="Normal 2 3 2 12 5" xfId="9797"/>
    <cellStyle name="Normal 2 3 2 13" xfId="1516"/>
    <cellStyle name="Normal 2 3 2 13 2" xfId="5998"/>
    <cellStyle name="Normal 2 3 2 13 2 2" xfId="15028"/>
    <cellStyle name="Normal 2 3 2 13 3" xfId="10546"/>
    <cellStyle name="Normal 2 3 2 14" xfId="3010"/>
    <cellStyle name="Normal 2 3 2 14 2" xfId="7492"/>
    <cellStyle name="Normal 2 3 2 14 2 2" xfId="16522"/>
    <cellStyle name="Normal 2 3 2 14 3" xfId="12040"/>
    <cellStyle name="Normal 2 3 2 15" xfId="4504"/>
    <cellStyle name="Normal 2 3 2 15 2" xfId="13534"/>
    <cellStyle name="Normal 2 3 2 16" xfId="9052"/>
    <cellStyle name="Normal 2 3 2 2" xfId="45"/>
    <cellStyle name="Normal 2 3 2 2 2" xfId="231"/>
    <cellStyle name="Normal 2 3 2 2 2 2" xfId="976"/>
    <cellStyle name="Normal 2 3 2 2 2 2 2" xfId="2470"/>
    <cellStyle name="Normal 2 3 2 2 2 2 2 2" xfId="6952"/>
    <cellStyle name="Normal 2 3 2 2 2 2 2 2 2" xfId="15982"/>
    <cellStyle name="Normal 2 3 2 2 2 2 2 3" xfId="11500"/>
    <cellStyle name="Normal 2 3 2 2 2 2 3" xfId="3964"/>
    <cellStyle name="Normal 2 3 2 2 2 2 3 2" xfId="8446"/>
    <cellStyle name="Normal 2 3 2 2 2 2 3 2 2" xfId="17476"/>
    <cellStyle name="Normal 2 3 2 2 2 2 3 3" xfId="12994"/>
    <cellStyle name="Normal 2 3 2 2 2 2 4" xfId="5458"/>
    <cellStyle name="Normal 2 3 2 2 2 2 4 2" xfId="14488"/>
    <cellStyle name="Normal 2 3 2 2 2 2 5" xfId="10006"/>
    <cellStyle name="Normal 2 3 2 2 2 3" xfId="1725"/>
    <cellStyle name="Normal 2 3 2 2 2 3 2" xfId="6207"/>
    <cellStyle name="Normal 2 3 2 2 2 3 2 2" xfId="15237"/>
    <cellStyle name="Normal 2 3 2 2 2 3 3" xfId="10755"/>
    <cellStyle name="Normal 2 3 2 2 2 4" xfId="3219"/>
    <cellStyle name="Normal 2 3 2 2 2 4 2" xfId="7701"/>
    <cellStyle name="Normal 2 3 2 2 2 4 2 2" xfId="16731"/>
    <cellStyle name="Normal 2 3 2 2 2 4 3" xfId="12249"/>
    <cellStyle name="Normal 2 3 2 2 2 5" xfId="4713"/>
    <cellStyle name="Normal 2 3 2 2 2 5 2" xfId="13743"/>
    <cellStyle name="Normal 2 3 2 2 2 6" xfId="9261"/>
    <cellStyle name="Normal 2 3 2 2 3" xfId="417"/>
    <cellStyle name="Normal 2 3 2 2 3 2" xfId="1164"/>
    <cellStyle name="Normal 2 3 2 2 3 2 2" xfId="2658"/>
    <cellStyle name="Normal 2 3 2 2 3 2 2 2" xfId="7140"/>
    <cellStyle name="Normal 2 3 2 2 3 2 2 2 2" xfId="16170"/>
    <cellStyle name="Normal 2 3 2 2 3 2 2 3" xfId="11688"/>
    <cellStyle name="Normal 2 3 2 2 3 2 3" xfId="4152"/>
    <cellStyle name="Normal 2 3 2 2 3 2 3 2" xfId="8634"/>
    <cellStyle name="Normal 2 3 2 2 3 2 3 2 2" xfId="17664"/>
    <cellStyle name="Normal 2 3 2 2 3 2 3 3" xfId="13182"/>
    <cellStyle name="Normal 2 3 2 2 3 2 4" xfId="5646"/>
    <cellStyle name="Normal 2 3 2 2 3 2 4 2" xfId="14676"/>
    <cellStyle name="Normal 2 3 2 2 3 2 5" xfId="10194"/>
    <cellStyle name="Normal 2 3 2 2 3 3" xfId="1911"/>
    <cellStyle name="Normal 2 3 2 2 3 3 2" xfId="6393"/>
    <cellStyle name="Normal 2 3 2 2 3 3 2 2" xfId="15423"/>
    <cellStyle name="Normal 2 3 2 2 3 3 3" xfId="10941"/>
    <cellStyle name="Normal 2 3 2 2 3 4" xfId="3405"/>
    <cellStyle name="Normal 2 3 2 2 3 4 2" xfId="7887"/>
    <cellStyle name="Normal 2 3 2 2 3 4 2 2" xfId="16917"/>
    <cellStyle name="Normal 2 3 2 2 3 4 3" xfId="12435"/>
    <cellStyle name="Normal 2 3 2 2 3 5" xfId="4899"/>
    <cellStyle name="Normal 2 3 2 2 3 5 2" xfId="13929"/>
    <cellStyle name="Normal 2 3 2 2 3 6" xfId="9447"/>
    <cellStyle name="Normal 2 3 2 2 4" xfId="603"/>
    <cellStyle name="Normal 2 3 2 2 4 2" xfId="1350"/>
    <cellStyle name="Normal 2 3 2 2 4 2 2" xfId="2844"/>
    <cellStyle name="Normal 2 3 2 2 4 2 2 2" xfId="7326"/>
    <cellStyle name="Normal 2 3 2 2 4 2 2 2 2" xfId="16356"/>
    <cellStyle name="Normal 2 3 2 2 4 2 2 3" xfId="11874"/>
    <cellStyle name="Normal 2 3 2 2 4 2 3" xfId="4338"/>
    <cellStyle name="Normal 2 3 2 2 4 2 3 2" xfId="8820"/>
    <cellStyle name="Normal 2 3 2 2 4 2 3 2 2" xfId="17850"/>
    <cellStyle name="Normal 2 3 2 2 4 2 3 3" xfId="13368"/>
    <cellStyle name="Normal 2 3 2 2 4 2 4" xfId="5832"/>
    <cellStyle name="Normal 2 3 2 2 4 2 4 2" xfId="14862"/>
    <cellStyle name="Normal 2 3 2 2 4 2 5" xfId="10380"/>
    <cellStyle name="Normal 2 3 2 2 4 3" xfId="2097"/>
    <cellStyle name="Normal 2 3 2 2 4 3 2" xfId="6579"/>
    <cellStyle name="Normal 2 3 2 2 4 3 2 2" xfId="15609"/>
    <cellStyle name="Normal 2 3 2 2 4 3 3" xfId="11127"/>
    <cellStyle name="Normal 2 3 2 2 4 4" xfId="3591"/>
    <cellStyle name="Normal 2 3 2 2 4 4 2" xfId="8073"/>
    <cellStyle name="Normal 2 3 2 2 4 4 2 2" xfId="17103"/>
    <cellStyle name="Normal 2 3 2 2 4 4 3" xfId="12621"/>
    <cellStyle name="Normal 2 3 2 2 4 5" xfId="5085"/>
    <cellStyle name="Normal 2 3 2 2 4 5 2" xfId="14115"/>
    <cellStyle name="Normal 2 3 2 2 4 6" xfId="9633"/>
    <cellStyle name="Normal 2 3 2 2 5" xfId="790"/>
    <cellStyle name="Normal 2 3 2 2 5 2" xfId="2284"/>
    <cellStyle name="Normal 2 3 2 2 5 2 2" xfId="6766"/>
    <cellStyle name="Normal 2 3 2 2 5 2 2 2" xfId="15796"/>
    <cellStyle name="Normal 2 3 2 2 5 2 3" xfId="11314"/>
    <cellStyle name="Normal 2 3 2 2 5 3" xfId="3778"/>
    <cellStyle name="Normal 2 3 2 2 5 3 2" xfId="8260"/>
    <cellStyle name="Normal 2 3 2 2 5 3 2 2" xfId="17290"/>
    <cellStyle name="Normal 2 3 2 2 5 3 3" xfId="12808"/>
    <cellStyle name="Normal 2 3 2 2 5 4" xfId="5272"/>
    <cellStyle name="Normal 2 3 2 2 5 4 2" xfId="14302"/>
    <cellStyle name="Normal 2 3 2 2 5 5" xfId="9820"/>
    <cellStyle name="Normal 2 3 2 2 6" xfId="1539"/>
    <cellStyle name="Normal 2 3 2 2 6 2" xfId="6021"/>
    <cellStyle name="Normal 2 3 2 2 6 2 2" xfId="15051"/>
    <cellStyle name="Normal 2 3 2 2 6 3" xfId="10569"/>
    <cellStyle name="Normal 2 3 2 2 7" xfId="3033"/>
    <cellStyle name="Normal 2 3 2 2 7 2" xfId="7515"/>
    <cellStyle name="Normal 2 3 2 2 7 2 2" xfId="16545"/>
    <cellStyle name="Normal 2 3 2 2 7 3" xfId="12063"/>
    <cellStyle name="Normal 2 3 2 2 8" xfId="4527"/>
    <cellStyle name="Normal 2 3 2 2 8 2" xfId="13557"/>
    <cellStyle name="Normal 2 3 2 2 9" xfId="9075"/>
    <cellStyle name="Normal 2 3 2 3" xfId="68"/>
    <cellStyle name="Normal 2 3 2 3 2" xfId="254"/>
    <cellStyle name="Normal 2 3 2 3 2 2" xfId="999"/>
    <cellStyle name="Normal 2 3 2 3 2 2 2" xfId="2493"/>
    <cellStyle name="Normal 2 3 2 3 2 2 2 2" xfId="6975"/>
    <cellStyle name="Normal 2 3 2 3 2 2 2 2 2" xfId="16005"/>
    <cellStyle name="Normal 2 3 2 3 2 2 2 3" xfId="11523"/>
    <cellStyle name="Normal 2 3 2 3 2 2 3" xfId="3987"/>
    <cellStyle name="Normal 2 3 2 3 2 2 3 2" xfId="8469"/>
    <cellStyle name="Normal 2 3 2 3 2 2 3 2 2" xfId="17499"/>
    <cellStyle name="Normal 2 3 2 3 2 2 3 3" xfId="13017"/>
    <cellStyle name="Normal 2 3 2 3 2 2 4" xfId="5481"/>
    <cellStyle name="Normal 2 3 2 3 2 2 4 2" xfId="14511"/>
    <cellStyle name="Normal 2 3 2 3 2 2 5" xfId="10029"/>
    <cellStyle name="Normal 2 3 2 3 2 3" xfId="1748"/>
    <cellStyle name="Normal 2 3 2 3 2 3 2" xfId="6230"/>
    <cellStyle name="Normal 2 3 2 3 2 3 2 2" xfId="15260"/>
    <cellStyle name="Normal 2 3 2 3 2 3 3" xfId="10778"/>
    <cellStyle name="Normal 2 3 2 3 2 4" xfId="3242"/>
    <cellStyle name="Normal 2 3 2 3 2 4 2" xfId="7724"/>
    <cellStyle name="Normal 2 3 2 3 2 4 2 2" xfId="16754"/>
    <cellStyle name="Normal 2 3 2 3 2 4 3" xfId="12272"/>
    <cellStyle name="Normal 2 3 2 3 2 5" xfId="4736"/>
    <cellStyle name="Normal 2 3 2 3 2 5 2" xfId="13766"/>
    <cellStyle name="Normal 2 3 2 3 2 6" xfId="9284"/>
    <cellStyle name="Normal 2 3 2 3 3" xfId="440"/>
    <cellStyle name="Normal 2 3 2 3 3 2" xfId="1187"/>
    <cellStyle name="Normal 2 3 2 3 3 2 2" xfId="2681"/>
    <cellStyle name="Normal 2 3 2 3 3 2 2 2" xfId="7163"/>
    <cellStyle name="Normal 2 3 2 3 3 2 2 2 2" xfId="16193"/>
    <cellStyle name="Normal 2 3 2 3 3 2 2 3" xfId="11711"/>
    <cellStyle name="Normal 2 3 2 3 3 2 3" xfId="4175"/>
    <cellStyle name="Normal 2 3 2 3 3 2 3 2" xfId="8657"/>
    <cellStyle name="Normal 2 3 2 3 3 2 3 2 2" xfId="17687"/>
    <cellStyle name="Normal 2 3 2 3 3 2 3 3" xfId="13205"/>
    <cellStyle name="Normal 2 3 2 3 3 2 4" xfId="5669"/>
    <cellStyle name="Normal 2 3 2 3 3 2 4 2" xfId="14699"/>
    <cellStyle name="Normal 2 3 2 3 3 2 5" xfId="10217"/>
    <cellStyle name="Normal 2 3 2 3 3 3" xfId="1934"/>
    <cellStyle name="Normal 2 3 2 3 3 3 2" xfId="6416"/>
    <cellStyle name="Normal 2 3 2 3 3 3 2 2" xfId="15446"/>
    <cellStyle name="Normal 2 3 2 3 3 3 3" xfId="10964"/>
    <cellStyle name="Normal 2 3 2 3 3 4" xfId="3428"/>
    <cellStyle name="Normal 2 3 2 3 3 4 2" xfId="7910"/>
    <cellStyle name="Normal 2 3 2 3 3 4 2 2" xfId="16940"/>
    <cellStyle name="Normal 2 3 2 3 3 4 3" xfId="12458"/>
    <cellStyle name="Normal 2 3 2 3 3 5" xfId="4922"/>
    <cellStyle name="Normal 2 3 2 3 3 5 2" xfId="13952"/>
    <cellStyle name="Normal 2 3 2 3 3 6" xfId="9470"/>
    <cellStyle name="Normal 2 3 2 3 4" xfId="626"/>
    <cellStyle name="Normal 2 3 2 3 4 2" xfId="1373"/>
    <cellStyle name="Normal 2 3 2 3 4 2 2" xfId="2867"/>
    <cellStyle name="Normal 2 3 2 3 4 2 2 2" xfId="7349"/>
    <cellStyle name="Normal 2 3 2 3 4 2 2 2 2" xfId="16379"/>
    <cellStyle name="Normal 2 3 2 3 4 2 2 3" xfId="11897"/>
    <cellStyle name="Normal 2 3 2 3 4 2 3" xfId="4361"/>
    <cellStyle name="Normal 2 3 2 3 4 2 3 2" xfId="8843"/>
    <cellStyle name="Normal 2 3 2 3 4 2 3 2 2" xfId="17873"/>
    <cellStyle name="Normal 2 3 2 3 4 2 3 3" xfId="13391"/>
    <cellStyle name="Normal 2 3 2 3 4 2 4" xfId="5855"/>
    <cellStyle name="Normal 2 3 2 3 4 2 4 2" xfId="14885"/>
    <cellStyle name="Normal 2 3 2 3 4 2 5" xfId="10403"/>
    <cellStyle name="Normal 2 3 2 3 4 3" xfId="2120"/>
    <cellStyle name="Normal 2 3 2 3 4 3 2" xfId="6602"/>
    <cellStyle name="Normal 2 3 2 3 4 3 2 2" xfId="15632"/>
    <cellStyle name="Normal 2 3 2 3 4 3 3" xfId="11150"/>
    <cellStyle name="Normal 2 3 2 3 4 4" xfId="3614"/>
    <cellStyle name="Normal 2 3 2 3 4 4 2" xfId="8096"/>
    <cellStyle name="Normal 2 3 2 3 4 4 2 2" xfId="17126"/>
    <cellStyle name="Normal 2 3 2 3 4 4 3" xfId="12644"/>
    <cellStyle name="Normal 2 3 2 3 4 5" xfId="5108"/>
    <cellStyle name="Normal 2 3 2 3 4 5 2" xfId="14138"/>
    <cellStyle name="Normal 2 3 2 3 4 6" xfId="9656"/>
    <cellStyle name="Normal 2 3 2 3 5" xfId="813"/>
    <cellStyle name="Normal 2 3 2 3 5 2" xfId="2307"/>
    <cellStyle name="Normal 2 3 2 3 5 2 2" xfId="6789"/>
    <cellStyle name="Normal 2 3 2 3 5 2 2 2" xfId="15819"/>
    <cellStyle name="Normal 2 3 2 3 5 2 3" xfId="11337"/>
    <cellStyle name="Normal 2 3 2 3 5 3" xfId="3801"/>
    <cellStyle name="Normal 2 3 2 3 5 3 2" xfId="8283"/>
    <cellStyle name="Normal 2 3 2 3 5 3 2 2" xfId="17313"/>
    <cellStyle name="Normal 2 3 2 3 5 3 3" xfId="12831"/>
    <cellStyle name="Normal 2 3 2 3 5 4" xfId="5295"/>
    <cellStyle name="Normal 2 3 2 3 5 4 2" xfId="14325"/>
    <cellStyle name="Normal 2 3 2 3 5 5" xfId="9843"/>
    <cellStyle name="Normal 2 3 2 3 6" xfId="1562"/>
    <cellStyle name="Normal 2 3 2 3 6 2" xfId="6044"/>
    <cellStyle name="Normal 2 3 2 3 6 2 2" xfId="15074"/>
    <cellStyle name="Normal 2 3 2 3 6 3" xfId="10592"/>
    <cellStyle name="Normal 2 3 2 3 7" xfId="3056"/>
    <cellStyle name="Normal 2 3 2 3 7 2" xfId="7538"/>
    <cellStyle name="Normal 2 3 2 3 7 2 2" xfId="16568"/>
    <cellStyle name="Normal 2 3 2 3 7 3" xfId="12086"/>
    <cellStyle name="Normal 2 3 2 3 8" xfId="4550"/>
    <cellStyle name="Normal 2 3 2 3 8 2" xfId="13580"/>
    <cellStyle name="Normal 2 3 2 3 9" xfId="9098"/>
    <cellStyle name="Normal 2 3 2 4" xfId="92"/>
    <cellStyle name="Normal 2 3 2 4 2" xfId="278"/>
    <cellStyle name="Normal 2 3 2 4 2 2" xfId="1022"/>
    <cellStyle name="Normal 2 3 2 4 2 2 2" xfId="2516"/>
    <cellStyle name="Normal 2 3 2 4 2 2 2 2" xfId="6998"/>
    <cellStyle name="Normal 2 3 2 4 2 2 2 2 2" xfId="16028"/>
    <cellStyle name="Normal 2 3 2 4 2 2 2 3" xfId="11546"/>
    <cellStyle name="Normal 2 3 2 4 2 2 3" xfId="4010"/>
    <cellStyle name="Normal 2 3 2 4 2 2 3 2" xfId="8492"/>
    <cellStyle name="Normal 2 3 2 4 2 2 3 2 2" xfId="17522"/>
    <cellStyle name="Normal 2 3 2 4 2 2 3 3" xfId="13040"/>
    <cellStyle name="Normal 2 3 2 4 2 2 4" xfId="5504"/>
    <cellStyle name="Normal 2 3 2 4 2 2 4 2" xfId="14534"/>
    <cellStyle name="Normal 2 3 2 4 2 2 5" xfId="10052"/>
    <cellStyle name="Normal 2 3 2 4 2 3" xfId="1772"/>
    <cellStyle name="Normal 2 3 2 4 2 3 2" xfId="6254"/>
    <cellStyle name="Normal 2 3 2 4 2 3 2 2" xfId="15284"/>
    <cellStyle name="Normal 2 3 2 4 2 3 3" xfId="10802"/>
    <cellStyle name="Normal 2 3 2 4 2 4" xfId="3266"/>
    <cellStyle name="Normal 2 3 2 4 2 4 2" xfId="7748"/>
    <cellStyle name="Normal 2 3 2 4 2 4 2 2" xfId="16778"/>
    <cellStyle name="Normal 2 3 2 4 2 4 3" xfId="12296"/>
    <cellStyle name="Normal 2 3 2 4 2 5" xfId="4760"/>
    <cellStyle name="Normal 2 3 2 4 2 5 2" xfId="13790"/>
    <cellStyle name="Normal 2 3 2 4 2 6" xfId="9308"/>
    <cellStyle name="Normal 2 3 2 4 3" xfId="464"/>
    <cellStyle name="Normal 2 3 2 4 3 2" xfId="1211"/>
    <cellStyle name="Normal 2 3 2 4 3 2 2" xfId="2705"/>
    <cellStyle name="Normal 2 3 2 4 3 2 2 2" xfId="7187"/>
    <cellStyle name="Normal 2 3 2 4 3 2 2 2 2" xfId="16217"/>
    <cellStyle name="Normal 2 3 2 4 3 2 2 3" xfId="11735"/>
    <cellStyle name="Normal 2 3 2 4 3 2 3" xfId="4199"/>
    <cellStyle name="Normal 2 3 2 4 3 2 3 2" xfId="8681"/>
    <cellStyle name="Normal 2 3 2 4 3 2 3 2 2" xfId="17711"/>
    <cellStyle name="Normal 2 3 2 4 3 2 3 3" xfId="13229"/>
    <cellStyle name="Normal 2 3 2 4 3 2 4" xfId="5693"/>
    <cellStyle name="Normal 2 3 2 4 3 2 4 2" xfId="14723"/>
    <cellStyle name="Normal 2 3 2 4 3 2 5" xfId="10241"/>
    <cellStyle name="Normal 2 3 2 4 3 3" xfId="1958"/>
    <cellStyle name="Normal 2 3 2 4 3 3 2" xfId="6440"/>
    <cellStyle name="Normal 2 3 2 4 3 3 2 2" xfId="15470"/>
    <cellStyle name="Normal 2 3 2 4 3 3 3" xfId="10988"/>
    <cellStyle name="Normal 2 3 2 4 3 4" xfId="3452"/>
    <cellStyle name="Normal 2 3 2 4 3 4 2" xfId="7934"/>
    <cellStyle name="Normal 2 3 2 4 3 4 2 2" xfId="16964"/>
    <cellStyle name="Normal 2 3 2 4 3 4 3" xfId="12482"/>
    <cellStyle name="Normal 2 3 2 4 3 5" xfId="4946"/>
    <cellStyle name="Normal 2 3 2 4 3 5 2" xfId="13976"/>
    <cellStyle name="Normal 2 3 2 4 3 6" xfId="9494"/>
    <cellStyle name="Normal 2 3 2 4 4" xfId="650"/>
    <cellStyle name="Normal 2 3 2 4 4 2" xfId="1397"/>
    <cellStyle name="Normal 2 3 2 4 4 2 2" xfId="2891"/>
    <cellStyle name="Normal 2 3 2 4 4 2 2 2" xfId="7373"/>
    <cellStyle name="Normal 2 3 2 4 4 2 2 2 2" xfId="16403"/>
    <cellStyle name="Normal 2 3 2 4 4 2 2 3" xfId="11921"/>
    <cellStyle name="Normal 2 3 2 4 4 2 3" xfId="4385"/>
    <cellStyle name="Normal 2 3 2 4 4 2 3 2" xfId="8867"/>
    <cellStyle name="Normal 2 3 2 4 4 2 3 2 2" xfId="17897"/>
    <cellStyle name="Normal 2 3 2 4 4 2 3 3" xfId="13415"/>
    <cellStyle name="Normal 2 3 2 4 4 2 4" xfId="5879"/>
    <cellStyle name="Normal 2 3 2 4 4 2 4 2" xfId="14909"/>
    <cellStyle name="Normal 2 3 2 4 4 2 5" xfId="10427"/>
    <cellStyle name="Normal 2 3 2 4 4 3" xfId="2144"/>
    <cellStyle name="Normal 2 3 2 4 4 3 2" xfId="6626"/>
    <cellStyle name="Normal 2 3 2 4 4 3 2 2" xfId="15656"/>
    <cellStyle name="Normal 2 3 2 4 4 3 3" xfId="11174"/>
    <cellStyle name="Normal 2 3 2 4 4 4" xfId="3638"/>
    <cellStyle name="Normal 2 3 2 4 4 4 2" xfId="8120"/>
    <cellStyle name="Normal 2 3 2 4 4 4 2 2" xfId="17150"/>
    <cellStyle name="Normal 2 3 2 4 4 4 3" xfId="12668"/>
    <cellStyle name="Normal 2 3 2 4 4 5" xfId="5132"/>
    <cellStyle name="Normal 2 3 2 4 4 5 2" xfId="14162"/>
    <cellStyle name="Normal 2 3 2 4 4 6" xfId="9680"/>
    <cellStyle name="Normal 2 3 2 4 5" xfId="837"/>
    <cellStyle name="Normal 2 3 2 4 5 2" xfId="2331"/>
    <cellStyle name="Normal 2 3 2 4 5 2 2" xfId="6813"/>
    <cellStyle name="Normal 2 3 2 4 5 2 2 2" xfId="15843"/>
    <cellStyle name="Normal 2 3 2 4 5 2 3" xfId="11361"/>
    <cellStyle name="Normal 2 3 2 4 5 3" xfId="3825"/>
    <cellStyle name="Normal 2 3 2 4 5 3 2" xfId="8307"/>
    <cellStyle name="Normal 2 3 2 4 5 3 2 2" xfId="17337"/>
    <cellStyle name="Normal 2 3 2 4 5 3 3" xfId="12855"/>
    <cellStyle name="Normal 2 3 2 4 5 4" xfId="5319"/>
    <cellStyle name="Normal 2 3 2 4 5 4 2" xfId="14349"/>
    <cellStyle name="Normal 2 3 2 4 5 5" xfId="9867"/>
    <cellStyle name="Normal 2 3 2 4 6" xfId="1586"/>
    <cellStyle name="Normal 2 3 2 4 6 2" xfId="6068"/>
    <cellStyle name="Normal 2 3 2 4 6 2 2" xfId="15098"/>
    <cellStyle name="Normal 2 3 2 4 6 3" xfId="10616"/>
    <cellStyle name="Normal 2 3 2 4 7" xfId="3080"/>
    <cellStyle name="Normal 2 3 2 4 7 2" xfId="7562"/>
    <cellStyle name="Normal 2 3 2 4 7 2 2" xfId="16592"/>
    <cellStyle name="Normal 2 3 2 4 7 3" xfId="12110"/>
    <cellStyle name="Normal 2 3 2 4 8" xfId="4574"/>
    <cellStyle name="Normal 2 3 2 4 8 2" xfId="13604"/>
    <cellStyle name="Normal 2 3 2 4 9" xfId="9122"/>
    <cellStyle name="Normal 2 3 2 5" xfId="107"/>
    <cellStyle name="Normal 2 3 2 5 2" xfId="293"/>
    <cellStyle name="Normal 2 3 2 5 2 2" xfId="1036"/>
    <cellStyle name="Normal 2 3 2 5 2 2 2" xfId="2530"/>
    <cellStyle name="Normal 2 3 2 5 2 2 2 2" xfId="7012"/>
    <cellStyle name="Normal 2 3 2 5 2 2 2 2 2" xfId="16042"/>
    <cellStyle name="Normal 2 3 2 5 2 2 2 3" xfId="11560"/>
    <cellStyle name="Normal 2 3 2 5 2 2 3" xfId="4024"/>
    <cellStyle name="Normal 2 3 2 5 2 2 3 2" xfId="8506"/>
    <cellStyle name="Normal 2 3 2 5 2 2 3 2 2" xfId="17536"/>
    <cellStyle name="Normal 2 3 2 5 2 2 3 3" xfId="13054"/>
    <cellStyle name="Normal 2 3 2 5 2 2 4" xfId="5518"/>
    <cellStyle name="Normal 2 3 2 5 2 2 4 2" xfId="14548"/>
    <cellStyle name="Normal 2 3 2 5 2 2 5" xfId="10066"/>
    <cellStyle name="Normal 2 3 2 5 2 3" xfId="1787"/>
    <cellStyle name="Normal 2 3 2 5 2 3 2" xfId="6269"/>
    <cellStyle name="Normal 2 3 2 5 2 3 2 2" xfId="15299"/>
    <cellStyle name="Normal 2 3 2 5 2 3 3" xfId="10817"/>
    <cellStyle name="Normal 2 3 2 5 2 4" xfId="3281"/>
    <cellStyle name="Normal 2 3 2 5 2 4 2" xfId="7763"/>
    <cellStyle name="Normal 2 3 2 5 2 4 2 2" xfId="16793"/>
    <cellStyle name="Normal 2 3 2 5 2 4 3" xfId="12311"/>
    <cellStyle name="Normal 2 3 2 5 2 5" xfId="4775"/>
    <cellStyle name="Normal 2 3 2 5 2 5 2" xfId="13805"/>
    <cellStyle name="Normal 2 3 2 5 2 6" xfId="9323"/>
    <cellStyle name="Normal 2 3 2 5 3" xfId="479"/>
    <cellStyle name="Normal 2 3 2 5 3 2" xfId="1226"/>
    <cellStyle name="Normal 2 3 2 5 3 2 2" xfId="2720"/>
    <cellStyle name="Normal 2 3 2 5 3 2 2 2" xfId="7202"/>
    <cellStyle name="Normal 2 3 2 5 3 2 2 2 2" xfId="16232"/>
    <cellStyle name="Normal 2 3 2 5 3 2 2 3" xfId="11750"/>
    <cellStyle name="Normal 2 3 2 5 3 2 3" xfId="4214"/>
    <cellStyle name="Normal 2 3 2 5 3 2 3 2" xfId="8696"/>
    <cellStyle name="Normal 2 3 2 5 3 2 3 2 2" xfId="17726"/>
    <cellStyle name="Normal 2 3 2 5 3 2 3 3" xfId="13244"/>
    <cellStyle name="Normal 2 3 2 5 3 2 4" xfId="5708"/>
    <cellStyle name="Normal 2 3 2 5 3 2 4 2" xfId="14738"/>
    <cellStyle name="Normal 2 3 2 5 3 2 5" xfId="10256"/>
    <cellStyle name="Normal 2 3 2 5 3 3" xfId="1973"/>
    <cellStyle name="Normal 2 3 2 5 3 3 2" xfId="6455"/>
    <cellStyle name="Normal 2 3 2 5 3 3 2 2" xfId="15485"/>
    <cellStyle name="Normal 2 3 2 5 3 3 3" xfId="11003"/>
    <cellStyle name="Normal 2 3 2 5 3 4" xfId="3467"/>
    <cellStyle name="Normal 2 3 2 5 3 4 2" xfId="7949"/>
    <cellStyle name="Normal 2 3 2 5 3 4 2 2" xfId="16979"/>
    <cellStyle name="Normal 2 3 2 5 3 4 3" xfId="12497"/>
    <cellStyle name="Normal 2 3 2 5 3 5" xfId="4961"/>
    <cellStyle name="Normal 2 3 2 5 3 5 2" xfId="13991"/>
    <cellStyle name="Normal 2 3 2 5 3 6" xfId="9509"/>
    <cellStyle name="Normal 2 3 2 5 4" xfId="665"/>
    <cellStyle name="Normal 2 3 2 5 4 2" xfId="1412"/>
    <cellStyle name="Normal 2 3 2 5 4 2 2" xfId="2906"/>
    <cellStyle name="Normal 2 3 2 5 4 2 2 2" xfId="7388"/>
    <cellStyle name="Normal 2 3 2 5 4 2 2 2 2" xfId="16418"/>
    <cellStyle name="Normal 2 3 2 5 4 2 2 3" xfId="11936"/>
    <cellStyle name="Normal 2 3 2 5 4 2 3" xfId="4400"/>
    <cellStyle name="Normal 2 3 2 5 4 2 3 2" xfId="8882"/>
    <cellStyle name="Normal 2 3 2 5 4 2 3 2 2" xfId="17912"/>
    <cellStyle name="Normal 2 3 2 5 4 2 3 3" xfId="13430"/>
    <cellStyle name="Normal 2 3 2 5 4 2 4" xfId="5894"/>
    <cellStyle name="Normal 2 3 2 5 4 2 4 2" xfId="14924"/>
    <cellStyle name="Normal 2 3 2 5 4 2 5" xfId="10442"/>
    <cellStyle name="Normal 2 3 2 5 4 3" xfId="2159"/>
    <cellStyle name="Normal 2 3 2 5 4 3 2" xfId="6641"/>
    <cellStyle name="Normal 2 3 2 5 4 3 2 2" xfId="15671"/>
    <cellStyle name="Normal 2 3 2 5 4 3 3" xfId="11189"/>
    <cellStyle name="Normal 2 3 2 5 4 4" xfId="3653"/>
    <cellStyle name="Normal 2 3 2 5 4 4 2" xfId="8135"/>
    <cellStyle name="Normal 2 3 2 5 4 4 2 2" xfId="17165"/>
    <cellStyle name="Normal 2 3 2 5 4 4 3" xfId="12683"/>
    <cellStyle name="Normal 2 3 2 5 4 5" xfId="5147"/>
    <cellStyle name="Normal 2 3 2 5 4 5 2" xfId="14177"/>
    <cellStyle name="Normal 2 3 2 5 4 6" xfId="9695"/>
    <cellStyle name="Normal 2 3 2 5 5" xfId="852"/>
    <cellStyle name="Normal 2 3 2 5 5 2" xfId="2346"/>
    <cellStyle name="Normal 2 3 2 5 5 2 2" xfId="6828"/>
    <cellStyle name="Normal 2 3 2 5 5 2 2 2" xfId="15858"/>
    <cellStyle name="Normal 2 3 2 5 5 2 3" xfId="11376"/>
    <cellStyle name="Normal 2 3 2 5 5 3" xfId="3840"/>
    <cellStyle name="Normal 2 3 2 5 5 3 2" xfId="8322"/>
    <cellStyle name="Normal 2 3 2 5 5 3 2 2" xfId="17352"/>
    <cellStyle name="Normal 2 3 2 5 5 3 3" xfId="12870"/>
    <cellStyle name="Normal 2 3 2 5 5 4" xfId="5334"/>
    <cellStyle name="Normal 2 3 2 5 5 4 2" xfId="14364"/>
    <cellStyle name="Normal 2 3 2 5 5 5" xfId="9882"/>
    <cellStyle name="Normal 2 3 2 5 6" xfId="1601"/>
    <cellStyle name="Normal 2 3 2 5 6 2" xfId="6083"/>
    <cellStyle name="Normal 2 3 2 5 6 2 2" xfId="15113"/>
    <cellStyle name="Normal 2 3 2 5 6 3" xfId="10631"/>
    <cellStyle name="Normal 2 3 2 5 7" xfId="3095"/>
    <cellStyle name="Normal 2 3 2 5 7 2" xfId="7577"/>
    <cellStyle name="Normal 2 3 2 5 7 2 2" xfId="16607"/>
    <cellStyle name="Normal 2 3 2 5 7 3" xfId="12125"/>
    <cellStyle name="Normal 2 3 2 5 8" xfId="4589"/>
    <cellStyle name="Normal 2 3 2 5 8 2" xfId="13619"/>
    <cellStyle name="Normal 2 3 2 5 9" xfId="9137"/>
    <cellStyle name="Normal 2 3 2 6" xfId="139"/>
    <cellStyle name="Normal 2 3 2 6 2" xfId="325"/>
    <cellStyle name="Normal 2 3 2 6 2 2" xfId="1068"/>
    <cellStyle name="Normal 2 3 2 6 2 2 2" xfId="2562"/>
    <cellStyle name="Normal 2 3 2 6 2 2 2 2" xfId="7044"/>
    <cellStyle name="Normal 2 3 2 6 2 2 2 2 2" xfId="16074"/>
    <cellStyle name="Normal 2 3 2 6 2 2 2 3" xfId="11592"/>
    <cellStyle name="Normal 2 3 2 6 2 2 3" xfId="4056"/>
    <cellStyle name="Normal 2 3 2 6 2 2 3 2" xfId="8538"/>
    <cellStyle name="Normal 2 3 2 6 2 2 3 2 2" xfId="17568"/>
    <cellStyle name="Normal 2 3 2 6 2 2 3 3" xfId="13086"/>
    <cellStyle name="Normal 2 3 2 6 2 2 4" xfId="5550"/>
    <cellStyle name="Normal 2 3 2 6 2 2 4 2" xfId="14580"/>
    <cellStyle name="Normal 2 3 2 6 2 2 5" xfId="10098"/>
    <cellStyle name="Normal 2 3 2 6 2 3" xfId="1819"/>
    <cellStyle name="Normal 2 3 2 6 2 3 2" xfId="6301"/>
    <cellStyle name="Normal 2 3 2 6 2 3 2 2" xfId="15331"/>
    <cellStyle name="Normal 2 3 2 6 2 3 3" xfId="10849"/>
    <cellStyle name="Normal 2 3 2 6 2 4" xfId="3313"/>
    <cellStyle name="Normal 2 3 2 6 2 4 2" xfId="7795"/>
    <cellStyle name="Normal 2 3 2 6 2 4 2 2" xfId="16825"/>
    <cellStyle name="Normal 2 3 2 6 2 4 3" xfId="12343"/>
    <cellStyle name="Normal 2 3 2 6 2 5" xfId="4807"/>
    <cellStyle name="Normal 2 3 2 6 2 5 2" xfId="13837"/>
    <cellStyle name="Normal 2 3 2 6 2 6" xfId="9355"/>
    <cellStyle name="Normal 2 3 2 6 3" xfId="511"/>
    <cellStyle name="Normal 2 3 2 6 3 2" xfId="1258"/>
    <cellStyle name="Normal 2 3 2 6 3 2 2" xfId="2752"/>
    <cellStyle name="Normal 2 3 2 6 3 2 2 2" xfId="7234"/>
    <cellStyle name="Normal 2 3 2 6 3 2 2 2 2" xfId="16264"/>
    <cellStyle name="Normal 2 3 2 6 3 2 2 3" xfId="11782"/>
    <cellStyle name="Normal 2 3 2 6 3 2 3" xfId="4246"/>
    <cellStyle name="Normal 2 3 2 6 3 2 3 2" xfId="8728"/>
    <cellStyle name="Normal 2 3 2 6 3 2 3 2 2" xfId="17758"/>
    <cellStyle name="Normal 2 3 2 6 3 2 3 3" xfId="13276"/>
    <cellStyle name="Normal 2 3 2 6 3 2 4" xfId="5740"/>
    <cellStyle name="Normal 2 3 2 6 3 2 4 2" xfId="14770"/>
    <cellStyle name="Normal 2 3 2 6 3 2 5" xfId="10288"/>
    <cellStyle name="Normal 2 3 2 6 3 3" xfId="2005"/>
    <cellStyle name="Normal 2 3 2 6 3 3 2" xfId="6487"/>
    <cellStyle name="Normal 2 3 2 6 3 3 2 2" xfId="15517"/>
    <cellStyle name="Normal 2 3 2 6 3 3 3" xfId="11035"/>
    <cellStyle name="Normal 2 3 2 6 3 4" xfId="3499"/>
    <cellStyle name="Normal 2 3 2 6 3 4 2" xfId="7981"/>
    <cellStyle name="Normal 2 3 2 6 3 4 2 2" xfId="17011"/>
    <cellStyle name="Normal 2 3 2 6 3 4 3" xfId="12529"/>
    <cellStyle name="Normal 2 3 2 6 3 5" xfId="4993"/>
    <cellStyle name="Normal 2 3 2 6 3 5 2" xfId="14023"/>
    <cellStyle name="Normal 2 3 2 6 3 6" xfId="9541"/>
    <cellStyle name="Normal 2 3 2 6 4" xfId="697"/>
    <cellStyle name="Normal 2 3 2 6 4 2" xfId="1444"/>
    <cellStyle name="Normal 2 3 2 6 4 2 2" xfId="2938"/>
    <cellStyle name="Normal 2 3 2 6 4 2 2 2" xfId="7420"/>
    <cellStyle name="Normal 2 3 2 6 4 2 2 2 2" xfId="16450"/>
    <cellStyle name="Normal 2 3 2 6 4 2 2 3" xfId="11968"/>
    <cellStyle name="Normal 2 3 2 6 4 2 3" xfId="4432"/>
    <cellStyle name="Normal 2 3 2 6 4 2 3 2" xfId="8914"/>
    <cellStyle name="Normal 2 3 2 6 4 2 3 2 2" xfId="17944"/>
    <cellStyle name="Normal 2 3 2 6 4 2 3 3" xfId="13462"/>
    <cellStyle name="Normal 2 3 2 6 4 2 4" xfId="5926"/>
    <cellStyle name="Normal 2 3 2 6 4 2 4 2" xfId="14956"/>
    <cellStyle name="Normal 2 3 2 6 4 2 5" xfId="10474"/>
    <cellStyle name="Normal 2 3 2 6 4 3" xfId="2191"/>
    <cellStyle name="Normal 2 3 2 6 4 3 2" xfId="6673"/>
    <cellStyle name="Normal 2 3 2 6 4 3 2 2" xfId="15703"/>
    <cellStyle name="Normal 2 3 2 6 4 3 3" xfId="11221"/>
    <cellStyle name="Normal 2 3 2 6 4 4" xfId="3685"/>
    <cellStyle name="Normal 2 3 2 6 4 4 2" xfId="8167"/>
    <cellStyle name="Normal 2 3 2 6 4 4 2 2" xfId="17197"/>
    <cellStyle name="Normal 2 3 2 6 4 4 3" xfId="12715"/>
    <cellStyle name="Normal 2 3 2 6 4 5" xfId="5179"/>
    <cellStyle name="Normal 2 3 2 6 4 5 2" xfId="14209"/>
    <cellStyle name="Normal 2 3 2 6 4 6" xfId="9727"/>
    <cellStyle name="Normal 2 3 2 6 5" xfId="884"/>
    <cellStyle name="Normal 2 3 2 6 5 2" xfId="2378"/>
    <cellStyle name="Normal 2 3 2 6 5 2 2" xfId="6860"/>
    <cellStyle name="Normal 2 3 2 6 5 2 2 2" xfId="15890"/>
    <cellStyle name="Normal 2 3 2 6 5 2 3" xfId="11408"/>
    <cellStyle name="Normal 2 3 2 6 5 3" xfId="3872"/>
    <cellStyle name="Normal 2 3 2 6 5 3 2" xfId="8354"/>
    <cellStyle name="Normal 2 3 2 6 5 3 2 2" xfId="17384"/>
    <cellStyle name="Normal 2 3 2 6 5 3 3" xfId="12902"/>
    <cellStyle name="Normal 2 3 2 6 5 4" xfId="5366"/>
    <cellStyle name="Normal 2 3 2 6 5 4 2" xfId="14396"/>
    <cellStyle name="Normal 2 3 2 6 5 5" xfId="9914"/>
    <cellStyle name="Normal 2 3 2 6 6" xfId="1633"/>
    <cellStyle name="Normal 2 3 2 6 6 2" xfId="6115"/>
    <cellStyle name="Normal 2 3 2 6 6 2 2" xfId="15145"/>
    <cellStyle name="Normal 2 3 2 6 6 3" xfId="10663"/>
    <cellStyle name="Normal 2 3 2 6 7" xfId="3127"/>
    <cellStyle name="Normal 2 3 2 6 7 2" xfId="7609"/>
    <cellStyle name="Normal 2 3 2 6 7 2 2" xfId="16639"/>
    <cellStyle name="Normal 2 3 2 6 7 3" xfId="12157"/>
    <cellStyle name="Normal 2 3 2 6 8" xfId="4621"/>
    <cellStyle name="Normal 2 3 2 6 8 2" xfId="13651"/>
    <cellStyle name="Normal 2 3 2 6 9" xfId="9169"/>
    <cellStyle name="Normal 2 3 2 7" xfId="162"/>
    <cellStyle name="Normal 2 3 2 7 2" xfId="348"/>
    <cellStyle name="Normal 2 3 2 7 2 2" xfId="1091"/>
    <cellStyle name="Normal 2 3 2 7 2 2 2" xfId="2585"/>
    <cellStyle name="Normal 2 3 2 7 2 2 2 2" xfId="7067"/>
    <cellStyle name="Normal 2 3 2 7 2 2 2 2 2" xfId="16097"/>
    <cellStyle name="Normal 2 3 2 7 2 2 2 3" xfId="11615"/>
    <cellStyle name="Normal 2 3 2 7 2 2 3" xfId="4079"/>
    <cellStyle name="Normal 2 3 2 7 2 2 3 2" xfId="8561"/>
    <cellStyle name="Normal 2 3 2 7 2 2 3 2 2" xfId="17591"/>
    <cellStyle name="Normal 2 3 2 7 2 2 3 3" xfId="13109"/>
    <cellStyle name="Normal 2 3 2 7 2 2 4" xfId="5573"/>
    <cellStyle name="Normal 2 3 2 7 2 2 4 2" xfId="14603"/>
    <cellStyle name="Normal 2 3 2 7 2 2 5" xfId="10121"/>
    <cellStyle name="Normal 2 3 2 7 2 3" xfId="1842"/>
    <cellStyle name="Normal 2 3 2 7 2 3 2" xfId="6324"/>
    <cellStyle name="Normal 2 3 2 7 2 3 2 2" xfId="15354"/>
    <cellStyle name="Normal 2 3 2 7 2 3 3" xfId="10872"/>
    <cellStyle name="Normal 2 3 2 7 2 4" xfId="3336"/>
    <cellStyle name="Normal 2 3 2 7 2 4 2" xfId="7818"/>
    <cellStyle name="Normal 2 3 2 7 2 4 2 2" xfId="16848"/>
    <cellStyle name="Normal 2 3 2 7 2 4 3" xfId="12366"/>
    <cellStyle name="Normal 2 3 2 7 2 5" xfId="4830"/>
    <cellStyle name="Normal 2 3 2 7 2 5 2" xfId="13860"/>
    <cellStyle name="Normal 2 3 2 7 2 6" xfId="9378"/>
    <cellStyle name="Normal 2 3 2 7 3" xfId="534"/>
    <cellStyle name="Normal 2 3 2 7 3 2" xfId="1281"/>
    <cellStyle name="Normal 2 3 2 7 3 2 2" xfId="2775"/>
    <cellStyle name="Normal 2 3 2 7 3 2 2 2" xfId="7257"/>
    <cellStyle name="Normal 2 3 2 7 3 2 2 2 2" xfId="16287"/>
    <cellStyle name="Normal 2 3 2 7 3 2 2 3" xfId="11805"/>
    <cellStyle name="Normal 2 3 2 7 3 2 3" xfId="4269"/>
    <cellStyle name="Normal 2 3 2 7 3 2 3 2" xfId="8751"/>
    <cellStyle name="Normal 2 3 2 7 3 2 3 2 2" xfId="17781"/>
    <cellStyle name="Normal 2 3 2 7 3 2 3 3" xfId="13299"/>
    <cellStyle name="Normal 2 3 2 7 3 2 4" xfId="5763"/>
    <cellStyle name="Normal 2 3 2 7 3 2 4 2" xfId="14793"/>
    <cellStyle name="Normal 2 3 2 7 3 2 5" xfId="10311"/>
    <cellStyle name="Normal 2 3 2 7 3 3" xfId="2028"/>
    <cellStyle name="Normal 2 3 2 7 3 3 2" xfId="6510"/>
    <cellStyle name="Normal 2 3 2 7 3 3 2 2" xfId="15540"/>
    <cellStyle name="Normal 2 3 2 7 3 3 3" xfId="11058"/>
    <cellStyle name="Normal 2 3 2 7 3 4" xfId="3522"/>
    <cellStyle name="Normal 2 3 2 7 3 4 2" xfId="8004"/>
    <cellStyle name="Normal 2 3 2 7 3 4 2 2" xfId="17034"/>
    <cellStyle name="Normal 2 3 2 7 3 4 3" xfId="12552"/>
    <cellStyle name="Normal 2 3 2 7 3 5" xfId="5016"/>
    <cellStyle name="Normal 2 3 2 7 3 5 2" xfId="14046"/>
    <cellStyle name="Normal 2 3 2 7 3 6" xfId="9564"/>
    <cellStyle name="Normal 2 3 2 7 4" xfId="720"/>
    <cellStyle name="Normal 2 3 2 7 4 2" xfId="1467"/>
    <cellStyle name="Normal 2 3 2 7 4 2 2" xfId="2961"/>
    <cellStyle name="Normal 2 3 2 7 4 2 2 2" xfId="7443"/>
    <cellStyle name="Normal 2 3 2 7 4 2 2 2 2" xfId="16473"/>
    <cellStyle name="Normal 2 3 2 7 4 2 2 3" xfId="11991"/>
    <cellStyle name="Normal 2 3 2 7 4 2 3" xfId="4455"/>
    <cellStyle name="Normal 2 3 2 7 4 2 3 2" xfId="8937"/>
    <cellStyle name="Normal 2 3 2 7 4 2 3 2 2" xfId="17967"/>
    <cellStyle name="Normal 2 3 2 7 4 2 3 3" xfId="13485"/>
    <cellStyle name="Normal 2 3 2 7 4 2 4" xfId="5949"/>
    <cellStyle name="Normal 2 3 2 7 4 2 4 2" xfId="14979"/>
    <cellStyle name="Normal 2 3 2 7 4 2 5" xfId="10497"/>
    <cellStyle name="Normal 2 3 2 7 4 3" xfId="2214"/>
    <cellStyle name="Normal 2 3 2 7 4 3 2" xfId="6696"/>
    <cellStyle name="Normal 2 3 2 7 4 3 2 2" xfId="15726"/>
    <cellStyle name="Normal 2 3 2 7 4 3 3" xfId="11244"/>
    <cellStyle name="Normal 2 3 2 7 4 4" xfId="3708"/>
    <cellStyle name="Normal 2 3 2 7 4 4 2" xfId="8190"/>
    <cellStyle name="Normal 2 3 2 7 4 4 2 2" xfId="17220"/>
    <cellStyle name="Normal 2 3 2 7 4 4 3" xfId="12738"/>
    <cellStyle name="Normal 2 3 2 7 4 5" xfId="5202"/>
    <cellStyle name="Normal 2 3 2 7 4 5 2" xfId="14232"/>
    <cellStyle name="Normal 2 3 2 7 4 6" xfId="9750"/>
    <cellStyle name="Normal 2 3 2 7 5" xfId="907"/>
    <cellStyle name="Normal 2 3 2 7 5 2" xfId="2401"/>
    <cellStyle name="Normal 2 3 2 7 5 2 2" xfId="6883"/>
    <cellStyle name="Normal 2 3 2 7 5 2 2 2" xfId="15913"/>
    <cellStyle name="Normal 2 3 2 7 5 2 3" xfId="11431"/>
    <cellStyle name="Normal 2 3 2 7 5 3" xfId="3895"/>
    <cellStyle name="Normal 2 3 2 7 5 3 2" xfId="8377"/>
    <cellStyle name="Normal 2 3 2 7 5 3 2 2" xfId="17407"/>
    <cellStyle name="Normal 2 3 2 7 5 3 3" xfId="12925"/>
    <cellStyle name="Normal 2 3 2 7 5 4" xfId="5389"/>
    <cellStyle name="Normal 2 3 2 7 5 4 2" xfId="14419"/>
    <cellStyle name="Normal 2 3 2 7 5 5" xfId="9937"/>
    <cellStyle name="Normal 2 3 2 7 6" xfId="1656"/>
    <cellStyle name="Normal 2 3 2 7 6 2" xfId="6138"/>
    <cellStyle name="Normal 2 3 2 7 6 2 2" xfId="15168"/>
    <cellStyle name="Normal 2 3 2 7 6 3" xfId="10686"/>
    <cellStyle name="Normal 2 3 2 7 7" xfId="3150"/>
    <cellStyle name="Normal 2 3 2 7 7 2" xfId="7632"/>
    <cellStyle name="Normal 2 3 2 7 7 2 2" xfId="16662"/>
    <cellStyle name="Normal 2 3 2 7 7 3" xfId="12180"/>
    <cellStyle name="Normal 2 3 2 7 8" xfId="4644"/>
    <cellStyle name="Normal 2 3 2 7 8 2" xfId="13674"/>
    <cellStyle name="Normal 2 3 2 7 9" xfId="9192"/>
    <cellStyle name="Normal 2 3 2 8" xfId="185"/>
    <cellStyle name="Normal 2 3 2 8 2" xfId="371"/>
    <cellStyle name="Normal 2 3 2 8 2 2" xfId="1114"/>
    <cellStyle name="Normal 2 3 2 8 2 2 2" xfId="2608"/>
    <cellStyle name="Normal 2 3 2 8 2 2 2 2" xfId="7090"/>
    <cellStyle name="Normal 2 3 2 8 2 2 2 2 2" xfId="16120"/>
    <cellStyle name="Normal 2 3 2 8 2 2 2 3" xfId="11638"/>
    <cellStyle name="Normal 2 3 2 8 2 2 3" xfId="4102"/>
    <cellStyle name="Normal 2 3 2 8 2 2 3 2" xfId="8584"/>
    <cellStyle name="Normal 2 3 2 8 2 2 3 2 2" xfId="17614"/>
    <cellStyle name="Normal 2 3 2 8 2 2 3 3" xfId="13132"/>
    <cellStyle name="Normal 2 3 2 8 2 2 4" xfId="5596"/>
    <cellStyle name="Normal 2 3 2 8 2 2 4 2" xfId="14626"/>
    <cellStyle name="Normal 2 3 2 8 2 2 5" xfId="10144"/>
    <cellStyle name="Normal 2 3 2 8 2 3" xfId="1865"/>
    <cellStyle name="Normal 2 3 2 8 2 3 2" xfId="6347"/>
    <cellStyle name="Normal 2 3 2 8 2 3 2 2" xfId="15377"/>
    <cellStyle name="Normal 2 3 2 8 2 3 3" xfId="10895"/>
    <cellStyle name="Normal 2 3 2 8 2 4" xfId="3359"/>
    <cellStyle name="Normal 2 3 2 8 2 4 2" xfId="7841"/>
    <cellStyle name="Normal 2 3 2 8 2 4 2 2" xfId="16871"/>
    <cellStyle name="Normal 2 3 2 8 2 4 3" xfId="12389"/>
    <cellStyle name="Normal 2 3 2 8 2 5" xfId="4853"/>
    <cellStyle name="Normal 2 3 2 8 2 5 2" xfId="13883"/>
    <cellStyle name="Normal 2 3 2 8 2 6" xfId="9401"/>
    <cellStyle name="Normal 2 3 2 8 3" xfId="557"/>
    <cellStyle name="Normal 2 3 2 8 3 2" xfId="1304"/>
    <cellStyle name="Normal 2 3 2 8 3 2 2" xfId="2798"/>
    <cellStyle name="Normal 2 3 2 8 3 2 2 2" xfId="7280"/>
    <cellStyle name="Normal 2 3 2 8 3 2 2 2 2" xfId="16310"/>
    <cellStyle name="Normal 2 3 2 8 3 2 2 3" xfId="11828"/>
    <cellStyle name="Normal 2 3 2 8 3 2 3" xfId="4292"/>
    <cellStyle name="Normal 2 3 2 8 3 2 3 2" xfId="8774"/>
    <cellStyle name="Normal 2 3 2 8 3 2 3 2 2" xfId="17804"/>
    <cellStyle name="Normal 2 3 2 8 3 2 3 3" xfId="13322"/>
    <cellStyle name="Normal 2 3 2 8 3 2 4" xfId="5786"/>
    <cellStyle name="Normal 2 3 2 8 3 2 4 2" xfId="14816"/>
    <cellStyle name="Normal 2 3 2 8 3 2 5" xfId="10334"/>
    <cellStyle name="Normal 2 3 2 8 3 3" xfId="2051"/>
    <cellStyle name="Normal 2 3 2 8 3 3 2" xfId="6533"/>
    <cellStyle name="Normal 2 3 2 8 3 3 2 2" xfId="15563"/>
    <cellStyle name="Normal 2 3 2 8 3 3 3" xfId="11081"/>
    <cellStyle name="Normal 2 3 2 8 3 4" xfId="3545"/>
    <cellStyle name="Normal 2 3 2 8 3 4 2" xfId="8027"/>
    <cellStyle name="Normal 2 3 2 8 3 4 2 2" xfId="17057"/>
    <cellStyle name="Normal 2 3 2 8 3 4 3" xfId="12575"/>
    <cellStyle name="Normal 2 3 2 8 3 5" xfId="5039"/>
    <cellStyle name="Normal 2 3 2 8 3 5 2" xfId="14069"/>
    <cellStyle name="Normal 2 3 2 8 3 6" xfId="9587"/>
    <cellStyle name="Normal 2 3 2 8 4" xfId="743"/>
    <cellStyle name="Normal 2 3 2 8 4 2" xfId="1490"/>
    <cellStyle name="Normal 2 3 2 8 4 2 2" xfId="2984"/>
    <cellStyle name="Normal 2 3 2 8 4 2 2 2" xfId="7466"/>
    <cellStyle name="Normal 2 3 2 8 4 2 2 2 2" xfId="16496"/>
    <cellStyle name="Normal 2 3 2 8 4 2 2 3" xfId="12014"/>
    <cellStyle name="Normal 2 3 2 8 4 2 3" xfId="4478"/>
    <cellStyle name="Normal 2 3 2 8 4 2 3 2" xfId="8960"/>
    <cellStyle name="Normal 2 3 2 8 4 2 3 2 2" xfId="17990"/>
    <cellStyle name="Normal 2 3 2 8 4 2 3 3" xfId="13508"/>
    <cellStyle name="Normal 2 3 2 8 4 2 4" xfId="5972"/>
    <cellStyle name="Normal 2 3 2 8 4 2 4 2" xfId="15002"/>
    <cellStyle name="Normal 2 3 2 8 4 2 5" xfId="10520"/>
    <cellStyle name="Normal 2 3 2 8 4 3" xfId="2237"/>
    <cellStyle name="Normal 2 3 2 8 4 3 2" xfId="6719"/>
    <cellStyle name="Normal 2 3 2 8 4 3 2 2" xfId="15749"/>
    <cellStyle name="Normal 2 3 2 8 4 3 3" xfId="11267"/>
    <cellStyle name="Normal 2 3 2 8 4 4" xfId="3731"/>
    <cellStyle name="Normal 2 3 2 8 4 4 2" xfId="8213"/>
    <cellStyle name="Normal 2 3 2 8 4 4 2 2" xfId="17243"/>
    <cellStyle name="Normal 2 3 2 8 4 4 3" xfId="12761"/>
    <cellStyle name="Normal 2 3 2 8 4 5" xfId="5225"/>
    <cellStyle name="Normal 2 3 2 8 4 5 2" xfId="14255"/>
    <cellStyle name="Normal 2 3 2 8 4 6" xfId="9773"/>
    <cellStyle name="Normal 2 3 2 8 5" xfId="930"/>
    <cellStyle name="Normal 2 3 2 8 5 2" xfId="2424"/>
    <cellStyle name="Normal 2 3 2 8 5 2 2" xfId="6906"/>
    <cellStyle name="Normal 2 3 2 8 5 2 2 2" xfId="15936"/>
    <cellStyle name="Normal 2 3 2 8 5 2 3" xfId="11454"/>
    <cellStyle name="Normal 2 3 2 8 5 3" xfId="3918"/>
    <cellStyle name="Normal 2 3 2 8 5 3 2" xfId="8400"/>
    <cellStyle name="Normal 2 3 2 8 5 3 2 2" xfId="17430"/>
    <cellStyle name="Normal 2 3 2 8 5 3 3" xfId="12948"/>
    <cellStyle name="Normal 2 3 2 8 5 4" xfId="5412"/>
    <cellStyle name="Normal 2 3 2 8 5 4 2" xfId="14442"/>
    <cellStyle name="Normal 2 3 2 8 5 5" xfId="9960"/>
    <cellStyle name="Normal 2 3 2 8 6" xfId="1679"/>
    <cellStyle name="Normal 2 3 2 8 6 2" xfId="6161"/>
    <cellStyle name="Normal 2 3 2 8 6 2 2" xfId="15191"/>
    <cellStyle name="Normal 2 3 2 8 6 3" xfId="10709"/>
    <cellStyle name="Normal 2 3 2 8 7" xfId="3173"/>
    <cellStyle name="Normal 2 3 2 8 7 2" xfId="7655"/>
    <cellStyle name="Normal 2 3 2 8 7 2 2" xfId="16685"/>
    <cellStyle name="Normal 2 3 2 8 7 3" xfId="12203"/>
    <cellStyle name="Normal 2 3 2 8 8" xfId="4667"/>
    <cellStyle name="Normal 2 3 2 8 8 2" xfId="13697"/>
    <cellStyle name="Normal 2 3 2 8 9" xfId="9215"/>
    <cellStyle name="Normal 2 3 2 9" xfId="208"/>
    <cellStyle name="Normal 2 3 2 9 2" xfId="953"/>
    <cellStyle name="Normal 2 3 2 9 2 2" xfId="2447"/>
    <cellStyle name="Normal 2 3 2 9 2 2 2" xfId="6929"/>
    <cellStyle name="Normal 2 3 2 9 2 2 2 2" xfId="15959"/>
    <cellStyle name="Normal 2 3 2 9 2 2 3" xfId="11477"/>
    <cellStyle name="Normal 2 3 2 9 2 3" xfId="3941"/>
    <cellStyle name="Normal 2 3 2 9 2 3 2" xfId="8423"/>
    <cellStyle name="Normal 2 3 2 9 2 3 2 2" xfId="17453"/>
    <cellStyle name="Normal 2 3 2 9 2 3 3" xfId="12971"/>
    <cellStyle name="Normal 2 3 2 9 2 4" xfId="5435"/>
    <cellStyle name="Normal 2 3 2 9 2 4 2" xfId="14465"/>
    <cellStyle name="Normal 2 3 2 9 2 5" xfId="9983"/>
    <cellStyle name="Normal 2 3 2 9 3" xfId="1702"/>
    <cellStyle name="Normal 2 3 2 9 3 2" xfId="6184"/>
    <cellStyle name="Normal 2 3 2 9 3 2 2" xfId="15214"/>
    <cellStyle name="Normal 2 3 2 9 3 3" xfId="10732"/>
    <cellStyle name="Normal 2 3 2 9 4" xfId="3196"/>
    <cellStyle name="Normal 2 3 2 9 4 2" xfId="7678"/>
    <cellStyle name="Normal 2 3 2 9 4 2 2" xfId="16708"/>
    <cellStyle name="Normal 2 3 2 9 4 3" xfId="12226"/>
    <cellStyle name="Normal 2 3 2 9 5" xfId="4690"/>
    <cellStyle name="Normal 2 3 2 9 5 2" xfId="13720"/>
    <cellStyle name="Normal 2 3 2 9 6" xfId="9238"/>
    <cellStyle name="Normal 2 3 3" xfId="35"/>
    <cellStyle name="Normal 2 3 3 2" xfId="221"/>
    <cellStyle name="Normal 2 3 3 2 2" xfId="966"/>
    <cellStyle name="Normal 2 3 3 2 2 2" xfId="2460"/>
    <cellStyle name="Normal 2 3 3 2 2 2 2" xfId="6942"/>
    <cellStyle name="Normal 2 3 3 2 2 2 2 2" xfId="15972"/>
    <cellStyle name="Normal 2 3 3 2 2 2 3" xfId="11490"/>
    <cellStyle name="Normal 2 3 3 2 2 3" xfId="3954"/>
    <cellStyle name="Normal 2 3 3 2 2 3 2" xfId="8436"/>
    <cellStyle name="Normal 2 3 3 2 2 3 2 2" xfId="17466"/>
    <cellStyle name="Normal 2 3 3 2 2 3 3" xfId="12984"/>
    <cellStyle name="Normal 2 3 3 2 2 4" xfId="5448"/>
    <cellStyle name="Normal 2 3 3 2 2 4 2" xfId="14478"/>
    <cellStyle name="Normal 2 3 3 2 2 5" xfId="9996"/>
    <cellStyle name="Normal 2 3 3 2 3" xfId="1715"/>
    <cellStyle name="Normal 2 3 3 2 3 2" xfId="6197"/>
    <cellStyle name="Normal 2 3 3 2 3 2 2" xfId="15227"/>
    <cellStyle name="Normal 2 3 3 2 3 3" xfId="10745"/>
    <cellStyle name="Normal 2 3 3 2 4" xfId="3209"/>
    <cellStyle name="Normal 2 3 3 2 4 2" xfId="7691"/>
    <cellStyle name="Normal 2 3 3 2 4 2 2" xfId="16721"/>
    <cellStyle name="Normal 2 3 3 2 4 3" xfId="12239"/>
    <cellStyle name="Normal 2 3 3 2 5" xfId="4703"/>
    <cellStyle name="Normal 2 3 3 2 5 2" xfId="13733"/>
    <cellStyle name="Normal 2 3 3 2 6" xfId="9251"/>
    <cellStyle name="Normal 2 3 3 3" xfId="407"/>
    <cellStyle name="Normal 2 3 3 3 2" xfId="1154"/>
    <cellStyle name="Normal 2 3 3 3 2 2" xfId="2648"/>
    <cellStyle name="Normal 2 3 3 3 2 2 2" xfId="7130"/>
    <cellStyle name="Normal 2 3 3 3 2 2 2 2" xfId="16160"/>
    <cellStyle name="Normal 2 3 3 3 2 2 3" xfId="11678"/>
    <cellStyle name="Normal 2 3 3 3 2 3" xfId="4142"/>
    <cellStyle name="Normal 2 3 3 3 2 3 2" xfId="8624"/>
    <cellStyle name="Normal 2 3 3 3 2 3 2 2" xfId="17654"/>
    <cellStyle name="Normal 2 3 3 3 2 3 3" xfId="13172"/>
    <cellStyle name="Normal 2 3 3 3 2 4" xfId="5636"/>
    <cellStyle name="Normal 2 3 3 3 2 4 2" xfId="14666"/>
    <cellStyle name="Normal 2 3 3 3 2 5" xfId="10184"/>
    <cellStyle name="Normal 2 3 3 3 3" xfId="1901"/>
    <cellStyle name="Normal 2 3 3 3 3 2" xfId="6383"/>
    <cellStyle name="Normal 2 3 3 3 3 2 2" xfId="15413"/>
    <cellStyle name="Normal 2 3 3 3 3 3" xfId="10931"/>
    <cellStyle name="Normal 2 3 3 3 4" xfId="3395"/>
    <cellStyle name="Normal 2 3 3 3 4 2" xfId="7877"/>
    <cellStyle name="Normal 2 3 3 3 4 2 2" xfId="16907"/>
    <cellStyle name="Normal 2 3 3 3 4 3" xfId="12425"/>
    <cellStyle name="Normal 2 3 3 3 5" xfId="4889"/>
    <cellStyle name="Normal 2 3 3 3 5 2" xfId="13919"/>
    <cellStyle name="Normal 2 3 3 3 6" xfId="9437"/>
    <cellStyle name="Normal 2 3 3 4" xfId="593"/>
    <cellStyle name="Normal 2 3 3 4 2" xfId="1340"/>
    <cellStyle name="Normal 2 3 3 4 2 2" xfId="2834"/>
    <cellStyle name="Normal 2 3 3 4 2 2 2" xfId="7316"/>
    <cellStyle name="Normal 2 3 3 4 2 2 2 2" xfId="16346"/>
    <cellStyle name="Normal 2 3 3 4 2 2 3" xfId="11864"/>
    <cellStyle name="Normal 2 3 3 4 2 3" xfId="4328"/>
    <cellStyle name="Normal 2 3 3 4 2 3 2" xfId="8810"/>
    <cellStyle name="Normal 2 3 3 4 2 3 2 2" xfId="17840"/>
    <cellStyle name="Normal 2 3 3 4 2 3 3" xfId="13358"/>
    <cellStyle name="Normal 2 3 3 4 2 4" xfId="5822"/>
    <cellStyle name="Normal 2 3 3 4 2 4 2" xfId="14852"/>
    <cellStyle name="Normal 2 3 3 4 2 5" xfId="10370"/>
    <cellStyle name="Normal 2 3 3 4 3" xfId="2087"/>
    <cellStyle name="Normal 2 3 3 4 3 2" xfId="6569"/>
    <cellStyle name="Normal 2 3 3 4 3 2 2" xfId="15599"/>
    <cellStyle name="Normal 2 3 3 4 3 3" xfId="11117"/>
    <cellStyle name="Normal 2 3 3 4 4" xfId="3581"/>
    <cellStyle name="Normal 2 3 3 4 4 2" xfId="8063"/>
    <cellStyle name="Normal 2 3 3 4 4 2 2" xfId="17093"/>
    <cellStyle name="Normal 2 3 3 4 4 3" xfId="12611"/>
    <cellStyle name="Normal 2 3 3 4 5" xfId="5075"/>
    <cellStyle name="Normal 2 3 3 4 5 2" xfId="14105"/>
    <cellStyle name="Normal 2 3 3 4 6" xfId="9623"/>
    <cellStyle name="Normal 2 3 3 5" xfId="780"/>
    <cellStyle name="Normal 2 3 3 5 2" xfId="2274"/>
    <cellStyle name="Normal 2 3 3 5 2 2" xfId="6756"/>
    <cellStyle name="Normal 2 3 3 5 2 2 2" xfId="15786"/>
    <cellStyle name="Normal 2 3 3 5 2 3" xfId="11304"/>
    <cellStyle name="Normal 2 3 3 5 3" xfId="3768"/>
    <cellStyle name="Normal 2 3 3 5 3 2" xfId="8250"/>
    <cellStyle name="Normal 2 3 3 5 3 2 2" xfId="17280"/>
    <cellStyle name="Normal 2 3 3 5 3 3" xfId="12798"/>
    <cellStyle name="Normal 2 3 3 5 4" xfId="5262"/>
    <cellStyle name="Normal 2 3 3 5 4 2" xfId="14292"/>
    <cellStyle name="Normal 2 3 3 5 5" xfId="9810"/>
    <cellStyle name="Normal 2 3 3 6" xfId="1529"/>
    <cellStyle name="Normal 2 3 3 6 2" xfId="6011"/>
    <cellStyle name="Normal 2 3 3 6 2 2" xfId="15041"/>
    <cellStyle name="Normal 2 3 3 6 3" xfId="10559"/>
    <cellStyle name="Normal 2 3 3 7" xfId="3023"/>
    <cellStyle name="Normal 2 3 3 7 2" xfId="7505"/>
    <cellStyle name="Normal 2 3 3 7 2 2" xfId="16535"/>
    <cellStyle name="Normal 2 3 3 7 3" xfId="12053"/>
    <cellStyle name="Normal 2 3 3 8" xfId="4517"/>
    <cellStyle name="Normal 2 3 3 8 2" xfId="13547"/>
    <cellStyle name="Normal 2 3 3 9" xfId="9065"/>
    <cellStyle name="Normal 2 3 4" xfId="58"/>
    <cellStyle name="Normal 2 3 4 2" xfId="244"/>
    <cellStyle name="Normal 2 3 4 2 2" xfId="989"/>
    <cellStyle name="Normal 2 3 4 2 2 2" xfId="2483"/>
    <cellStyle name="Normal 2 3 4 2 2 2 2" xfId="6965"/>
    <cellStyle name="Normal 2 3 4 2 2 2 2 2" xfId="15995"/>
    <cellStyle name="Normal 2 3 4 2 2 2 3" xfId="11513"/>
    <cellStyle name="Normal 2 3 4 2 2 3" xfId="3977"/>
    <cellStyle name="Normal 2 3 4 2 2 3 2" xfId="8459"/>
    <cellStyle name="Normal 2 3 4 2 2 3 2 2" xfId="17489"/>
    <cellStyle name="Normal 2 3 4 2 2 3 3" xfId="13007"/>
    <cellStyle name="Normal 2 3 4 2 2 4" xfId="5471"/>
    <cellStyle name="Normal 2 3 4 2 2 4 2" xfId="14501"/>
    <cellStyle name="Normal 2 3 4 2 2 5" xfId="10019"/>
    <cellStyle name="Normal 2 3 4 2 3" xfId="1738"/>
    <cellStyle name="Normal 2 3 4 2 3 2" xfId="6220"/>
    <cellStyle name="Normal 2 3 4 2 3 2 2" xfId="15250"/>
    <cellStyle name="Normal 2 3 4 2 3 3" xfId="10768"/>
    <cellStyle name="Normal 2 3 4 2 4" xfId="3232"/>
    <cellStyle name="Normal 2 3 4 2 4 2" xfId="7714"/>
    <cellStyle name="Normal 2 3 4 2 4 2 2" xfId="16744"/>
    <cellStyle name="Normal 2 3 4 2 4 3" xfId="12262"/>
    <cellStyle name="Normal 2 3 4 2 5" xfId="4726"/>
    <cellStyle name="Normal 2 3 4 2 5 2" xfId="13756"/>
    <cellStyle name="Normal 2 3 4 2 6" xfId="9274"/>
    <cellStyle name="Normal 2 3 4 3" xfId="430"/>
    <cellStyle name="Normal 2 3 4 3 2" xfId="1177"/>
    <cellStyle name="Normal 2 3 4 3 2 2" xfId="2671"/>
    <cellStyle name="Normal 2 3 4 3 2 2 2" xfId="7153"/>
    <cellStyle name="Normal 2 3 4 3 2 2 2 2" xfId="16183"/>
    <cellStyle name="Normal 2 3 4 3 2 2 3" xfId="11701"/>
    <cellStyle name="Normal 2 3 4 3 2 3" xfId="4165"/>
    <cellStyle name="Normal 2 3 4 3 2 3 2" xfId="8647"/>
    <cellStyle name="Normal 2 3 4 3 2 3 2 2" xfId="17677"/>
    <cellStyle name="Normal 2 3 4 3 2 3 3" xfId="13195"/>
    <cellStyle name="Normal 2 3 4 3 2 4" xfId="5659"/>
    <cellStyle name="Normal 2 3 4 3 2 4 2" xfId="14689"/>
    <cellStyle name="Normal 2 3 4 3 2 5" xfId="10207"/>
    <cellStyle name="Normal 2 3 4 3 3" xfId="1924"/>
    <cellStyle name="Normal 2 3 4 3 3 2" xfId="6406"/>
    <cellStyle name="Normal 2 3 4 3 3 2 2" xfId="15436"/>
    <cellStyle name="Normal 2 3 4 3 3 3" xfId="10954"/>
    <cellStyle name="Normal 2 3 4 3 4" xfId="3418"/>
    <cellStyle name="Normal 2 3 4 3 4 2" xfId="7900"/>
    <cellStyle name="Normal 2 3 4 3 4 2 2" xfId="16930"/>
    <cellStyle name="Normal 2 3 4 3 4 3" xfId="12448"/>
    <cellStyle name="Normal 2 3 4 3 5" xfId="4912"/>
    <cellStyle name="Normal 2 3 4 3 5 2" xfId="13942"/>
    <cellStyle name="Normal 2 3 4 3 6" xfId="9460"/>
    <cellStyle name="Normal 2 3 4 4" xfId="616"/>
    <cellStyle name="Normal 2 3 4 4 2" xfId="1363"/>
    <cellStyle name="Normal 2 3 4 4 2 2" xfId="2857"/>
    <cellStyle name="Normal 2 3 4 4 2 2 2" xfId="7339"/>
    <cellStyle name="Normal 2 3 4 4 2 2 2 2" xfId="16369"/>
    <cellStyle name="Normal 2 3 4 4 2 2 3" xfId="11887"/>
    <cellStyle name="Normal 2 3 4 4 2 3" xfId="4351"/>
    <cellStyle name="Normal 2 3 4 4 2 3 2" xfId="8833"/>
    <cellStyle name="Normal 2 3 4 4 2 3 2 2" xfId="17863"/>
    <cellStyle name="Normal 2 3 4 4 2 3 3" xfId="13381"/>
    <cellStyle name="Normal 2 3 4 4 2 4" xfId="5845"/>
    <cellStyle name="Normal 2 3 4 4 2 4 2" xfId="14875"/>
    <cellStyle name="Normal 2 3 4 4 2 5" xfId="10393"/>
    <cellStyle name="Normal 2 3 4 4 3" xfId="2110"/>
    <cellStyle name="Normal 2 3 4 4 3 2" xfId="6592"/>
    <cellStyle name="Normal 2 3 4 4 3 2 2" xfId="15622"/>
    <cellStyle name="Normal 2 3 4 4 3 3" xfId="11140"/>
    <cellStyle name="Normal 2 3 4 4 4" xfId="3604"/>
    <cellStyle name="Normal 2 3 4 4 4 2" xfId="8086"/>
    <cellStyle name="Normal 2 3 4 4 4 2 2" xfId="17116"/>
    <cellStyle name="Normal 2 3 4 4 4 3" xfId="12634"/>
    <cellStyle name="Normal 2 3 4 4 5" xfId="5098"/>
    <cellStyle name="Normal 2 3 4 4 5 2" xfId="14128"/>
    <cellStyle name="Normal 2 3 4 4 6" xfId="9646"/>
    <cellStyle name="Normal 2 3 4 5" xfId="803"/>
    <cellStyle name="Normal 2 3 4 5 2" xfId="2297"/>
    <cellStyle name="Normal 2 3 4 5 2 2" xfId="6779"/>
    <cellStyle name="Normal 2 3 4 5 2 2 2" xfId="15809"/>
    <cellStyle name="Normal 2 3 4 5 2 3" xfId="11327"/>
    <cellStyle name="Normal 2 3 4 5 3" xfId="3791"/>
    <cellStyle name="Normal 2 3 4 5 3 2" xfId="8273"/>
    <cellStyle name="Normal 2 3 4 5 3 2 2" xfId="17303"/>
    <cellStyle name="Normal 2 3 4 5 3 3" xfId="12821"/>
    <cellStyle name="Normal 2 3 4 5 4" xfId="5285"/>
    <cellStyle name="Normal 2 3 4 5 4 2" xfId="14315"/>
    <cellStyle name="Normal 2 3 4 5 5" xfId="9833"/>
    <cellStyle name="Normal 2 3 4 6" xfId="1552"/>
    <cellStyle name="Normal 2 3 4 6 2" xfId="6034"/>
    <cellStyle name="Normal 2 3 4 6 2 2" xfId="15064"/>
    <cellStyle name="Normal 2 3 4 6 3" xfId="10582"/>
    <cellStyle name="Normal 2 3 4 7" xfId="3046"/>
    <cellStyle name="Normal 2 3 4 7 2" xfId="7528"/>
    <cellStyle name="Normal 2 3 4 7 2 2" xfId="16558"/>
    <cellStyle name="Normal 2 3 4 7 3" xfId="12076"/>
    <cellStyle name="Normal 2 3 4 8" xfId="4540"/>
    <cellStyle name="Normal 2 3 4 8 2" xfId="13570"/>
    <cellStyle name="Normal 2 3 4 9" xfId="9088"/>
    <cellStyle name="Normal 2 3 5" xfId="82"/>
    <cellStyle name="Normal 2 3 5 2" xfId="268"/>
    <cellStyle name="Normal 2 3 5 2 2" xfId="1012"/>
    <cellStyle name="Normal 2 3 5 2 2 2" xfId="2506"/>
    <cellStyle name="Normal 2 3 5 2 2 2 2" xfId="6988"/>
    <cellStyle name="Normal 2 3 5 2 2 2 2 2" xfId="16018"/>
    <cellStyle name="Normal 2 3 5 2 2 2 3" xfId="11536"/>
    <cellStyle name="Normal 2 3 5 2 2 3" xfId="4000"/>
    <cellStyle name="Normal 2 3 5 2 2 3 2" xfId="8482"/>
    <cellStyle name="Normal 2 3 5 2 2 3 2 2" xfId="17512"/>
    <cellStyle name="Normal 2 3 5 2 2 3 3" xfId="13030"/>
    <cellStyle name="Normal 2 3 5 2 2 4" xfId="5494"/>
    <cellStyle name="Normal 2 3 5 2 2 4 2" xfId="14524"/>
    <cellStyle name="Normal 2 3 5 2 2 5" xfId="10042"/>
    <cellStyle name="Normal 2 3 5 2 3" xfId="1762"/>
    <cellStyle name="Normal 2 3 5 2 3 2" xfId="6244"/>
    <cellStyle name="Normal 2 3 5 2 3 2 2" xfId="15274"/>
    <cellStyle name="Normal 2 3 5 2 3 3" xfId="10792"/>
    <cellStyle name="Normal 2 3 5 2 4" xfId="3256"/>
    <cellStyle name="Normal 2 3 5 2 4 2" xfId="7738"/>
    <cellStyle name="Normal 2 3 5 2 4 2 2" xfId="16768"/>
    <cellStyle name="Normal 2 3 5 2 4 3" xfId="12286"/>
    <cellStyle name="Normal 2 3 5 2 5" xfId="4750"/>
    <cellStyle name="Normal 2 3 5 2 5 2" xfId="13780"/>
    <cellStyle name="Normal 2 3 5 2 6" xfId="9298"/>
    <cellStyle name="Normal 2 3 5 3" xfId="454"/>
    <cellStyle name="Normal 2 3 5 3 2" xfId="1201"/>
    <cellStyle name="Normal 2 3 5 3 2 2" xfId="2695"/>
    <cellStyle name="Normal 2 3 5 3 2 2 2" xfId="7177"/>
    <cellStyle name="Normal 2 3 5 3 2 2 2 2" xfId="16207"/>
    <cellStyle name="Normal 2 3 5 3 2 2 3" xfId="11725"/>
    <cellStyle name="Normal 2 3 5 3 2 3" xfId="4189"/>
    <cellStyle name="Normal 2 3 5 3 2 3 2" xfId="8671"/>
    <cellStyle name="Normal 2 3 5 3 2 3 2 2" xfId="17701"/>
    <cellStyle name="Normal 2 3 5 3 2 3 3" xfId="13219"/>
    <cellStyle name="Normal 2 3 5 3 2 4" xfId="5683"/>
    <cellStyle name="Normal 2 3 5 3 2 4 2" xfId="14713"/>
    <cellStyle name="Normal 2 3 5 3 2 5" xfId="10231"/>
    <cellStyle name="Normal 2 3 5 3 3" xfId="1948"/>
    <cellStyle name="Normal 2 3 5 3 3 2" xfId="6430"/>
    <cellStyle name="Normal 2 3 5 3 3 2 2" xfId="15460"/>
    <cellStyle name="Normal 2 3 5 3 3 3" xfId="10978"/>
    <cellStyle name="Normal 2 3 5 3 4" xfId="3442"/>
    <cellStyle name="Normal 2 3 5 3 4 2" xfId="7924"/>
    <cellStyle name="Normal 2 3 5 3 4 2 2" xfId="16954"/>
    <cellStyle name="Normal 2 3 5 3 4 3" xfId="12472"/>
    <cellStyle name="Normal 2 3 5 3 5" xfId="4936"/>
    <cellStyle name="Normal 2 3 5 3 5 2" xfId="13966"/>
    <cellStyle name="Normal 2 3 5 3 6" xfId="9484"/>
    <cellStyle name="Normal 2 3 5 4" xfId="640"/>
    <cellStyle name="Normal 2 3 5 4 2" xfId="1387"/>
    <cellStyle name="Normal 2 3 5 4 2 2" xfId="2881"/>
    <cellStyle name="Normal 2 3 5 4 2 2 2" xfId="7363"/>
    <cellStyle name="Normal 2 3 5 4 2 2 2 2" xfId="16393"/>
    <cellStyle name="Normal 2 3 5 4 2 2 3" xfId="11911"/>
    <cellStyle name="Normal 2 3 5 4 2 3" xfId="4375"/>
    <cellStyle name="Normal 2 3 5 4 2 3 2" xfId="8857"/>
    <cellStyle name="Normal 2 3 5 4 2 3 2 2" xfId="17887"/>
    <cellStyle name="Normal 2 3 5 4 2 3 3" xfId="13405"/>
    <cellStyle name="Normal 2 3 5 4 2 4" xfId="5869"/>
    <cellStyle name="Normal 2 3 5 4 2 4 2" xfId="14899"/>
    <cellStyle name="Normal 2 3 5 4 2 5" xfId="10417"/>
    <cellStyle name="Normal 2 3 5 4 3" xfId="2134"/>
    <cellStyle name="Normal 2 3 5 4 3 2" xfId="6616"/>
    <cellStyle name="Normal 2 3 5 4 3 2 2" xfId="15646"/>
    <cellStyle name="Normal 2 3 5 4 3 3" xfId="11164"/>
    <cellStyle name="Normal 2 3 5 4 4" xfId="3628"/>
    <cellStyle name="Normal 2 3 5 4 4 2" xfId="8110"/>
    <cellStyle name="Normal 2 3 5 4 4 2 2" xfId="17140"/>
    <cellStyle name="Normal 2 3 5 4 4 3" xfId="12658"/>
    <cellStyle name="Normal 2 3 5 4 5" xfId="5122"/>
    <cellStyle name="Normal 2 3 5 4 5 2" xfId="14152"/>
    <cellStyle name="Normal 2 3 5 4 6" xfId="9670"/>
    <cellStyle name="Normal 2 3 5 5" xfId="827"/>
    <cellStyle name="Normal 2 3 5 5 2" xfId="2321"/>
    <cellStyle name="Normal 2 3 5 5 2 2" xfId="6803"/>
    <cellStyle name="Normal 2 3 5 5 2 2 2" xfId="15833"/>
    <cellStyle name="Normal 2 3 5 5 2 3" xfId="11351"/>
    <cellStyle name="Normal 2 3 5 5 3" xfId="3815"/>
    <cellStyle name="Normal 2 3 5 5 3 2" xfId="8297"/>
    <cellStyle name="Normal 2 3 5 5 3 2 2" xfId="17327"/>
    <cellStyle name="Normal 2 3 5 5 3 3" xfId="12845"/>
    <cellStyle name="Normal 2 3 5 5 4" xfId="5309"/>
    <cellStyle name="Normal 2 3 5 5 4 2" xfId="14339"/>
    <cellStyle name="Normal 2 3 5 5 5" xfId="9857"/>
    <cellStyle name="Normal 2 3 5 6" xfId="1576"/>
    <cellStyle name="Normal 2 3 5 6 2" xfId="6058"/>
    <cellStyle name="Normal 2 3 5 6 2 2" xfId="15088"/>
    <cellStyle name="Normal 2 3 5 6 3" xfId="10606"/>
    <cellStyle name="Normal 2 3 5 7" xfId="3070"/>
    <cellStyle name="Normal 2 3 5 7 2" xfId="7552"/>
    <cellStyle name="Normal 2 3 5 7 2 2" xfId="16582"/>
    <cellStyle name="Normal 2 3 5 7 3" xfId="12100"/>
    <cellStyle name="Normal 2 3 5 8" xfId="4564"/>
    <cellStyle name="Normal 2 3 5 8 2" xfId="13594"/>
    <cellStyle name="Normal 2 3 5 9" xfId="9112"/>
    <cellStyle name="Normal 2 3 6" xfId="106"/>
    <cellStyle name="Normal 2 3 6 2" xfId="292"/>
    <cellStyle name="Normal 2 3 6 2 2" xfId="1035"/>
    <cellStyle name="Normal 2 3 6 2 2 2" xfId="2529"/>
    <cellStyle name="Normal 2 3 6 2 2 2 2" xfId="7011"/>
    <cellStyle name="Normal 2 3 6 2 2 2 2 2" xfId="16041"/>
    <cellStyle name="Normal 2 3 6 2 2 2 3" xfId="11559"/>
    <cellStyle name="Normal 2 3 6 2 2 3" xfId="4023"/>
    <cellStyle name="Normal 2 3 6 2 2 3 2" xfId="8505"/>
    <cellStyle name="Normal 2 3 6 2 2 3 2 2" xfId="17535"/>
    <cellStyle name="Normal 2 3 6 2 2 3 3" xfId="13053"/>
    <cellStyle name="Normal 2 3 6 2 2 4" xfId="5517"/>
    <cellStyle name="Normal 2 3 6 2 2 4 2" xfId="14547"/>
    <cellStyle name="Normal 2 3 6 2 2 5" xfId="10065"/>
    <cellStyle name="Normal 2 3 6 2 3" xfId="1786"/>
    <cellStyle name="Normal 2 3 6 2 3 2" xfId="6268"/>
    <cellStyle name="Normal 2 3 6 2 3 2 2" xfId="15298"/>
    <cellStyle name="Normal 2 3 6 2 3 3" xfId="10816"/>
    <cellStyle name="Normal 2 3 6 2 4" xfId="3280"/>
    <cellStyle name="Normal 2 3 6 2 4 2" xfId="7762"/>
    <cellStyle name="Normal 2 3 6 2 4 2 2" xfId="16792"/>
    <cellStyle name="Normal 2 3 6 2 4 3" xfId="12310"/>
    <cellStyle name="Normal 2 3 6 2 5" xfId="4774"/>
    <cellStyle name="Normal 2 3 6 2 5 2" xfId="13804"/>
    <cellStyle name="Normal 2 3 6 2 6" xfId="9322"/>
    <cellStyle name="Normal 2 3 6 3" xfId="478"/>
    <cellStyle name="Normal 2 3 6 3 2" xfId="1225"/>
    <cellStyle name="Normal 2 3 6 3 2 2" xfId="2719"/>
    <cellStyle name="Normal 2 3 6 3 2 2 2" xfId="7201"/>
    <cellStyle name="Normal 2 3 6 3 2 2 2 2" xfId="16231"/>
    <cellStyle name="Normal 2 3 6 3 2 2 3" xfId="11749"/>
    <cellStyle name="Normal 2 3 6 3 2 3" xfId="4213"/>
    <cellStyle name="Normal 2 3 6 3 2 3 2" xfId="8695"/>
    <cellStyle name="Normal 2 3 6 3 2 3 2 2" xfId="17725"/>
    <cellStyle name="Normal 2 3 6 3 2 3 3" xfId="13243"/>
    <cellStyle name="Normal 2 3 6 3 2 4" xfId="5707"/>
    <cellStyle name="Normal 2 3 6 3 2 4 2" xfId="14737"/>
    <cellStyle name="Normal 2 3 6 3 2 5" xfId="10255"/>
    <cellStyle name="Normal 2 3 6 3 3" xfId="1972"/>
    <cellStyle name="Normal 2 3 6 3 3 2" xfId="6454"/>
    <cellStyle name="Normal 2 3 6 3 3 2 2" xfId="15484"/>
    <cellStyle name="Normal 2 3 6 3 3 3" xfId="11002"/>
    <cellStyle name="Normal 2 3 6 3 4" xfId="3466"/>
    <cellStyle name="Normal 2 3 6 3 4 2" xfId="7948"/>
    <cellStyle name="Normal 2 3 6 3 4 2 2" xfId="16978"/>
    <cellStyle name="Normal 2 3 6 3 4 3" xfId="12496"/>
    <cellStyle name="Normal 2 3 6 3 5" xfId="4960"/>
    <cellStyle name="Normal 2 3 6 3 5 2" xfId="13990"/>
    <cellStyle name="Normal 2 3 6 3 6" xfId="9508"/>
    <cellStyle name="Normal 2 3 6 4" xfId="664"/>
    <cellStyle name="Normal 2 3 6 4 2" xfId="1411"/>
    <cellStyle name="Normal 2 3 6 4 2 2" xfId="2905"/>
    <cellStyle name="Normal 2 3 6 4 2 2 2" xfId="7387"/>
    <cellStyle name="Normal 2 3 6 4 2 2 2 2" xfId="16417"/>
    <cellStyle name="Normal 2 3 6 4 2 2 3" xfId="11935"/>
    <cellStyle name="Normal 2 3 6 4 2 3" xfId="4399"/>
    <cellStyle name="Normal 2 3 6 4 2 3 2" xfId="8881"/>
    <cellStyle name="Normal 2 3 6 4 2 3 2 2" xfId="17911"/>
    <cellStyle name="Normal 2 3 6 4 2 3 3" xfId="13429"/>
    <cellStyle name="Normal 2 3 6 4 2 4" xfId="5893"/>
    <cellStyle name="Normal 2 3 6 4 2 4 2" xfId="14923"/>
    <cellStyle name="Normal 2 3 6 4 2 5" xfId="10441"/>
    <cellStyle name="Normal 2 3 6 4 3" xfId="2158"/>
    <cellStyle name="Normal 2 3 6 4 3 2" xfId="6640"/>
    <cellStyle name="Normal 2 3 6 4 3 2 2" xfId="15670"/>
    <cellStyle name="Normal 2 3 6 4 3 3" xfId="11188"/>
    <cellStyle name="Normal 2 3 6 4 4" xfId="3652"/>
    <cellStyle name="Normal 2 3 6 4 4 2" xfId="8134"/>
    <cellStyle name="Normal 2 3 6 4 4 2 2" xfId="17164"/>
    <cellStyle name="Normal 2 3 6 4 4 3" xfId="12682"/>
    <cellStyle name="Normal 2 3 6 4 5" xfId="5146"/>
    <cellStyle name="Normal 2 3 6 4 5 2" xfId="14176"/>
    <cellStyle name="Normal 2 3 6 4 6" xfId="9694"/>
    <cellStyle name="Normal 2 3 6 5" xfId="851"/>
    <cellStyle name="Normal 2 3 6 5 2" xfId="2345"/>
    <cellStyle name="Normal 2 3 6 5 2 2" xfId="6827"/>
    <cellStyle name="Normal 2 3 6 5 2 2 2" xfId="15857"/>
    <cellStyle name="Normal 2 3 6 5 2 3" xfId="11375"/>
    <cellStyle name="Normal 2 3 6 5 3" xfId="3839"/>
    <cellStyle name="Normal 2 3 6 5 3 2" xfId="8321"/>
    <cellStyle name="Normal 2 3 6 5 3 2 2" xfId="17351"/>
    <cellStyle name="Normal 2 3 6 5 3 3" xfId="12869"/>
    <cellStyle name="Normal 2 3 6 5 4" xfId="5333"/>
    <cellStyle name="Normal 2 3 6 5 4 2" xfId="14363"/>
    <cellStyle name="Normal 2 3 6 5 5" xfId="9881"/>
    <cellStyle name="Normal 2 3 6 6" xfId="1600"/>
    <cellStyle name="Normal 2 3 6 6 2" xfId="6082"/>
    <cellStyle name="Normal 2 3 6 6 2 2" xfId="15112"/>
    <cellStyle name="Normal 2 3 6 6 3" xfId="10630"/>
    <cellStyle name="Normal 2 3 6 7" xfId="3094"/>
    <cellStyle name="Normal 2 3 6 7 2" xfId="7576"/>
    <cellStyle name="Normal 2 3 6 7 2 2" xfId="16606"/>
    <cellStyle name="Normal 2 3 6 7 3" xfId="12124"/>
    <cellStyle name="Normal 2 3 6 8" xfId="4588"/>
    <cellStyle name="Normal 2 3 6 8 2" xfId="13618"/>
    <cellStyle name="Normal 2 3 6 9" xfId="9136"/>
    <cellStyle name="Normal 2 3 7" xfId="129"/>
    <cellStyle name="Normal 2 3 7 2" xfId="315"/>
    <cellStyle name="Normal 2 3 7 2 2" xfId="1058"/>
    <cellStyle name="Normal 2 3 7 2 2 2" xfId="2552"/>
    <cellStyle name="Normal 2 3 7 2 2 2 2" xfId="7034"/>
    <cellStyle name="Normal 2 3 7 2 2 2 2 2" xfId="16064"/>
    <cellStyle name="Normal 2 3 7 2 2 2 3" xfId="11582"/>
    <cellStyle name="Normal 2 3 7 2 2 3" xfId="4046"/>
    <cellStyle name="Normal 2 3 7 2 2 3 2" xfId="8528"/>
    <cellStyle name="Normal 2 3 7 2 2 3 2 2" xfId="17558"/>
    <cellStyle name="Normal 2 3 7 2 2 3 3" xfId="13076"/>
    <cellStyle name="Normal 2 3 7 2 2 4" xfId="5540"/>
    <cellStyle name="Normal 2 3 7 2 2 4 2" xfId="14570"/>
    <cellStyle name="Normal 2 3 7 2 2 5" xfId="10088"/>
    <cellStyle name="Normal 2 3 7 2 3" xfId="1809"/>
    <cellStyle name="Normal 2 3 7 2 3 2" xfId="6291"/>
    <cellStyle name="Normal 2 3 7 2 3 2 2" xfId="15321"/>
    <cellStyle name="Normal 2 3 7 2 3 3" xfId="10839"/>
    <cellStyle name="Normal 2 3 7 2 4" xfId="3303"/>
    <cellStyle name="Normal 2 3 7 2 4 2" xfId="7785"/>
    <cellStyle name="Normal 2 3 7 2 4 2 2" xfId="16815"/>
    <cellStyle name="Normal 2 3 7 2 4 3" xfId="12333"/>
    <cellStyle name="Normal 2 3 7 2 5" xfId="4797"/>
    <cellStyle name="Normal 2 3 7 2 5 2" xfId="13827"/>
    <cellStyle name="Normal 2 3 7 2 6" xfId="9345"/>
    <cellStyle name="Normal 2 3 7 3" xfId="501"/>
    <cellStyle name="Normal 2 3 7 3 2" xfId="1248"/>
    <cellStyle name="Normal 2 3 7 3 2 2" xfId="2742"/>
    <cellStyle name="Normal 2 3 7 3 2 2 2" xfId="7224"/>
    <cellStyle name="Normal 2 3 7 3 2 2 2 2" xfId="16254"/>
    <cellStyle name="Normal 2 3 7 3 2 2 3" xfId="11772"/>
    <cellStyle name="Normal 2 3 7 3 2 3" xfId="4236"/>
    <cellStyle name="Normal 2 3 7 3 2 3 2" xfId="8718"/>
    <cellStyle name="Normal 2 3 7 3 2 3 2 2" xfId="17748"/>
    <cellStyle name="Normal 2 3 7 3 2 3 3" xfId="13266"/>
    <cellStyle name="Normal 2 3 7 3 2 4" xfId="5730"/>
    <cellStyle name="Normal 2 3 7 3 2 4 2" xfId="14760"/>
    <cellStyle name="Normal 2 3 7 3 2 5" xfId="10278"/>
    <cellStyle name="Normal 2 3 7 3 3" xfId="1995"/>
    <cellStyle name="Normal 2 3 7 3 3 2" xfId="6477"/>
    <cellStyle name="Normal 2 3 7 3 3 2 2" xfId="15507"/>
    <cellStyle name="Normal 2 3 7 3 3 3" xfId="11025"/>
    <cellStyle name="Normal 2 3 7 3 4" xfId="3489"/>
    <cellStyle name="Normal 2 3 7 3 4 2" xfId="7971"/>
    <cellStyle name="Normal 2 3 7 3 4 2 2" xfId="17001"/>
    <cellStyle name="Normal 2 3 7 3 4 3" xfId="12519"/>
    <cellStyle name="Normal 2 3 7 3 5" xfId="4983"/>
    <cellStyle name="Normal 2 3 7 3 5 2" xfId="14013"/>
    <cellStyle name="Normal 2 3 7 3 6" xfId="9531"/>
    <cellStyle name="Normal 2 3 7 4" xfId="687"/>
    <cellStyle name="Normal 2 3 7 4 2" xfId="1434"/>
    <cellStyle name="Normal 2 3 7 4 2 2" xfId="2928"/>
    <cellStyle name="Normal 2 3 7 4 2 2 2" xfId="7410"/>
    <cellStyle name="Normal 2 3 7 4 2 2 2 2" xfId="16440"/>
    <cellStyle name="Normal 2 3 7 4 2 2 3" xfId="11958"/>
    <cellStyle name="Normal 2 3 7 4 2 3" xfId="4422"/>
    <cellStyle name="Normal 2 3 7 4 2 3 2" xfId="8904"/>
    <cellStyle name="Normal 2 3 7 4 2 3 2 2" xfId="17934"/>
    <cellStyle name="Normal 2 3 7 4 2 3 3" xfId="13452"/>
    <cellStyle name="Normal 2 3 7 4 2 4" xfId="5916"/>
    <cellStyle name="Normal 2 3 7 4 2 4 2" xfId="14946"/>
    <cellStyle name="Normal 2 3 7 4 2 5" xfId="10464"/>
    <cellStyle name="Normal 2 3 7 4 3" xfId="2181"/>
    <cellStyle name="Normal 2 3 7 4 3 2" xfId="6663"/>
    <cellStyle name="Normal 2 3 7 4 3 2 2" xfId="15693"/>
    <cellStyle name="Normal 2 3 7 4 3 3" xfId="11211"/>
    <cellStyle name="Normal 2 3 7 4 4" xfId="3675"/>
    <cellStyle name="Normal 2 3 7 4 4 2" xfId="8157"/>
    <cellStyle name="Normal 2 3 7 4 4 2 2" xfId="17187"/>
    <cellStyle name="Normal 2 3 7 4 4 3" xfId="12705"/>
    <cellStyle name="Normal 2 3 7 4 5" xfId="5169"/>
    <cellStyle name="Normal 2 3 7 4 5 2" xfId="14199"/>
    <cellStyle name="Normal 2 3 7 4 6" xfId="9717"/>
    <cellStyle name="Normal 2 3 7 5" xfId="874"/>
    <cellStyle name="Normal 2 3 7 5 2" xfId="2368"/>
    <cellStyle name="Normal 2 3 7 5 2 2" xfId="6850"/>
    <cellStyle name="Normal 2 3 7 5 2 2 2" xfId="15880"/>
    <cellStyle name="Normal 2 3 7 5 2 3" xfId="11398"/>
    <cellStyle name="Normal 2 3 7 5 3" xfId="3862"/>
    <cellStyle name="Normal 2 3 7 5 3 2" xfId="8344"/>
    <cellStyle name="Normal 2 3 7 5 3 2 2" xfId="17374"/>
    <cellStyle name="Normal 2 3 7 5 3 3" xfId="12892"/>
    <cellStyle name="Normal 2 3 7 5 4" xfId="5356"/>
    <cellStyle name="Normal 2 3 7 5 4 2" xfId="14386"/>
    <cellStyle name="Normal 2 3 7 5 5" xfId="9904"/>
    <cellStyle name="Normal 2 3 7 6" xfId="1623"/>
    <cellStyle name="Normal 2 3 7 6 2" xfId="6105"/>
    <cellStyle name="Normal 2 3 7 6 2 2" xfId="15135"/>
    <cellStyle name="Normal 2 3 7 6 3" xfId="10653"/>
    <cellStyle name="Normal 2 3 7 7" xfId="3117"/>
    <cellStyle name="Normal 2 3 7 7 2" xfId="7599"/>
    <cellStyle name="Normal 2 3 7 7 2 2" xfId="16629"/>
    <cellStyle name="Normal 2 3 7 7 3" xfId="12147"/>
    <cellStyle name="Normal 2 3 7 8" xfId="4611"/>
    <cellStyle name="Normal 2 3 7 8 2" xfId="13641"/>
    <cellStyle name="Normal 2 3 7 9" xfId="9159"/>
    <cellStyle name="Normal 2 3 8" xfId="152"/>
    <cellStyle name="Normal 2 3 8 2" xfId="338"/>
    <cellStyle name="Normal 2 3 8 2 2" xfId="1081"/>
    <cellStyle name="Normal 2 3 8 2 2 2" xfId="2575"/>
    <cellStyle name="Normal 2 3 8 2 2 2 2" xfId="7057"/>
    <cellStyle name="Normal 2 3 8 2 2 2 2 2" xfId="16087"/>
    <cellStyle name="Normal 2 3 8 2 2 2 3" xfId="11605"/>
    <cellStyle name="Normal 2 3 8 2 2 3" xfId="4069"/>
    <cellStyle name="Normal 2 3 8 2 2 3 2" xfId="8551"/>
    <cellStyle name="Normal 2 3 8 2 2 3 2 2" xfId="17581"/>
    <cellStyle name="Normal 2 3 8 2 2 3 3" xfId="13099"/>
    <cellStyle name="Normal 2 3 8 2 2 4" xfId="5563"/>
    <cellStyle name="Normal 2 3 8 2 2 4 2" xfId="14593"/>
    <cellStyle name="Normal 2 3 8 2 2 5" xfId="10111"/>
    <cellStyle name="Normal 2 3 8 2 3" xfId="1832"/>
    <cellStyle name="Normal 2 3 8 2 3 2" xfId="6314"/>
    <cellStyle name="Normal 2 3 8 2 3 2 2" xfId="15344"/>
    <cellStyle name="Normal 2 3 8 2 3 3" xfId="10862"/>
    <cellStyle name="Normal 2 3 8 2 4" xfId="3326"/>
    <cellStyle name="Normal 2 3 8 2 4 2" xfId="7808"/>
    <cellStyle name="Normal 2 3 8 2 4 2 2" xfId="16838"/>
    <cellStyle name="Normal 2 3 8 2 4 3" xfId="12356"/>
    <cellStyle name="Normal 2 3 8 2 5" xfId="4820"/>
    <cellStyle name="Normal 2 3 8 2 5 2" xfId="13850"/>
    <cellStyle name="Normal 2 3 8 2 6" xfId="9368"/>
    <cellStyle name="Normal 2 3 8 3" xfId="524"/>
    <cellStyle name="Normal 2 3 8 3 2" xfId="1271"/>
    <cellStyle name="Normal 2 3 8 3 2 2" xfId="2765"/>
    <cellStyle name="Normal 2 3 8 3 2 2 2" xfId="7247"/>
    <cellStyle name="Normal 2 3 8 3 2 2 2 2" xfId="16277"/>
    <cellStyle name="Normal 2 3 8 3 2 2 3" xfId="11795"/>
    <cellStyle name="Normal 2 3 8 3 2 3" xfId="4259"/>
    <cellStyle name="Normal 2 3 8 3 2 3 2" xfId="8741"/>
    <cellStyle name="Normal 2 3 8 3 2 3 2 2" xfId="17771"/>
    <cellStyle name="Normal 2 3 8 3 2 3 3" xfId="13289"/>
    <cellStyle name="Normal 2 3 8 3 2 4" xfId="5753"/>
    <cellStyle name="Normal 2 3 8 3 2 4 2" xfId="14783"/>
    <cellStyle name="Normal 2 3 8 3 2 5" xfId="10301"/>
    <cellStyle name="Normal 2 3 8 3 3" xfId="2018"/>
    <cellStyle name="Normal 2 3 8 3 3 2" xfId="6500"/>
    <cellStyle name="Normal 2 3 8 3 3 2 2" xfId="15530"/>
    <cellStyle name="Normal 2 3 8 3 3 3" xfId="11048"/>
    <cellStyle name="Normal 2 3 8 3 4" xfId="3512"/>
    <cellStyle name="Normal 2 3 8 3 4 2" xfId="7994"/>
    <cellStyle name="Normal 2 3 8 3 4 2 2" xfId="17024"/>
    <cellStyle name="Normal 2 3 8 3 4 3" xfId="12542"/>
    <cellStyle name="Normal 2 3 8 3 5" xfId="5006"/>
    <cellStyle name="Normal 2 3 8 3 5 2" xfId="14036"/>
    <cellStyle name="Normal 2 3 8 3 6" xfId="9554"/>
    <cellStyle name="Normal 2 3 8 4" xfId="710"/>
    <cellStyle name="Normal 2 3 8 4 2" xfId="1457"/>
    <cellStyle name="Normal 2 3 8 4 2 2" xfId="2951"/>
    <cellStyle name="Normal 2 3 8 4 2 2 2" xfId="7433"/>
    <cellStyle name="Normal 2 3 8 4 2 2 2 2" xfId="16463"/>
    <cellStyle name="Normal 2 3 8 4 2 2 3" xfId="11981"/>
    <cellStyle name="Normal 2 3 8 4 2 3" xfId="4445"/>
    <cellStyle name="Normal 2 3 8 4 2 3 2" xfId="8927"/>
    <cellStyle name="Normal 2 3 8 4 2 3 2 2" xfId="17957"/>
    <cellStyle name="Normal 2 3 8 4 2 3 3" xfId="13475"/>
    <cellStyle name="Normal 2 3 8 4 2 4" xfId="5939"/>
    <cellStyle name="Normal 2 3 8 4 2 4 2" xfId="14969"/>
    <cellStyle name="Normal 2 3 8 4 2 5" xfId="10487"/>
    <cellStyle name="Normal 2 3 8 4 3" xfId="2204"/>
    <cellStyle name="Normal 2 3 8 4 3 2" xfId="6686"/>
    <cellStyle name="Normal 2 3 8 4 3 2 2" xfId="15716"/>
    <cellStyle name="Normal 2 3 8 4 3 3" xfId="11234"/>
    <cellStyle name="Normal 2 3 8 4 4" xfId="3698"/>
    <cellStyle name="Normal 2 3 8 4 4 2" xfId="8180"/>
    <cellStyle name="Normal 2 3 8 4 4 2 2" xfId="17210"/>
    <cellStyle name="Normal 2 3 8 4 4 3" xfId="12728"/>
    <cellStyle name="Normal 2 3 8 4 5" xfId="5192"/>
    <cellStyle name="Normal 2 3 8 4 5 2" xfId="14222"/>
    <cellStyle name="Normal 2 3 8 4 6" xfId="9740"/>
    <cellStyle name="Normal 2 3 8 5" xfId="897"/>
    <cellStyle name="Normal 2 3 8 5 2" xfId="2391"/>
    <cellStyle name="Normal 2 3 8 5 2 2" xfId="6873"/>
    <cellStyle name="Normal 2 3 8 5 2 2 2" xfId="15903"/>
    <cellStyle name="Normal 2 3 8 5 2 3" xfId="11421"/>
    <cellStyle name="Normal 2 3 8 5 3" xfId="3885"/>
    <cellStyle name="Normal 2 3 8 5 3 2" xfId="8367"/>
    <cellStyle name="Normal 2 3 8 5 3 2 2" xfId="17397"/>
    <cellStyle name="Normal 2 3 8 5 3 3" xfId="12915"/>
    <cellStyle name="Normal 2 3 8 5 4" xfId="5379"/>
    <cellStyle name="Normal 2 3 8 5 4 2" xfId="14409"/>
    <cellStyle name="Normal 2 3 8 5 5" xfId="9927"/>
    <cellStyle name="Normal 2 3 8 6" xfId="1646"/>
    <cellStyle name="Normal 2 3 8 6 2" xfId="6128"/>
    <cellStyle name="Normal 2 3 8 6 2 2" xfId="15158"/>
    <cellStyle name="Normal 2 3 8 6 3" xfId="10676"/>
    <cellStyle name="Normal 2 3 8 7" xfId="3140"/>
    <cellStyle name="Normal 2 3 8 7 2" xfId="7622"/>
    <cellStyle name="Normal 2 3 8 7 2 2" xfId="16652"/>
    <cellStyle name="Normal 2 3 8 7 3" xfId="12170"/>
    <cellStyle name="Normal 2 3 8 8" xfId="4634"/>
    <cellStyle name="Normal 2 3 8 8 2" xfId="13664"/>
    <cellStyle name="Normal 2 3 8 9" xfId="9182"/>
    <cellStyle name="Normal 2 3 9" xfId="175"/>
    <cellStyle name="Normal 2 3 9 2" xfId="361"/>
    <cellStyle name="Normal 2 3 9 2 2" xfId="1104"/>
    <cellStyle name="Normal 2 3 9 2 2 2" xfId="2598"/>
    <cellStyle name="Normal 2 3 9 2 2 2 2" xfId="7080"/>
    <cellStyle name="Normal 2 3 9 2 2 2 2 2" xfId="16110"/>
    <cellStyle name="Normal 2 3 9 2 2 2 3" xfId="11628"/>
    <cellStyle name="Normal 2 3 9 2 2 3" xfId="4092"/>
    <cellStyle name="Normal 2 3 9 2 2 3 2" xfId="8574"/>
    <cellStyle name="Normal 2 3 9 2 2 3 2 2" xfId="17604"/>
    <cellStyle name="Normal 2 3 9 2 2 3 3" xfId="13122"/>
    <cellStyle name="Normal 2 3 9 2 2 4" xfId="5586"/>
    <cellStyle name="Normal 2 3 9 2 2 4 2" xfId="14616"/>
    <cellStyle name="Normal 2 3 9 2 2 5" xfId="10134"/>
    <cellStyle name="Normal 2 3 9 2 3" xfId="1855"/>
    <cellStyle name="Normal 2 3 9 2 3 2" xfId="6337"/>
    <cellStyle name="Normal 2 3 9 2 3 2 2" xfId="15367"/>
    <cellStyle name="Normal 2 3 9 2 3 3" xfId="10885"/>
    <cellStyle name="Normal 2 3 9 2 4" xfId="3349"/>
    <cellStyle name="Normal 2 3 9 2 4 2" xfId="7831"/>
    <cellStyle name="Normal 2 3 9 2 4 2 2" xfId="16861"/>
    <cellStyle name="Normal 2 3 9 2 4 3" xfId="12379"/>
    <cellStyle name="Normal 2 3 9 2 5" xfId="4843"/>
    <cellStyle name="Normal 2 3 9 2 5 2" xfId="13873"/>
    <cellStyle name="Normal 2 3 9 2 6" xfId="9391"/>
    <cellStyle name="Normal 2 3 9 3" xfId="547"/>
    <cellStyle name="Normal 2 3 9 3 2" xfId="1294"/>
    <cellStyle name="Normal 2 3 9 3 2 2" xfId="2788"/>
    <cellStyle name="Normal 2 3 9 3 2 2 2" xfId="7270"/>
    <cellStyle name="Normal 2 3 9 3 2 2 2 2" xfId="16300"/>
    <cellStyle name="Normal 2 3 9 3 2 2 3" xfId="11818"/>
    <cellStyle name="Normal 2 3 9 3 2 3" xfId="4282"/>
    <cellStyle name="Normal 2 3 9 3 2 3 2" xfId="8764"/>
    <cellStyle name="Normal 2 3 9 3 2 3 2 2" xfId="17794"/>
    <cellStyle name="Normal 2 3 9 3 2 3 3" xfId="13312"/>
    <cellStyle name="Normal 2 3 9 3 2 4" xfId="5776"/>
    <cellStyle name="Normal 2 3 9 3 2 4 2" xfId="14806"/>
    <cellStyle name="Normal 2 3 9 3 2 5" xfId="10324"/>
    <cellStyle name="Normal 2 3 9 3 3" xfId="2041"/>
    <cellStyle name="Normal 2 3 9 3 3 2" xfId="6523"/>
    <cellStyle name="Normal 2 3 9 3 3 2 2" xfId="15553"/>
    <cellStyle name="Normal 2 3 9 3 3 3" xfId="11071"/>
    <cellStyle name="Normal 2 3 9 3 4" xfId="3535"/>
    <cellStyle name="Normal 2 3 9 3 4 2" xfId="8017"/>
    <cellStyle name="Normal 2 3 9 3 4 2 2" xfId="17047"/>
    <cellStyle name="Normal 2 3 9 3 4 3" xfId="12565"/>
    <cellStyle name="Normal 2 3 9 3 5" xfId="5029"/>
    <cellStyle name="Normal 2 3 9 3 5 2" xfId="14059"/>
    <cellStyle name="Normal 2 3 9 3 6" xfId="9577"/>
    <cellStyle name="Normal 2 3 9 4" xfId="733"/>
    <cellStyle name="Normal 2 3 9 4 2" xfId="1480"/>
    <cellStyle name="Normal 2 3 9 4 2 2" xfId="2974"/>
    <cellStyle name="Normal 2 3 9 4 2 2 2" xfId="7456"/>
    <cellStyle name="Normal 2 3 9 4 2 2 2 2" xfId="16486"/>
    <cellStyle name="Normal 2 3 9 4 2 2 3" xfId="12004"/>
    <cellStyle name="Normal 2 3 9 4 2 3" xfId="4468"/>
    <cellStyle name="Normal 2 3 9 4 2 3 2" xfId="8950"/>
    <cellStyle name="Normal 2 3 9 4 2 3 2 2" xfId="17980"/>
    <cellStyle name="Normal 2 3 9 4 2 3 3" xfId="13498"/>
    <cellStyle name="Normal 2 3 9 4 2 4" xfId="5962"/>
    <cellStyle name="Normal 2 3 9 4 2 4 2" xfId="14992"/>
    <cellStyle name="Normal 2 3 9 4 2 5" xfId="10510"/>
    <cellStyle name="Normal 2 3 9 4 3" xfId="2227"/>
    <cellStyle name="Normal 2 3 9 4 3 2" xfId="6709"/>
    <cellStyle name="Normal 2 3 9 4 3 2 2" xfId="15739"/>
    <cellStyle name="Normal 2 3 9 4 3 3" xfId="11257"/>
    <cellStyle name="Normal 2 3 9 4 4" xfId="3721"/>
    <cellStyle name="Normal 2 3 9 4 4 2" xfId="8203"/>
    <cellStyle name="Normal 2 3 9 4 4 2 2" xfId="17233"/>
    <cellStyle name="Normal 2 3 9 4 4 3" xfId="12751"/>
    <cellStyle name="Normal 2 3 9 4 5" xfId="5215"/>
    <cellStyle name="Normal 2 3 9 4 5 2" xfId="14245"/>
    <cellStyle name="Normal 2 3 9 4 6" xfId="9763"/>
    <cellStyle name="Normal 2 3 9 5" xfId="920"/>
    <cellStyle name="Normal 2 3 9 5 2" xfId="2414"/>
    <cellStyle name="Normal 2 3 9 5 2 2" xfId="6896"/>
    <cellStyle name="Normal 2 3 9 5 2 2 2" xfId="15926"/>
    <cellStyle name="Normal 2 3 9 5 2 3" xfId="11444"/>
    <cellStyle name="Normal 2 3 9 5 3" xfId="3908"/>
    <cellStyle name="Normal 2 3 9 5 3 2" xfId="8390"/>
    <cellStyle name="Normal 2 3 9 5 3 2 2" xfId="17420"/>
    <cellStyle name="Normal 2 3 9 5 3 3" xfId="12938"/>
    <cellStyle name="Normal 2 3 9 5 4" xfId="5402"/>
    <cellStyle name="Normal 2 3 9 5 4 2" xfId="14432"/>
    <cellStyle name="Normal 2 3 9 5 5" xfId="9950"/>
    <cellStyle name="Normal 2 3 9 6" xfId="1669"/>
    <cellStyle name="Normal 2 3 9 6 2" xfId="6151"/>
    <cellStyle name="Normal 2 3 9 6 2 2" xfId="15181"/>
    <cellStyle name="Normal 2 3 9 6 3" xfId="10699"/>
    <cellStyle name="Normal 2 3 9 7" xfId="3163"/>
    <cellStyle name="Normal 2 3 9 7 2" xfId="7645"/>
    <cellStyle name="Normal 2 3 9 7 2 2" xfId="16675"/>
    <cellStyle name="Normal 2 3 9 7 3" xfId="12193"/>
    <cellStyle name="Normal 2 3 9 8" xfId="4657"/>
    <cellStyle name="Normal 2 3 9 8 2" xfId="13687"/>
    <cellStyle name="Normal 2 3 9 9" xfId="9205"/>
    <cellStyle name="Normal 2 4" xfId="17"/>
    <cellStyle name="Normal 2 4 10" xfId="389"/>
    <cellStyle name="Normal 2 4 10 2" xfId="1136"/>
    <cellStyle name="Normal 2 4 10 2 2" xfId="2630"/>
    <cellStyle name="Normal 2 4 10 2 2 2" xfId="7112"/>
    <cellStyle name="Normal 2 4 10 2 2 2 2" xfId="16142"/>
    <cellStyle name="Normal 2 4 10 2 2 3" xfId="11660"/>
    <cellStyle name="Normal 2 4 10 2 3" xfId="4124"/>
    <cellStyle name="Normal 2 4 10 2 3 2" xfId="8606"/>
    <cellStyle name="Normal 2 4 10 2 3 2 2" xfId="17636"/>
    <cellStyle name="Normal 2 4 10 2 3 3" xfId="13154"/>
    <cellStyle name="Normal 2 4 10 2 4" xfId="5618"/>
    <cellStyle name="Normal 2 4 10 2 4 2" xfId="14648"/>
    <cellStyle name="Normal 2 4 10 2 5" xfId="10166"/>
    <cellStyle name="Normal 2 4 10 3" xfId="1883"/>
    <cellStyle name="Normal 2 4 10 3 2" xfId="6365"/>
    <cellStyle name="Normal 2 4 10 3 2 2" xfId="15395"/>
    <cellStyle name="Normal 2 4 10 3 3" xfId="10913"/>
    <cellStyle name="Normal 2 4 10 4" xfId="3377"/>
    <cellStyle name="Normal 2 4 10 4 2" xfId="7859"/>
    <cellStyle name="Normal 2 4 10 4 2 2" xfId="16889"/>
    <cellStyle name="Normal 2 4 10 4 3" xfId="12407"/>
    <cellStyle name="Normal 2 4 10 5" xfId="4871"/>
    <cellStyle name="Normal 2 4 10 5 2" xfId="13901"/>
    <cellStyle name="Normal 2 4 10 6" xfId="9419"/>
    <cellStyle name="Normal 2 4 11" xfId="575"/>
    <cellStyle name="Normal 2 4 11 2" xfId="1322"/>
    <cellStyle name="Normal 2 4 11 2 2" xfId="2816"/>
    <cellStyle name="Normal 2 4 11 2 2 2" xfId="7298"/>
    <cellStyle name="Normal 2 4 11 2 2 2 2" xfId="16328"/>
    <cellStyle name="Normal 2 4 11 2 2 3" xfId="11846"/>
    <cellStyle name="Normal 2 4 11 2 3" xfId="4310"/>
    <cellStyle name="Normal 2 4 11 2 3 2" xfId="8792"/>
    <cellStyle name="Normal 2 4 11 2 3 2 2" xfId="17822"/>
    <cellStyle name="Normal 2 4 11 2 3 3" xfId="13340"/>
    <cellStyle name="Normal 2 4 11 2 4" xfId="5804"/>
    <cellStyle name="Normal 2 4 11 2 4 2" xfId="14834"/>
    <cellStyle name="Normal 2 4 11 2 5" xfId="10352"/>
    <cellStyle name="Normal 2 4 11 3" xfId="2069"/>
    <cellStyle name="Normal 2 4 11 3 2" xfId="6551"/>
    <cellStyle name="Normal 2 4 11 3 2 2" xfId="15581"/>
    <cellStyle name="Normal 2 4 11 3 3" xfId="11099"/>
    <cellStyle name="Normal 2 4 11 4" xfId="3563"/>
    <cellStyle name="Normal 2 4 11 4 2" xfId="8045"/>
    <cellStyle name="Normal 2 4 11 4 2 2" xfId="17075"/>
    <cellStyle name="Normal 2 4 11 4 3" xfId="12593"/>
    <cellStyle name="Normal 2 4 11 5" xfId="5057"/>
    <cellStyle name="Normal 2 4 11 5 2" xfId="14087"/>
    <cellStyle name="Normal 2 4 11 6" xfId="9605"/>
    <cellStyle name="Normal 2 4 12" xfId="762"/>
    <cellStyle name="Normal 2 4 12 2" xfId="2256"/>
    <cellStyle name="Normal 2 4 12 2 2" xfId="6738"/>
    <cellStyle name="Normal 2 4 12 2 2 2" xfId="15768"/>
    <cellStyle name="Normal 2 4 12 2 3" xfId="11286"/>
    <cellStyle name="Normal 2 4 12 3" xfId="3750"/>
    <cellStyle name="Normal 2 4 12 3 2" xfId="8232"/>
    <cellStyle name="Normal 2 4 12 3 2 2" xfId="17262"/>
    <cellStyle name="Normal 2 4 12 3 3" xfId="12780"/>
    <cellStyle name="Normal 2 4 12 4" xfId="5244"/>
    <cellStyle name="Normal 2 4 12 4 2" xfId="14274"/>
    <cellStyle name="Normal 2 4 12 5" xfId="9792"/>
    <cellStyle name="Normal 2 4 13" xfId="1511"/>
    <cellStyle name="Normal 2 4 13 2" xfId="5993"/>
    <cellStyle name="Normal 2 4 13 2 2" xfId="15023"/>
    <cellStyle name="Normal 2 4 13 3" xfId="10541"/>
    <cellStyle name="Normal 2 4 14" xfId="3005"/>
    <cellStyle name="Normal 2 4 14 2" xfId="7487"/>
    <cellStyle name="Normal 2 4 14 2 2" xfId="16517"/>
    <cellStyle name="Normal 2 4 14 3" xfId="12035"/>
    <cellStyle name="Normal 2 4 15" xfId="4499"/>
    <cellStyle name="Normal 2 4 15 2" xfId="13529"/>
    <cellStyle name="Normal 2 4 16" xfId="9047"/>
    <cellStyle name="Normal 2 4 2" xfId="40"/>
    <cellStyle name="Normal 2 4 2 2" xfId="226"/>
    <cellStyle name="Normal 2 4 2 2 2" xfId="971"/>
    <cellStyle name="Normal 2 4 2 2 2 2" xfId="2465"/>
    <cellStyle name="Normal 2 4 2 2 2 2 2" xfId="6947"/>
    <cellStyle name="Normal 2 4 2 2 2 2 2 2" xfId="15977"/>
    <cellStyle name="Normal 2 4 2 2 2 2 3" xfId="11495"/>
    <cellStyle name="Normal 2 4 2 2 2 3" xfId="3959"/>
    <cellStyle name="Normal 2 4 2 2 2 3 2" xfId="8441"/>
    <cellStyle name="Normal 2 4 2 2 2 3 2 2" xfId="17471"/>
    <cellStyle name="Normal 2 4 2 2 2 3 3" xfId="12989"/>
    <cellStyle name="Normal 2 4 2 2 2 4" xfId="5453"/>
    <cellStyle name="Normal 2 4 2 2 2 4 2" xfId="14483"/>
    <cellStyle name="Normal 2 4 2 2 2 5" xfId="10001"/>
    <cellStyle name="Normal 2 4 2 2 3" xfId="1720"/>
    <cellStyle name="Normal 2 4 2 2 3 2" xfId="6202"/>
    <cellStyle name="Normal 2 4 2 2 3 2 2" xfId="15232"/>
    <cellStyle name="Normal 2 4 2 2 3 3" xfId="10750"/>
    <cellStyle name="Normal 2 4 2 2 4" xfId="3214"/>
    <cellStyle name="Normal 2 4 2 2 4 2" xfId="7696"/>
    <cellStyle name="Normal 2 4 2 2 4 2 2" xfId="16726"/>
    <cellStyle name="Normal 2 4 2 2 4 3" xfId="12244"/>
    <cellStyle name="Normal 2 4 2 2 5" xfId="4708"/>
    <cellStyle name="Normal 2 4 2 2 5 2" xfId="13738"/>
    <cellStyle name="Normal 2 4 2 2 6" xfId="9256"/>
    <cellStyle name="Normal 2 4 2 3" xfId="412"/>
    <cellStyle name="Normal 2 4 2 3 2" xfId="1159"/>
    <cellStyle name="Normal 2 4 2 3 2 2" xfId="2653"/>
    <cellStyle name="Normal 2 4 2 3 2 2 2" xfId="7135"/>
    <cellStyle name="Normal 2 4 2 3 2 2 2 2" xfId="16165"/>
    <cellStyle name="Normal 2 4 2 3 2 2 3" xfId="11683"/>
    <cellStyle name="Normal 2 4 2 3 2 3" xfId="4147"/>
    <cellStyle name="Normal 2 4 2 3 2 3 2" xfId="8629"/>
    <cellStyle name="Normal 2 4 2 3 2 3 2 2" xfId="17659"/>
    <cellStyle name="Normal 2 4 2 3 2 3 3" xfId="13177"/>
    <cellStyle name="Normal 2 4 2 3 2 4" xfId="5641"/>
    <cellStyle name="Normal 2 4 2 3 2 4 2" xfId="14671"/>
    <cellStyle name="Normal 2 4 2 3 2 5" xfId="10189"/>
    <cellStyle name="Normal 2 4 2 3 3" xfId="1906"/>
    <cellStyle name="Normal 2 4 2 3 3 2" xfId="6388"/>
    <cellStyle name="Normal 2 4 2 3 3 2 2" xfId="15418"/>
    <cellStyle name="Normal 2 4 2 3 3 3" xfId="10936"/>
    <cellStyle name="Normal 2 4 2 3 4" xfId="3400"/>
    <cellStyle name="Normal 2 4 2 3 4 2" xfId="7882"/>
    <cellStyle name="Normal 2 4 2 3 4 2 2" xfId="16912"/>
    <cellStyle name="Normal 2 4 2 3 4 3" xfId="12430"/>
    <cellStyle name="Normal 2 4 2 3 5" xfId="4894"/>
    <cellStyle name="Normal 2 4 2 3 5 2" xfId="13924"/>
    <cellStyle name="Normal 2 4 2 3 6" xfId="9442"/>
    <cellStyle name="Normal 2 4 2 4" xfId="598"/>
    <cellStyle name="Normal 2 4 2 4 2" xfId="1345"/>
    <cellStyle name="Normal 2 4 2 4 2 2" xfId="2839"/>
    <cellStyle name="Normal 2 4 2 4 2 2 2" xfId="7321"/>
    <cellStyle name="Normal 2 4 2 4 2 2 2 2" xfId="16351"/>
    <cellStyle name="Normal 2 4 2 4 2 2 3" xfId="11869"/>
    <cellStyle name="Normal 2 4 2 4 2 3" xfId="4333"/>
    <cellStyle name="Normal 2 4 2 4 2 3 2" xfId="8815"/>
    <cellStyle name="Normal 2 4 2 4 2 3 2 2" xfId="17845"/>
    <cellStyle name="Normal 2 4 2 4 2 3 3" xfId="13363"/>
    <cellStyle name="Normal 2 4 2 4 2 4" xfId="5827"/>
    <cellStyle name="Normal 2 4 2 4 2 4 2" xfId="14857"/>
    <cellStyle name="Normal 2 4 2 4 2 5" xfId="10375"/>
    <cellStyle name="Normal 2 4 2 4 3" xfId="2092"/>
    <cellStyle name="Normal 2 4 2 4 3 2" xfId="6574"/>
    <cellStyle name="Normal 2 4 2 4 3 2 2" xfId="15604"/>
    <cellStyle name="Normal 2 4 2 4 3 3" xfId="11122"/>
    <cellStyle name="Normal 2 4 2 4 4" xfId="3586"/>
    <cellStyle name="Normal 2 4 2 4 4 2" xfId="8068"/>
    <cellStyle name="Normal 2 4 2 4 4 2 2" xfId="17098"/>
    <cellStyle name="Normal 2 4 2 4 4 3" xfId="12616"/>
    <cellStyle name="Normal 2 4 2 4 5" xfId="5080"/>
    <cellStyle name="Normal 2 4 2 4 5 2" xfId="14110"/>
    <cellStyle name="Normal 2 4 2 4 6" xfId="9628"/>
    <cellStyle name="Normal 2 4 2 5" xfId="785"/>
    <cellStyle name="Normal 2 4 2 5 2" xfId="2279"/>
    <cellStyle name="Normal 2 4 2 5 2 2" xfId="6761"/>
    <cellStyle name="Normal 2 4 2 5 2 2 2" xfId="15791"/>
    <cellStyle name="Normal 2 4 2 5 2 3" xfId="11309"/>
    <cellStyle name="Normal 2 4 2 5 3" xfId="3773"/>
    <cellStyle name="Normal 2 4 2 5 3 2" xfId="8255"/>
    <cellStyle name="Normal 2 4 2 5 3 2 2" xfId="17285"/>
    <cellStyle name="Normal 2 4 2 5 3 3" xfId="12803"/>
    <cellStyle name="Normal 2 4 2 5 4" xfId="5267"/>
    <cellStyle name="Normal 2 4 2 5 4 2" xfId="14297"/>
    <cellStyle name="Normal 2 4 2 5 5" xfId="9815"/>
    <cellStyle name="Normal 2 4 2 6" xfId="1534"/>
    <cellStyle name="Normal 2 4 2 6 2" xfId="6016"/>
    <cellStyle name="Normal 2 4 2 6 2 2" xfId="15046"/>
    <cellStyle name="Normal 2 4 2 6 3" xfId="10564"/>
    <cellStyle name="Normal 2 4 2 7" xfId="3028"/>
    <cellStyle name="Normal 2 4 2 7 2" xfId="7510"/>
    <cellStyle name="Normal 2 4 2 7 2 2" xfId="16540"/>
    <cellStyle name="Normal 2 4 2 7 3" xfId="12058"/>
    <cellStyle name="Normal 2 4 2 8" xfId="4522"/>
    <cellStyle name="Normal 2 4 2 8 2" xfId="13552"/>
    <cellStyle name="Normal 2 4 2 9" xfId="9070"/>
    <cellStyle name="Normal 2 4 3" xfId="63"/>
    <cellStyle name="Normal 2 4 3 2" xfId="249"/>
    <cellStyle name="Normal 2 4 3 2 2" xfId="994"/>
    <cellStyle name="Normal 2 4 3 2 2 2" xfId="2488"/>
    <cellStyle name="Normal 2 4 3 2 2 2 2" xfId="6970"/>
    <cellStyle name="Normal 2 4 3 2 2 2 2 2" xfId="16000"/>
    <cellStyle name="Normal 2 4 3 2 2 2 3" xfId="11518"/>
    <cellStyle name="Normal 2 4 3 2 2 3" xfId="3982"/>
    <cellStyle name="Normal 2 4 3 2 2 3 2" xfId="8464"/>
    <cellStyle name="Normal 2 4 3 2 2 3 2 2" xfId="17494"/>
    <cellStyle name="Normal 2 4 3 2 2 3 3" xfId="13012"/>
    <cellStyle name="Normal 2 4 3 2 2 4" xfId="5476"/>
    <cellStyle name="Normal 2 4 3 2 2 4 2" xfId="14506"/>
    <cellStyle name="Normal 2 4 3 2 2 5" xfId="10024"/>
    <cellStyle name="Normal 2 4 3 2 3" xfId="1743"/>
    <cellStyle name="Normal 2 4 3 2 3 2" xfId="6225"/>
    <cellStyle name="Normal 2 4 3 2 3 2 2" xfId="15255"/>
    <cellStyle name="Normal 2 4 3 2 3 3" xfId="10773"/>
    <cellStyle name="Normal 2 4 3 2 4" xfId="3237"/>
    <cellStyle name="Normal 2 4 3 2 4 2" xfId="7719"/>
    <cellStyle name="Normal 2 4 3 2 4 2 2" xfId="16749"/>
    <cellStyle name="Normal 2 4 3 2 4 3" xfId="12267"/>
    <cellStyle name="Normal 2 4 3 2 5" xfId="4731"/>
    <cellStyle name="Normal 2 4 3 2 5 2" xfId="13761"/>
    <cellStyle name="Normal 2 4 3 2 6" xfId="9279"/>
    <cellStyle name="Normal 2 4 3 3" xfId="435"/>
    <cellStyle name="Normal 2 4 3 3 2" xfId="1182"/>
    <cellStyle name="Normal 2 4 3 3 2 2" xfId="2676"/>
    <cellStyle name="Normal 2 4 3 3 2 2 2" xfId="7158"/>
    <cellStyle name="Normal 2 4 3 3 2 2 2 2" xfId="16188"/>
    <cellStyle name="Normal 2 4 3 3 2 2 3" xfId="11706"/>
    <cellStyle name="Normal 2 4 3 3 2 3" xfId="4170"/>
    <cellStyle name="Normal 2 4 3 3 2 3 2" xfId="8652"/>
    <cellStyle name="Normal 2 4 3 3 2 3 2 2" xfId="17682"/>
    <cellStyle name="Normal 2 4 3 3 2 3 3" xfId="13200"/>
    <cellStyle name="Normal 2 4 3 3 2 4" xfId="5664"/>
    <cellStyle name="Normal 2 4 3 3 2 4 2" xfId="14694"/>
    <cellStyle name="Normal 2 4 3 3 2 5" xfId="10212"/>
    <cellStyle name="Normal 2 4 3 3 3" xfId="1929"/>
    <cellStyle name="Normal 2 4 3 3 3 2" xfId="6411"/>
    <cellStyle name="Normal 2 4 3 3 3 2 2" xfId="15441"/>
    <cellStyle name="Normal 2 4 3 3 3 3" xfId="10959"/>
    <cellStyle name="Normal 2 4 3 3 4" xfId="3423"/>
    <cellStyle name="Normal 2 4 3 3 4 2" xfId="7905"/>
    <cellStyle name="Normal 2 4 3 3 4 2 2" xfId="16935"/>
    <cellStyle name="Normal 2 4 3 3 4 3" xfId="12453"/>
    <cellStyle name="Normal 2 4 3 3 5" xfId="4917"/>
    <cellStyle name="Normal 2 4 3 3 5 2" xfId="13947"/>
    <cellStyle name="Normal 2 4 3 3 6" xfId="9465"/>
    <cellStyle name="Normal 2 4 3 4" xfId="621"/>
    <cellStyle name="Normal 2 4 3 4 2" xfId="1368"/>
    <cellStyle name="Normal 2 4 3 4 2 2" xfId="2862"/>
    <cellStyle name="Normal 2 4 3 4 2 2 2" xfId="7344"/>
    <cellStyle name="Normal 2 4 3 4 2 2 2 2" xfId="16374"/>
    <cellStyle name="Normal 2 4 3 4 2 2 3" xfId="11892"/>
    <cellStyle name="Normal 2 4 3 4 2 3" xfId="4356"/>
    <cellStyle name="Normal 2 4 3 4 2 3 2" xfId="8838"/>
    <cellStyle name="Normal 2 4 3 4 2 3 2 2" xfId="17868"/>
    <cellStyle name="Normal 2 4 3 4 2 3 3" xfId="13386"/>
    <cellStyle name="Normal 2 4 3 4 2 4" xfId="5850"/>
    <cellStyle name="Normal 2 4 3 4 2 4 2" xfId="14880"/>
    <cellStyle name="Normal 2 4 3 4 2 5" xfId="10398"/>
    <cellStyle name="Normal 2 4 3 4 3" xfId="2115"/>
    <cellStyle name="Normal 2 4 3 4 3 2" xfId="6597"/>
    <cellStyle name="Normal 2 4 3 4 3 2 2" xfId="15627"/>
    <cellStyle name="Normal 2 4 3 4 3 3" xfId="11145"/>
    <cellStyle name="Normal 2 4 3 4 4" xfId="3609"/>
    <cellStyle name="Normal 2 4 3 4 4 2" xfId="8091"/>
    <cellStyle name="Normal 2 4 3 4 4 2 2" xfId="17121"/>
    <cellStyle name="Normal 2 4 3 4 4 3" xfId="12639"/>
    <cellStyle name="Normal 2 4 3 4 5" xfId="5103"/>
    <cellStyle name="Normal 2 4 3 4 5 2" xfId="14133"/>
    <cellStyle name="Normal 2 4 3 4 6" xfId="9651"/>
    <cellStyle name="Normal 2 4 3 5" xfId="808"/>
    <cellStyle name="Normal 2 4 3 5 2" xfId="2302"/>
    <cellStyle name="Normal 2 4 3 5 2 2" xfId="6784"/>
    <cellStyle name="Normal 2 4 3 5 2 2 2" xfId="15814"/>
    <cellStyle name="Normal 2 4 3 5 2 3" xfId="11332"/>
    <cellStyle name="Normal 2 4 3 5 3" xfId="3796"/>
    <cellStyle name="Normal 2 4 3 5 3 2" xfId="8278"/>
    <cellStyle name="Normal 2 4 3 5 3 2 2" xfId="17308"/>
    <cellStyle name="Normal 2 4 3 5 3 3" xfId="12826"/>
    <cellStyle name="Normal 2 4 3 5 4" xfId="5290"/>
    <cellStyle name="Normal 2 4 3 5 4 2" xfId="14320"/>
    <cellStyle name="Normal 2 4 3 5 5" xfId="9838"/>
    <cellStyle name="Normal 2 4 3 6" xfId="1557"/>
    <cellStyle name="Normal 2 4 3 6 2" xfId="6039"/>
    <cellStyle name="Normal 2 4 3 6 2 2" xfId="15069"/>
    <cellStyle name="Normal 2 4 3 6 3" xfId="10587"/>
    <cellStyle name="Normal 2 4 3 7" xfId="3051"/>
    <cellStyle name="Normal 2 4 3 7 2" xfId="7533"/>
    <cellStyle name="Normal 2 4 3 7 2 2" xfId="16563"/>
    <cellStyle name="Normal 2 4 3 7 3" xfId="12081"/>
    <cellStyle name="Normal 2 4 3 8" xfId="4545"/>
    <cellStyle name="Normal 2 4 3 8 2" xfId="13575"/>
    <cellStyle name="Normal 2 4 3 9" xfId="9093"/>
    <cellStyle name="Normal 2 4 4" xfId="87"/>
    <cellStyle name="Normal 2 4 4 2" xfId="273"/>
    <cellStyle name="Normal 2 4 4 2 2" xfId="1017"/>
    <cellStyle name="Normal 2 4 4 2 2 2" xfId="2511"/>
    <cellStyle name="Normal 2 4 4 2 2 2 2" xfId="6993"/>
    <cellStyle name="Normal 2 4 4 2 2 2 2 2" xfId="16023"/>
    <cellStyle name="Normal 2 4 4 2 2 2 3" xfId="11541"/>
    <cellStyle name="Normal 2 4 4 2 2 3" xfId="4005"/>
    <cellStyle name="Normal 2 4 4 2 2 3 2" xfId="8487"/>
    <cellStyle name="Normal 2 4 4 2 2 3 2 2" xfId="17517"/>
    <cellStyle name="Normal 2 4 4 2 2 3 3" xfId="13035"/>
    <cellStyle name="Normal 2 4 4 2 2 4" xfId="5499"/>
    <cellStyle name="Normal 2 4 4 2 2 4 2" xfId="14529"/>
    <cellStyle name="Normal 2 4 4 2 2 5" xfId="10047"/>
    <cellStyle name="Normal 2 4 4 2 3" xfId="1767"/>
    <cellStyle name="Normal 2 4 4 2 3 2" xfId="6249"/>
    <cellStyle name="Normal 2 4 4 2 3 2 2" xfId="15279"/>
    <cellStyle name="Normal 2 4 4 2 3 3" xfId="10797"/>
    <cellStyle name="Normal 2 4 4 2 4" xfId="3261"/>
    <cellStyle name="Normal 2 4 4 2 4 2" xfId="7743"/>
    <cellStyle name="Normal 2 4 4 2 4 2 2" xfId="16773"/>
    <cellStyle name="Normal 2 4 4 2 4 3" xfId="12291"/>
    <cellStyle name="Normal 2 4 4 2 5" xfId="4755"/>
    <cellStyle name="Normal 2 4 4 2 5 2" xfId="13785"/>
    <cellStyle name="Normal 2 4 4 2 6" xfId="9303"/>
    <cellStyle name="Normal 2 4 4 3" xfId="459"/>
    <cellStyle name="Normal 2 4 4 3 2" xfId="1206"/>
    <cellStyle name="Normal 2 4 4 3 2 2" xfId="2700"/>
    <cellStyle name="Normal 2 4 4 3 2 2 2" xfId="7182"/>
    <cellStyle name="Normal 2 4 4 3 2 2 2 2" xfId="16212"/>
    <cellStyle name="Normal 2 4 4 3 2 2 3" xfId="11730"/>
    <cellStyle name="Normal 2 4 4 3 2 3" xfId="4194"/>
    <cellStyle name="Normal 2 4 4 3 2 3 2" xfId="8676"/>
    <cellStyle name="Normal 2 4 4 3 2 3 2 2" xfId="17706"/>
    <cellStyle name="Normal 2 4 4 3 2 3 3" xfId="13224"/>
    <cellStyle name="Normal 2 4 4 3 2 4" xfId="5688"/>
    <cellStyle name="Normal 2 4 4 3 2 4 2" xfId="14718"/>
    <cellStyle name="Normal 2 4 4 3 2 5" xfId="10236"/>
    <cellStyle name="Normal 2 4 4 3 3" xfId="1953"/>
    <cellStyle name="Normal 2 4 4 3 3 2" xfId="6435"/>
    <cellStyle name="Normal 2 4 4 3 3 2 2" xfId="15465"/>
    <cellStyle name="Normal 2 4 4 3 3 3" xfId="10983"/>
    <cellStyle name="Normal 2 4 4 3 4" xfId="3447"/>
    <cellStyle name="Normal 2 4 4 3 4 2" xfId="7929"/>
    <cellStyle name="Normal 2 4 4 3 4 2 2" xfId="16959"/>
    <cellStyle name="Normal 2 4 4 3 4 3" xfId="12477"/>
    <cellStyle name="Normal 2 4 4 3 5" xfId="4941"/>
    <cellStyle name="Normal 2 4 4 3 5 2" xfId="13971"/>
    <cellStyle name="Normal 2 4 4 3 6" xfId="9489"/>
    <cellStyle name="Normal 2 4 4 4" xfId="645"/>
    <cellStyle name="Normal 2 4 4 4 2" xfId="1392"/>
    <cellStyle name="Normal 2 4 4 4 2 2" xfId="2886"/>
    <cellStyle name="Normal 2 4 4 4 2 2 2" xfId="7368"/>
    <cellStyle name="Normal 2 4 4 4 2 2 2 2" xfId="16398"/>
    <cellStyle name="Normal 2 4 4 4 2 2 3" xfId="11916"/>
    <cellStyle name="Normal 2 4 4 4 2 3" xfId="4380"/>
    <cellStyle name="Normal 2 4 4 4 2 3 2" xfId="8862"/>
    <cellStyle name="Normal 2 4 4 4 2 3 2 2" xfId="17892"/>
    <cellStyle name="Normal 2 4 4 4 2 3 3" xfId="13410"/>
    <cellStyle name="Normal 2 4 4 4 2 4" xfId="5874"/>
    <cellStyle name="Normal 2 4 4 4 2 4 2" xfId="14904"/>
    <cellStyle name="Normal 2 4 4 4 2 5" xfId="10422"/>
    <cellStyle name="Normal 2 4 4 4 3" xfId="2139"/>
    <cellStyle name="Normal 2 4 4 4 3 2" xfId="6621"/>
    <cellStyle name="Normal 2 4 4 4 3 2 2" xfId="15651"/>
    <cellStyle name="Normal 2 4 4 4 3 3" xfId="11169"/>
    <cellStyle name="Normal 2 4 4 4 4" xfId="3633"/>
    <cellStyle name="Normal 2 4 4 4 4 2" xfId="8115"/>
    <cellStyle name="Normal 2 4 4 4 4 2 2" xfId="17145"/>
    <cellStyle name="Normal 2 4 4 4 4 3" xfId="12663"/>
    <cellStyle name="Normal 2 4 4 4 5" xfId="5127"/>
    <cellStyle name="Normal 2 4 4 4 5 2" xfId="14157"/>
    <cellStyle name="Normal 2 4 4 4 6" xfId="9675"/>
    <cellStyle name="Normal 2 4 4 5" xfId="832"/>
    <cellStyle name="Normal 2 4 4 5 2" xfId="2326"/>
    <cellStyle name="Normal 2 4 4 5 2 2" xfId="6808"/>
    <cellStyle name="Normal 2 4 4 5 2 2 2" xfId="15838"/>
    <cellStyle name="Normal 2 4 4 5 2 3" xfId="11356"/>
    <cellStyle name="Normal 2 4 4 5 3" xfId="3820"/>
    <cellStyle name="Normal 2 4 4 5 3 2" xfId="8302"/>
    <cellStyle name="Normal 2 4 4 5 3 2 2" xfId="17332"/>
    <cellStyle name="Normal 2 4 4 5 3 3" xfId="12850"/>
    <cellStyle name="Normal 2 4 4 5 4" xfId="5314"/>
    <cellStyle name="Normal 2 4 4 5 4 2" xfId="14344"/>
    <cellStyle name="Normal 2 4 4 5 5" xfId="9862"/>
    <cellStyle name="Normal 2 4 4 6" xfId="1581"/>
    <cellStyle name="Normal 2 4 4 6 2" xfId="6063"/>
    <cellStyle name="Normal 2 4 4 6 2 2" xfId="15093"/>
    <cellStyle name="Normal 2 4 4 6 3" xfId="10611"/>
    <cellStyle name="Normal 2 4 4 7" xfId="3075"/>
    <cellStyle name="Normal 2 4 4 7 2" xfId="7557"/>
    <cellStyle name="Normal 2 4 4 7 2 2" xfId="16587"/>
    <cellStyle name="Normal 2 4 4 7 3" xfId="12105"/>
    <cellStyle name="Normal 2 4 4 8" xfId="4569"/>
    <cellStyle name="Normal 2 4 4 8 2" xfId="13599"/>
    <cellStyle name="Normal 2 4 4 9" xfId="9117"/>
    <cellStyle name="Normal 2 4 5" xfId="108"/>
    <cellStyle name="Normal 2 4 5 2" xfId="294"/>
    <cellStyle name="Normal 2 4 5 2 2" xfId="1037"/>
    <cellStyle name="Normal 2 4 5 2 2 2" xfId="2531"/>
    <cellStyle name="Normal 2 4 5 2 2 2 2" xfId="7013"/>
    <cellStyle name="Normal 2 4 5 2 2 2 2 2" xfId="16043"/>
    <cellStyle name="Normal 2 4 5 2 2 2 3" xfId="11561"/>
    <cellStyle name="Normal 2 4 5 2 2 3" xfId="4025"/>
    <cellStyle name="Normal 2 4 5 2 2 3 2" xfId="8507"/>
    <cellStyle name="Normal 2 4 5 2 2 3 2 2" xfId="17537"/>
    <cellStyle name="Normal 2 4 5 2 2 3 3" xfId="13055"/>
    <cellStyle name="Normal 2 4 5 2 2 4" xfId="5519"/>
    <cellStyle name="Normal 2 4 5 2 2 4 2" xfId="14549"/>
    <cellStyle name="Normal 2 4 5 2 2 5" xfId="10067"/>
    <cellStyle name="Normal 2 4 5 2 3" xfId="1788"/>
    <cellStyle name="Normal 2 4 5 2 3 2" xfId="6270"/>
    <cellStyle name="Normal 2 4 5 2 3 2 2" xfId="15300"/>
    <cellStyle name="Normal 2 4 5 2 3 3" xfId="10818"/>
    <cellStyle name="Normal 2 4 5 2 4" xfId="3282"/>
    <cellStyle name="Normal 2 4 5 2 4 2" xfId="7764"/>
    <cellStyle name="Normal 2 4 5 2 4 2 2" xfId="16794"/>
    <cellStyle name="Normal 2 4 5 2 4 3" xfId="12312"/>
    <cellStyle name="Normal 2 4 5 2 5" xfId="4776"/>
    <cellStyle name="Normal 2 4 5 2 5 2" xfId="13806"/>
    <cellStyle name="Normal 2 4 5 2 6" xfId="9324"/>
    <cellStyle name="Normal 2 4 5 3" xfId="480"/>
    <cellStyle name="Normal 2 4 5 3 2" xfId="1227"/>
    <cellStyle name="Normal 2 4 5 3 2 2" xfId="2721"/>
    <cellStyle name="Normal 2 4 5 3 2 2 2" xfId="7203"/>
    <cellStyle name="Normal 2 4 5 3 2 2 2 2" xfId="16233"/>
    <cellStyle name="Normal 2 4 5 3 2 2 3" xfId="11751"/>
    <cellStyle name="Normal 2 4 5 3 2 3" xfId="4215"/>
    <cellStyle name="Normal 2 4 5 3 2 3 2" xfId="8697"/>
    <cellStyle name="Normal 2 4 5 3 2 3 2 2" xfId="17727"/>
    <cellStyle name="Normal 2 4 5 3 2 3 3" xfId="13245"/>
    <cellStyle name="Normal 2 4 5 3 2 4" xfId="5709"/>
    <cellStyle name="Normal 2 4 5 3 2 4 2" xfId="14739"/>
    <cellStyle name="Normal 2 4 5 3 2 5" xfId="10257"/>
    <cellStyle name="Normal 2 4 5 3 3" xfId="1974"/>
    <cellStyle name="Normal 2 4 5 3 3 2" xfId="6456"/>
    <cellStyle name="Normal 2 4 5 3 3 2 2" xfId="15486"/>
    <cellStyle name="Normal 2 4 5 3 3 3" xfId="11004"/>
    <cellStyle name="Normal 2 4 5 3 4" xfId="3468"/>
    <cellStyle name="Normal 2 4 5 3 4 2" xfId="7950"/>
    <cellStyle name="Normal 2 4 5 3 4 2 2" xfId="16980"/>
    <cellStyle name="Normal 2 4 5 3 4 3" xfId="12498"/>
    <cellStyle name="Normal 2 4 5 3 5" xfId="4962"/>
    <cellStyle name="Normal 2 4 5 3 5 2" xfId="13992"/>
    <cellStyle name="Normal 2 4 5 3 6" xfId="9510"/>
    <cellStyle name="Normal 2 4 5 4" xfId="666"/>
    <cellStyle name="Normal 2 4 5 4 2" xfId="1413"/>
    <cellStyle name="Normal 2 4 5 4 2 2" xfId="2907"/>
    <cellStyle name="Normal 2 4 5 4 2 2 2" xfId="7389"/>
    <cellStyle name="Normal 2 4 5 4 2 2 2 2" xfId="16419"/>
    <cellStyle name="Normal 2 4 5 4 2 2 3" xfId="11937"/>
    <cellStyle name="Normal 2 4 5 4 2 3" xfId="4401"/>
    <cellStyle name="Normal 2 4 5 4 2 3 2" xfId="8883"/>
    <cellStyle name="Normal 2 4 5 4 2 3 2 2" xfId="17913"/>
    <cellStyle name="Normal 2 4 5 4 2 3 3" xfId="13431"/>
    <cellStyle name="Normal 2 4 5 4 2 4" xfId="5895"/>
    <cellStyle name="Normal 2 4 5 4 2 4 2" xfId="14925"/>
    <cellStyle name="Normal 2 4 5 4 2 5" xfId="10443"/>
    <cellStyle name="Normal 2 4 5 4 3" xfId="2160"/>
    <cellStyle name="Normal 2 4 5 4 3 2" xfId="6642"/>
    <cellStyle name="Normal 2 4 5 4 3 2 2" xfId="15672"/>
    <cellStyle name="Normal 2 4 5 4 3 3" xfId="11190"/>
    <cellStyle name="Normal 2 4 5 4 4" xfId="3654"/>
    <cellStyle name="Normal 2 4 5 4 4 2" xfId="8136"/>
    <cellStyle name="Normal 2 4 5 4 4 2 2" xfId="17166"/>
    <cellStyle name="Normal 2 4 5 4 4 3" xfId="12684"/>
    <cellStyle name="Normal 2 4 5 4 5" xfId="5148"/>
    <cellStyle name="Normal 2 4 5 4 5 2" xfId="14178"/>
    <cellStyle name="Normal 2 4 5 4 6" xfId="9696"/>
    <cellStyle name="Normal 2 4 5 5" xfId="853"/>
    <cellStyle name="Normal 2 4 5 5 2" xfId="2347"/>
    <cellStyle name="Normal 2 4 5 5 2 2" xfId="6829"/>
    <cellStyle name="Normal 2 4 5 5 2 2 2" xfId="15859"/>
    <cellStyle name="Normal 2 4 5 5 2 3" xfId="11377"/>
    <cellStyle name="Normal 2 4 5 5 3" xfId="3841"/>
    <cellStyle name="Normal 2 4 5 5 3 2" xfId="8323"/>
    <cellStyle name="Normal 2 4 5 5 3 2 2" xfId="17353"/>
    <cellStyle name="Normal 2 4 5 5 3 3" xfId="12871"/>
    <cellStyle name="Normal 2 4 5 5 4" xfId="5335"/>
    <cellStyle name="Normal 2 4 5 5 4 2" xfId="14365"/>
    <cellStyle name="Normal 2 4 5 5 5" xfId="9883"/>
    <cellStyle name="Normal 2 4 5 6" xfId="1602"/>
    <cellStyle name="Normal 2 4 5 6 2" xfId="6084"/>
    <cellStyle name="Normal 2 4 5 6 2 2" xfId="15114"/>
    <cellStyle name="Normal 2 4 5 6 3" xfId="10632"/>
    <cellStyle name="Normal 2 4 5 7" xfId="3096"/>
    <cellStyle name="Normal 2 4 5 7 2" xfId="7578"/>
    <cellStyle name="Normal 2 4 5 7 2 2" xfId="16608"/>
    <cellStyle name="Normal 2 4 5 7 3" xfId="12126"/>
    <cellStyle name="Normal 2 4 5 8" xfId="4590"/>
    <cellStyle name="Normal 2 4 5 8 2" xfId="13620"/>
    <cellStyle name="Normal 2 4 5 9" xfId="9138"/>
    <cellStyle name="Normal 2 4 6" xfId="134"/>
    <cellStyle name="Normal 2 4 6 2" xfId="320"/>
    <cellStyle name="Normal 2 4 6 2 2" xfId="1063"/>
    <cellStyle name="Normal 2 4 6 2 2 2" xfId="2557"/>
    <cellStyle name="Normal 2 4 6 2 2 2 2" xfId="7039"/>
    <cellStyle name="Normal 2 4 6 2 2 2 2 2" xfId="16069"/>
    <cellStyle name="Normal 2 4 6 2 2 2 3" xfId="11587"/>
    <cellStyle name="Normal 2 4 6 2 2 3" xfId="4051"/>
    <cellStyle name="Normal 2 4 6 2 2 3 2" xfId="8533"/>
    <cellStyle name="Normal 2 4 6 2 2 3 2 2" xfId="17563"/>
    <cellStyle name="Normal 2 4 6 2 2 3 3" xfId="13081"/>
    <cellStyle name="Normal 2 4 6 2 2 4" xfId="5545"/>
    <cellStyle name="Normal 2 4 6 2 2 4 2" xfId="14575"/>
    <cellStyle name="Normal 2 4 6 2 2 5" xfId="10093"/>
    <cellStyle name="Normal 2 4 6 2 3" xfId="1814"/>
    <cellStyle name="Normal 2 4 6 2 3 2" xfId="6296"/>
    <cellStyle name="Normal 2 4 6 2 3 2 2" xfId="15326"/>
    <cellStyle name="Normal 2 4 6 2 3 3" xfId="10844"/>
    <cellStyle name="Normal 2 4 6 2 4" xfId="3308"/>
    <cellStyle name="Normal 2 4 6 2 4 2" xfId="7790"/>
    <cellStyle name="Normal 2 4 6 2 4 2 2" xfId="16820"/>
    <cellStyle name="Normal 2 4 6 2 4 3" xfId="12338"/>
    <cellStyle name="Normal 2 4 6 2 5" xfId="4802"/>
    <cellStyle name="Normal 2 4 6 2 5 2" xfId="13832"/>
    <cellStyle name="Normal 2 4 6 2 6" xfId="9350"/>
    <cellStyle name="Normal 2 4 6 3" xfId="506"/>
    <cellStyle name="Normal 2 4 6 3 2" xfId="1253"/>
    <cellStyle name="Normal 2 4 6 3 2 2" xfId="2747"/>
    <cellStyle name="Normal 2 4 6 3 2 2 2" xfId="7229"/>
    <cellStyle name="Normal 2 4 6 3 2 2 2 2" xfId="16259"/>
    <cellStyle name="Normal 2 4 6 3 2 2 3" xfId="11777"/>
    <cellStyle name="Normal 2 4 6 3 2 3" xfId="4241"/>
    <cellStyle name="Normal 2 4 6 3 2 3 2" xfId="8723"/>
    <cellStyle name="Normal 2 4 6 3 2 3 2 2" xfId="17753"/>
    <cellStyle name="Normal 2 4 6 3 2 3 3" xfId="13271"/>
    <cellStyle name="Normal 2 4 6 3 2 4" xfId="5735"/>
    <cellStyle name="Normal 2 4 6 3 2 4 2" xfId="14765"/>
    <cellStyle name="Normal 2 4 6 3 2 5" xfId="10283"/>
    <cellStyle name="Normal 2 4 6 3 3" xfId="2000"/>
    <cellStyle name="Normal 2 4 6 3 3 2" xfId="6482"/>
    <cellStyle name="Normal 2 4 6 3 3 2 2" xfId="15512"/>
    <cellStyle name="Normal 2 4 6 3 3 3" xfId="11030"/>
    <cellStyle name="Normal 2 4 6 3 4" xfId="3494"/>
    <cellStyle name="Normal 2 4 6 3 4 2" xfId="7976"/>
    <cellStyle name="Normal 2 4 6 3 4 2 2" xfId="17006"/>
    <cellStyle name="Normal 2 4 6 3 4 3" xfId="12524"/>
    <cellStyle name="Normal 2 4 6 3 5" xfId="4988"/>
    <cellStyle name="Normal 2 4 6 3 5 2" xfId="14018"/>
    <cellStyle name="Normal 2 4 6 3 6" xfId="9536"/>
    <cellStyle name="Normal 2 4 6 4" xfId="692"/>
    <cellStyle name="Normal 2 4 6 4 2" xfId="1439"/>
    <cellStyle name="Normal 2 4 6 4 2 2" xfId="2933"/>
    <cellStyle name="Normal 2 4 6 4 2 2 2" xfId="7415"/>
    <cellStyle name="Normal 2 4 6 4 2 2 2 2" xfId="16445"/>
    <cellStyle name="Normal 2 4 6 4 2 2 3" xfId="11963"/>
    <cellStyle name="Normal 2 4 6 4 2 3" xfId="4427"/>
    <cellStyle name="Normal 2 4 6 4 2 3 2" xfId="8909"/>
    <cellStyle name="Normal 2 4 6 4 2 3 2 2" xfId="17939"/>
    <cellStyle name="Normal 2 4 6 4 2 3 3" xfId="13457"/>
    <cellStyle name="Normal 2 4 6 4 2 4" xfId="5921"/>
    <cellStyle name="Normal 2 4 6 4 2 4 2" xfId="14951"/>
    <cellStyle name="Normal 2 4 6 4 2 5" xfId="10469"/>
    <cellStyle name="Normal 2 4 6 4 3" xfId="2186"/>
    <cellStyle name="Normal 2 4 6 4 3 2" xfId="6668"/>
    <cellStyle name="Normal 2 4 6 4 3 2 2" xfId="15698"/>
    <cellStyle name="Normal 2 4 6 4 3 3" xfId="11216"/>
    <cellStyle name="Normal 2 4 6 4 4" xfId="3680"/>
    <cellStyle name="Normal 2 4 6 4 4 2" xfId="8162"/>
    <cellStyle name="Normal 2 4 6 4 4 2 2" xfId="17192"/>
    <cellStyle name="Normal 2 4 6 4 4 3" xfId="12710"/>
    <cellStyle name="Normal 2 4 6 4 5" xfId="5174"/>
    <cellStyle name="Normal 2 4 6 4 5 2" xfId="14204"/>
    <cellStyle name="Normal 2 4 6 4 6" xfId="9722"/>
    <cellStyle name="Normal 2 4 6 5" xfId="879"/>
    <cellStyle name="Normal 2 4 6 5 2" xfId="2373"/>
    <cellStyle name="Normal 2 4 6 5 2 2" xfId="6855"/>
    <cellStyle name="Normal 2 4 6 5 2 2 2" xfId="15885"/>
    <cellStyle name="Normal 2 4 6 5 2 3" xfId="11403"/>
    <cellStyle name="Normal 2 4 6 5 3" xfId="3867"/>
    <cellStyle name="Normal 2 4 6 5 3 2" xfId="8349"/>
    <cellStyle name="Normal 2 4 6 5 3 2 2" xfId="17379"/>
    <cellStyle name="Normal 2 4 6 5 3 3" xfId="12897"/>
    <cellStyle name="Normal 2 4 6 5 4" xfId="5361"/>
    <cellStyle name="Normal 2 4 6 5 4 2" xfId="14391"/>
    <cellStyle name="Normal 2 4 6 5 5" xfId="9909"/>
    <cellStyle name="Normal 2 4 6 6" xfId="1628"/>
    <cellStyle name="Normal 2 4 6 6 2" xfId="6110"/>
    <cellStyle name="Normal 2 4 6 6 2 2" xfId="15140"/>
    <cellStyle name="Normal 2 4 6 6 3" xfId="10658"/>
    <cellStyle name="Normal 2 4 6 7" xfId="3122"/>
    <cellStyle name="Normal 2 4 6 7 2" xfId="7604"/>
    <cellStyle name="Normal 2 4 6 7 2 2" xfId="16634"/>
    <cellStyle name="Normal 2 4 6 7 3" xfId="12152"/>
    <cellStyle name="Normal 2 4 6 8" xfId="4616"/>
    <cellStyle name="Normal 2 4 6 8 2" xfId="13646"/>
    <cellStyle name="Normal 2 4 6 9" xfId="9164"/>
    <cellStyle name="Normal 2 4 7" xfId="157"/>
    <cellStyle name="Normal 2 4 7 2" xfId="343"/>
    <cellStyle name="Normal 2 4 7 2 2" xfId="1086"/>
    <cellStyle name="Normal 2 4 7 2 2 2" xfId="2580"/>
    <cellStyle name="Normal 2 4 7 2 2 2 2" xfId="7062"/>
    <cellStyle name="Normal 2 4 7 2 2 2 2 2" xfId="16092"/>
    <cellStyle name="Normal 2 4 7 2 2 2 3" xfId="11610"/>
    <cellStyle name="Normal 2 4 7 2 2 3" xfId="4074"/>
    <cellStyle name="Normal 2 4 7 2 2 3 2" xfId="8556"/>
    <cellStyle name="Normal 2 4 7 2 2 3 2 2" xfId="17586"/>
    <cellStyle name="Normal 2 4 7 2 2 3 3" xfId="13104"/>
    <cellStyle name="Normal 2 4 7 2 2 4" xfId="5568"/>
    <cellStyle name="Normal 2 4 7 2 2 4 2" xfId="14598"/>
    <cellStyle name="Normal 2 4 7 2 2 5" xfId="10116"/>
    <cellStyle name="Normal 2 4 7 2 3" xfId="1837"/>
    <cellStyle name="Normal 2 4 7 2 3 2" xfId="6319"/>
    <cellStyle name="Normal 2 4 7 2 3 2 2" xfId="15349"/>
    <cellStyle name="Normal 2 4 7 2 3 3" xfId="10867"/>
    <cellStyle name="Normal 2 4 7 2 4" xfId="3331"/>
    <cellStyle name="Normal 2 4 7 2 4 2" xfId="7813"/>
    <cellStyle name="Normal 2 4 7 2 4 2 2" xfId="16843"/>
    <cellStyle name="Normal 2 4 7 2 4 3" xfId="12361"/>
    <cellStyle name="Normal 2 4 7 2 5" xfId="4825"/>
    <cellStyle name="Normal 2 4 7 2 5 2" xfId="13855"/>
    <cellStyle name="Normal 2 4 7 2 6" xfId="9373"/>
    <cellStyle name="Normal 2 4 7 3" xfId="529"/>
    <cellStyle name="Normal 2 4 7 3 2" xfId="1276"/>
    <cellStyle name="Normal 2 4 7 3 2 2" xfId="2770"/>
    <cellStyle name="Normal 2 4 7 3 2 2 2" xfId="7252"/>
    <cellStyle name="Normal 2 4 7 3 2 2 2 2" xfId="16282"/>
    <cellStyle name="Normal 2 4 7 3 2 2 3" xfId="11800"/>
    <cellStyle name="Normal 2 4 7 3 2 3" xfId="4264"/>
    <cellStyle name="Normal 2 4 7 3 2 3 2" xfId="8746"/>
    <cellStyle name="Normal 2 4 7 3 2 3 2 2" xfId="17776"/>
    <cellStyle name="Normal 2 4 7 3 2 3 3" xfId="13294"/>
    <cellStyle name="Normal 2 4 7 3 2 4" xfId="5758"/>
    <cellStyle name="Normal 2 4 7 3 2 4 2" xfId="14788"/>
    <cellStyle name="Normal 2 4 7 3 2 5" xfId="10306"/>
    <cellStyle name="Normal 2 4 7 3 3" xfId="2023"/>
    <cellStyle name="Normal 2 4 7 3 3 2" xfId="6505"/>
    <cellStyle name="Normal 2 4 7 3 3 2 2" xfId="15535"/>
    <cellStyle name="Normal 2 4 7 3 3 3" xfId="11053"/>
    <cellStyle name="Normal 2 4 7 3 4" xfId="3517"/>
    <cellStyle name="Normal 2 4 7 3 4 2" xfId="7999"/>
    <cellStyle name="Normal 2 4 7 3 4 2 2" xfId="17029"/>
    <cellStyle name="Normal 2 4 7 3 4 3" xfId="12547"/>
    <cellStyle name="Normal 2 4 7 3 5" xfId="5011"/>
    <cellStyle name="Normal 2 4 7 3 5 2" xfId="14041"/>
    <cellStyle name="Normal 2 4 7 3 6" xfId="9559"/>
    <cellStyle name="Normal 2 4 7 4" xfId="715"/>
    <cellStyle name="Normal 2 4 7 4 2" xfId="1462"/>
    <cellStyle name="Normal 2 4 7 4 2 2" xfId="2956"/>
    <cellStyle name="Normal 2 4 7 4 2 2 2" xfId="7438"/>
    <cellStyle name="Normal 2 4 7 4 2 2 2 2" xfId="16468"/>
    <cellStyle name="Normal 2 4 7 4 2 2 3" xfId="11986"/>
    <cellStyle name="Normal 2 4 7 4 2 3" xfId="4450"/>
    <cellStyle name="Normal 2 4 7 4 2 3 2" xfId="8932"/>
    <cellStyle name="Normal 2 4 7 4 2 3 2 2" xfId="17962"/>
    <cellStyle name="Normal 2 4 7 4 2 3 3" xfId="13480"/>
    <cellStyle name="Normal 2 4 7 4 2 4" xfId="5944"/>
    <cellStyle name="Normal 2 4 7 4 2 4 2" xfId="14974"/>
    <cellStyle name="Normal 2 4 7 4 2 5" xfId="10492"/>
    <cellStyle name="Normal 2 4 7 4 3" xfId="2209"/>
    <cellStyle name="Normal 2 4 7 4 3 2" xfId="6691"/>
    <cellStyle name="Normal 2 4 7 4 3 2 2" xfId="15721"/>
    <cellStyle name="Normal 2 4 7 4 3 3" xfId="11239"/>
    <cellStyle name="Normal 2 4 7 4 4" xfId="3703"/>
    <cellStyle name="Normal 2 4 7 4 4 2" xfId="8185"/>
    <cellStyle name="Normal 2 4 7 4 4 2 2" xfId="17215"/>
    <cellStyle name="Normal 2 4 7 4 4 3" xfId="12733"/>
    <cellStyle name="Normal 2 4 7 4 5" xfId="5197"/>
    <cellStyle name="Normal 2 4 7 4 5 2" xfId="14227"/>
    <cellStyle name="Normal 2 4 7 4 6" xfId="9745"/>
    <cellStyle name="Normal 2 4 7 5" xfId="902"/>
    <cellStyle name="Normal 2 4 7 5 2" xfId="2396"/>
    <cellStyle name="Normal 2 4 7 5 2 2" xfId="6878"/>
    <cellStyle name="Normal 2 4 7 5 2 2 2" xfId="15908"/>
    <cellStyle name="Normal 2 4 7 5 2 3" xfId="11426"/>
    <cellStyle name="Normal 2 4 7 5 3" xfId="3890"/>
    <cellStyle name="Normal 2 4 7 5 3 2" xfId="8372"/>
    <cellStyle name="Normal 2 4 7 5 3 2 2" xfId="17402"/>
    <cellStyle name="Normal 2 4 7 5 3 3" xfId="12920"/>
    <cellStyle name="Normal 2 4 7 5 4" xfId="5384"/>
    <cellStyle name="Normal 2 4 7 5 4 2" xfId="14414"/>
    <cellStyle name="Normal 2 4 7 5 5" xfId="9932"/>
    <cellStyle name="Normal 2 4 7 6" xfId="1651"/>
    <cellStyle name="Normal 2 4 7 6 2" xfId="6133"/>
    <cellStyle name="Normal 2 4 7 6 2 2" xfId="15163"/>
    <cellStyle name="Normal 2 4 7 6 3" xfId="10681"/>
    <cellStyle name="Normal 2 4 7 7" xfId="3145"/>
    <cellStyle name="Normal 2 4 7 7 2" xfId="7627"/>
    <cellStyle name="Normal 2 4 7 7 2 2" xfId="16657"/>
    <cellStyle name="Normal 2 4 7 7 3" xfId="12175"/>
    <cellStyle name="Normal 2 4 7 8" xfId="4639"/>
    <cellStyle name="Normal 2 4 7 8 2" xfId="13669"/>
    <cellStyle name="Normal 2 4 7 9" xfId="9187"/>
    <cellStyle name="Normal 2 4 8" xfId="180"/>
    <cellStyle name="Normal 2 4 8 2" xfId="366"/>
    <cellStyle name="Normal 2 4 8 2 2" xfId="1109"/>
    <cellStyle name="Normal 2 4 8 2 2 2" xfId="2603"/>
    <cellStyle name="Normal 2 4 8 2 2 2 2" xfId="7085"/>
    <cellStyle name="Normal 2 4 8 2 2 2 2 2" xfId="16115"/>
    <cellStyle name="Normal 2 4 8 2 2 2 3" xfId="11633"/>
    <cellStyle name="Normal 2 4 8 2 2 3" xfId="4097"/>
    <cellStyle name="Normal 2 4 8 2 2 3 2" xfId="8579"/>
    <cellStyle name="Normal 2 4 8 2 2 3 2 2" xfId="17609"/>
    <cellStyle name="Normal 2 4 8 2 2 3 3" xfId="13127"/>
    <cellStyle name="Normal 2 4 8 2 2 4" xfId="5591"/>
    <cellStyle name="Normal 2 4 8 2 2 4 2" xfId="14621"/>
    <cellStyle name="Normal 2 4 8 2 2 5" xfId="10139"/>
    <cellStyle name="Normal 2 4 8 2 3" xfId="1860"/>
    <cellStyle name="Normal 2 4 8 2 3 2" xfId="6342"/>
    <cellStyle name="Normal 2 4 8 2 3 2 2" xfId="15372"/>
    <cellStyle name="Normal 2 4 8 2 3 3" xfId="10890"/>
    <cellStyle name="Normal 2 4 8 2 4" xfId="3354"/>
    <cellStyle name="Normal 2 4 8 2 4 2" xfId="7836"/>
    <cellStyle name="Normal 2 4 8 2 4 2 2" xfId="16866"/>
    <cellStyle name="Normal 2 4 8 2 4 3" xfId="12384"/>
    <cellStyle name="Normal 2 4 8 2 5" xfId="4848"/>
    <cellStyle name="Normal 2 4 8 2 5 2" xfId="13878"/>
    <cellStyle name="Normal 2 4 8 2 6" xfId="9396"/>
    <cellStyle name="Normal 2 4 8 3" xfId="552"/>
    <cellStyle name="Normal 2 4 8 3 2" xfId="1299"/>
    <cellStyle name="Normal 2 4 8 3 2 2" xfId="2793"/>
    <cellStyle name="Normal 2 4 8 3 2 2 2" xfId="7275"/>
    <cellStyle name="Normal 2 4 8 3 2 2 2 2" xfId="16305"/>
    <cellStyle name="Normal 2 4 8 3 2 2 3" xfId="11823"/>
    <cellStyle name="Normal 2 4 8 3 2 3" xfId="4287"/>
    <cellStyle name="Normal 2 4 8 3 2 3 2" xfId="8769"/>
    <cellStyle name="Normal 2 4 8 3 2 3 2 2" xfId="17799"/>
    <cellStyle name="Normal 2 4 8 3 2 3 3" xfId="13317"/>
    <cellStyle name="Normal 2 4 8 3 2 4" xfId="5781"/>
    <cellStyle name="Normal 2 4 8 3 2 4 2" xfId="14811"/>
    <cellStyle name="Normal 2 4 8 3 2 5" xfId="10329"/>
    <cellStyle name="Normal 2 4 8 3 3" xfId="2046"/>
    <cellStyle name="Normal 2 4 8 3 3 2" xfId="6528"/>
    <cellStyle name="Normal 2 4 8 3 3 2 2" xfId="15558"/>
    <cellStyle name="Normal 2 4 8 3 3 3" xfId="11076"/>
    <cellStyle name="Normal 2 4 8 3 4" xfId="3540"/>
    <cellStyle name="Normal 2 4 8 3 4 2" xfId="8022"/>
    <cellStyle name="Normal 2 4 8 3 4 2 2" xfId="17052"/>
    <cellStyle name="Normal 2 4 8 3 4 3" xfId="12570"/>
    <cellStyle name="Normal 2 4 8 3 5" xfId="5034"/>
    <cellStyle name="Normal 2 4 8 3 5 2" xfId="14064"/>
    <cellStyle name="Normal 2 4 8 3 6" xfId="9582"/>
    <cellStyle name="Normal 2 4 8 4" xfId="738"/>
    <cellStyle name="Normal 2 4 8 4 2" xfId="1485"/>
    <cellStyle name="Normal 2 4 8 4 2 2" xfId="2979"/>
    <cellStyle name="Normal 2 4 8 4 2 2 2" xfId="7461"/>
    <cellStyle name="Normal 2 4 8 4 2 2 2 2" xfId="16491"/>
    <cellStyle name="Normal 2 4 8 4 2 2 3" xfId="12009"/>
    <cellStyle name="Normal 2 4 8 4 2 3" xfId="4473"/>
    <cellStyle name="Normal 2 4 8 4 2 3 2" xfId="8955"/>
    <cellStyle name="Normal 2 4 8 4 2 3 2 2" xfId="17985"/>
    <cellStyle name="Normal 2 4 8 4 2 3 3" xfId="13503"/>
    <cellStyle name="Normal 2 4 8 4 2 4" xfId="5967"/>
    <cellStyle name="Normal 2 4 8 4 2 4 2" xfId="14997"/>
    <cellStyle name="Normal 2 4 8 4 2 5" xfId="10515"/>
    <cellStyle name="Normal 2 4 8 4 3" xfId="2232"/>
    <cellStyle name="Normal 2 4 8 4 3 2" xfId="6714"/>
    <cellStyle name="Normal 2 4 8 4 3 2 2" xfId="15744"/>
    <cellStyle name="Normal 2 4 8 4 3 3" xfId="11262"/>
    <cellStyle name="Normal 2 4 8 4 4" xfId="3726"/>
    <cellStyle name="Normal 2 4 8 4 4 2" xfId="8208"/>
    <cellStyle name="Normal 2 4 8 4 4 2 2" xfId="17238"/>
    <cellStyle name="Normal 2 4 8 4 4 3" xfId="12756"/>
    <cellStyle name="Normal 2 4 8 4 5" xfId="5220"/>
    <cellStyle name="Normal 2 4 8 4 5 2" xfId="14250"/>
    <cellStyle name="Normal 2 4 8 4 6" xfId="9768"/>
    <cellStyle name="Normal 2 4 8 5" xfId="925"/>
    <cellStyle name="Normal 2 4 8 5 2" xfId="2419"/>
    <cellStyle name="Normal 2 4 8 5 2 2" xfId="6901"/>
    <cellStyle name="Normal 2 4 8 5 2 2 2" xfId="15931"/>
    <cellStyle name="Normal 2 4 8 5 2 3" xfId="11449"/>
    <cellStyle name="Normal 2 4 8 5 3" xfId="3913"/>
    <cellStyle name="Normal 2 4 8 5 3 2" xfId="8395"/>
    <cellStyle name="Normal 2 4 8 5 3 2 2" xfId="17425"/>
    <cellStyle name="Normal 2 4 8 5 3 3" xfId="12943"/>
    <cellStyle name="Normal 2 4 8 5 4" xfId="5407"/>
    <cellStyle name="Normal 2 4 8 5 4 2" xfId="14437"/>
    <cellStyle name="Normal 2 4 8 5 5" xfId="9955"/>
    <cellStyle name="Normal 2 4 8 6" xfId="1674"/>
    <cellStyle name="Normal 2 4 8 6 2" xfId="6156"/>
    <cellStyle name="Normal 2 4 8 6 2 2" xfId="15186"/>
    <cellStyle name="Normal 2 4 8 6 3" xfId="10704"/>
    <cellStyle name="Normal 2 4 8 7" xfId="3168"/>
    <cellStyle name="Normal 2 4 8 7 2" xfId="7650"/>
    <cellStyle name="Normal 2 4 8 7 2 2" xfId="16680"/>
    <cellStyle name="Normal 2 4 8 7 3" xfId="12198"/>
    <cellStyle name="Normal 2 4 8 8" xfId="4662"/>
    <cellStyle name="Normal 2 4 8 8 2" xfId="13692"/>
    <cellStyle name="Normal 2 4 8 9" xfId="9210"/>
    <cellStyle name="Normal 2 4 9" xfId="203"/>
    <cellStyle name="Normal 2 4 9 2" xfId="948"/>
    <cellStyle name="Normal 2 4 9 2 2" xfId="2442"/>
    <cellStyle name="Normal 2 4 9 2 2 2" xfId="6924"/>
    <cellStyle name="Normal 2 4 9 2 2 2 2" xfId="15954"/>
    <cellStyle name="Normal 2 4 9 2 2 3" xfId="11472"/>
    <cellStyle name="Normal 2 4 9 2 3" xfId="3936"/>
    <cellStyle name="Normal 2 4 9 2 3 2" xfId="8418"/>
    <cellStyle name="Normal 2 4 9 2 3 2 2" xfId="17448"/>
    <cellStyle name="Normal 2 4 9 2 3 3" xfId="12966"/>
    <cellStyle name="Normal 2 4 9 2 4" xfId="5430"/>
    <cellStyle name="Normal 2 4 9 2 4 2" xfId="14460"/>
    <cellStyle name="Normal 2 4 9 2 5" xfId="9978"/>
    <cellStyle name="Normal 2 4 9 3" xfId="1697"/>
    <cellStyle name="Normal 2 4 9 3 2" xfId="6179"/>
    <cellStyle name="Normal 2 4 9 3 2 2" xfId="15209"/>
    <cellStyle name="Normal 2 4 9 3 3" xfId="10727"/>
    <cellStyle name="Normal 2 4 9 4" xfId="3191"/>
    <cellStyle name="Normal 2 4 9 4 2" xfId="7673"/>
    <cellStyle name="Normal 2 4 9 4 2 2" xfId="16703"/>
    <cellStyle name="Normal 2 4 9 4 3" xfId="12221"/>
    <cellStyle name="Normal 2 4 9 5" xfId="4685"/>
    <cellStyle name="Normal 2 4 9 5 2" xfId="13715"/>
    <cellStyle name="Normal 2 4 9 6" xfId="9233"/>
    <cellStyle name="Normal 2 5" xfId="25"/>
    <cellStyle name="Normal 2 5 10" xfId="397"/>
    <cellStyle name="Normal 2 5 10 2" xfId="1144"/>
    <cellStyle name="Normal 2 5 10 2 2" xfId="2638"/>
    <cellStyle name="Normal 2 5 10 2 2 2" xfId="7120"/>
    <cellStyle name="Normal 2 5 10 2 2 2 2" xfId="16150"/>
    <cellStyle name="Normal 2 5 10 2 2 3" xfId="11668"/>
    <cellStyle name="Normal 2 5 10 2 3" xfId="4132"/>
    <cellStyle name="Normal 2 5 10 2 3 2" xfId="8614"/>
    <cellStyle name="Normal 2 5 10 2 3 2 2" xfId="17644"/>
    <cellStyle name="Normal 2 5 10 2 3 3" xfId="13162"/>
    <cellStyle name="Normal 2 5 10 2 4" xfId="5626"/>
    <cellStyle name="Normal 2 5 10 2 4 2" xfId="14656"/>
    <cellStyle name="Normal 2 5 10 2 5" xfId="10174"/>
    <cellStyle name="Normal 2 5 10 3" xfId="1891"/>
    <cellStyle name="Normal 2 5 10 3 2" xfId="6373"/>
    <cellStyle name="Normal 2 5 10 3 2 2" xfId="15403"/>
    <cellStyle name="Normal 2 5 10 3 3" xfId="10921"/>
    <cellStyle name="Normal 2 5 10 4" xfId="3385"/>
    <cellStyle name="Normal 2 5 10 4 2" xfId="7867"/>
    <cellStyle name="Normal 2 5 10 4 2 2" xfId="16897"/>
    <cellStyle name="Normal 2 5 10 4 3" xfId="12415"/>
    <cellStyle name="Normal 2 5 10 5" xfId="4879"/>
    <cellStyle name="Normal 2 5 10 5 2" xfId="13909"/>
    <cellStyle name="Normal 2 5 10 6" xfId="9427"/>
    <cellStyle name="Normal 2 5 11" xfId="583"/>
    <cellStyle name="Normal 2 5 11 2" xfId="1330"/>
    <cellStyle name="Normal 2 5 11 2 2" xfId="2824"/>
    <cellStyle name="Normal 2 5 11 2 2 2" xfId="7306"/>
    <cellStyle name="Normal 2 5 11 2 2 2 2" xfId="16336"/>
    <cellStyle name="Normal 2 5 11 2 2 3" xfId="11854"/>
    <cellStyle name="Normal 2 5 11 2 3" xfId="4318"/>
    <cellStyle name="Normal 2 5 11 2 3 2" xfId="8800"/>
    <cellStyle name="Normal 2 5 11 2 3 2 2" xfId="17830"/>
    <cellStyle name="Normal 2 5 11 2 3 3" xfId="13348"/>
    <cellStyle name="Normal 2 5 11 2 4" xfId="5812"/>
    <cellStyle name="Normal 2 5 11 2 4 2" xfId="14842"/>
    <cellStyle name="Normal 2 5 11 2 5" xfId="10360"/>
    <cellStyle name="Normal 2 5 11 3" xfId="2077"/>
    <cellStyle name="Normal 2 5 11 3 2" xfId="6559"/>
    <cellStyle name="Normal 2 5 11 3 2 2" xfId="15589"/>
    <cellStyle name="Normal 2 5 11 3 3" xfId="11107"/>
    <cellStyle name="Normal 2 5 11 4" xfId="3571"/>
    <cellStyle name="Normal 2 5 11 4 2" xfId="8053"/>
    <cellStyle name="Normal 2 5 11 4 2 2" xfId="17083"/>
    <cellStyle name="Normal 2 5 11 4 3" xfId="12601"/>
    <cellStyle name="Normal 2 5 11 5" xfId="5065"/>
    <cellStyle name="Normal 2 5 11 5 2" xfId="14095"/>
    <cellStyle name="Normal 2 5 11 6" xfId="9613"/>
    <cellStyle name="Normal 2 5 12" xfId="770"/>
    <cellStyle name="Normal 2 5 12 2" xfId="2264"/>
    <cellStyle name="Normal 2 5 12 2 2" xfId="6746"/>
    <cellStyle name="Normal 2 5 12 2 2 2" xfId="15776"/>
    <cellStyle name="Normal 2 5 12 2 3" xfId="11294"/>
    <cellStyle name="Normal 2 5 12 3" xfId="3758"/>
    <cellStyle name="Normal 2 5 12 3 2" xfId="8240"/>
    <cellStyle name="Normal 2 5 12 3 2 2" xfId="17270"/>
    <cellStyle name="Normal 2 5 12 3 3" xfId="12788"/>
    <cellStyle name="Normal 2 5 12 4" xfId="5252"/>
    <cellStyle name="Normal 2 5 12 4 2" xfId="14282"/>
    <cellStyle name="Normal 2 5 12 5" xfId="9800"/>
    <cellStyle name="Normal 2 5 13" xfId="1519"/>
    <cellStyle name="Normal 2 5 13 2" xfId="6001"/>
    <cellStyle name="Normal 2 5 13 2 2" xfId="15031"/>
    <cellStyle name="Normal 2 5 13 3" xfId="10549"/>
    <cellStyle name="Normal 2 5 14" xfId="3013"/>
    <cellStyle name="Normal 2 5 14 2" xfId="7495"/>
    <cellStyle name="Normal 2 5 14 2 2" xfId="16525"/>
    <cellStyle name="Normal 2 5 14 3" xfId="12043"/>
    <cellStyle name="Normal 2 5 15" xfId="4507"/>
    <cellStyle name="Normal 2 5 15 2" xfId="13537"/>
    <cellStyle name="Normal 2 5 16" xfId="9055"/>
    <cellStyle name="Normal 2 5 2" xfId="48"/>
    <cellStyle name="Normal 2 5 2 2" xfId="234"/>
    <cellStyle name="Normal 2 5 2 2 2" xfId="979"/>
    <cellStyle name="Normal 2 5 2 2 2 2" xfId="2473"/>
    <cellStyle name="Normal 2 5 2 2 2 2 2" xfId="6955"/>
    <cellStyle name="Normal 2 5 2 2 2 2 2 2" xfId="15985"/>
    <cellStyle name="Normal 2 5 2 2 2 2 3" xfId="11503"/>
    <cellStyle name="Normal 2 5 2 2 2 3" xfId="3967"/>
    <cellStyle name="Normal 2 5 2 2 2 3 2" xfId="8449"/>
    <cellStyle name="Normal 2 5 2 2 2 3 2 2" xfId="17479"/>
    <cellStyle name="Normal 2 5 2 2 2 3 3" xfId="12997"/>
    <cellStyle name="Normal 2 5 2 2 2 4" xfId="5461"/>
    <cellStyle name="Normal 2 5 2 2 2 4 2" xfId="14491"/>
    <cellStyle name="Normal 2 5 2 2 2 5" xfId="10009"/>
    <cellStyle name="Normal 2 5 2 2 3" xfId="1728"/>
    <cellStyle name="Normal 2 5 2 2 3 2" xfId="6210"/>
    <cellStyle name="Normal 2 5 2 2 3 2 2" xfId="15240"/>
    <cellStyle name="Normal 2 5 2 2 3 3" xfId="10758"/>
    <cellStyle name="Normal 2 5 2 2 4" xfId="3222"/>
    <cellStyle name="Normal 2 5 2 2 4 2" xfId="7704"/>
    <cellStyle name="Normal 2 5 2 2 4 2 2" xfId="16734"/>
    <cellStyle name="Normal 2 5 2 2 4 3" xfId="12252"/>
    <cellStyle name="Normal 2 5 2 2 5" xfId="4716"/>
    <cellStyle name="Normal 2 5 2 2 5 2" xfId="13746"/>
    <cellStyle name="Normal 2 5 2 2 6" xfId="9264"/>
    <cellStyle name="Normal 2 5 2 3" xfId="420"/>
    <cellStyle name="Normal 2 5 2 3 2" xfId="1167"/>
    <cellStyle name="Normal 2 5 2 3 2 2" xfId="2661"/>
    <cellStyle name="Normal 2 5 2 3 2 2 2" xfId="7143"/>
    <cellStyle name="Normal 2 5 2 3 2 2 2 2" xfId="16173"/>
    <cellStyle name="Normal 2 5 2 3 2 2 3" xfId="11691"/>
    <cellStyle name="Normal 2 5 2 3 2 3" xfId="4155"/>
    <cellStyle name="Normal 2 5 2 3 2 3 2" xfId="8637"/>
    <cellStyle name="Normal 2 5 2 3 2 3 2 2" xfId="17667"/>
    <cellStyle name="Normal 2 5 2 3 2 3 3" xfId="13185"/>
    <cellStyle name="Normal 2 5 2 3 2 4" xfId="5649"/>
    <cellStyle name="Normal 2 5 2 3 2 4 2" xfId="14679"/>
    <cellStyle name="Normal 2 5 2 3 2 5" xfId="10197"/>
    <cellStyle name="Normal 2 5 2 3 3" xfId="1914"/>
    <cellStyle name="Normal 2 5 2 3 3 2" xfId="6396"/>
    <cellStyle name="Normal 2 5 2 3 3 2 2" xfId="15426"/>
    <cellStyle name="Normal 2 5 2 3 3 3" xfId="10944"/>
    <cellStyle name="Normal 2 5 2 3 4" xfId="3408"/>
    <cellStyle name="Normal 2 5 2 3 4 2" xfId="7890"/>
    <cellStyle name="Normal 2 5 2 3 4 2 2" xfId="16920"/>
    <cellStyle name="Normal 2 5 2 3 4 3" xfId="12438"/>
    <cellStyle name="Normal 2 5 2 3 5" xfId="4902"/>
    <cellStyle name="Normal 2 5 2 3 5 2" xfId="13932"/>
    <cellStyle name="Normal 2 5 2 3 6" xfId="9450"/>
    <cellStyle name="Normal 2 5 2 4" xfId="606"/>
    <cellStyle name="Normal 2 5 2 4 2" xfId="1353"/>
    <cellStyle name="Normal 2 5 2 4 2 2" xfId="2847"/>
    <cellStyle name="Normal 2 5 2 4 2 2 2" xfId="7329"/>
    <cellStyle name="Normal 2 5 2 4 2 2 2 2" xfId="16359"/>
    <cellStyle name="Normal 2 5 2 4 2 2 3" xfId="11877"/>
    <cellStyle name="Normal 2 5 2 4 2 3" xfId="4341"/>
    <cellStyle name="Normal 2 5 2 4 2 3 2" xfId="8823"/>
    <cellStyle name="Normal 2 5 2 4 2 3 2 2" xfId="17853"/>
    <cellStyle name="Normal 2 5 2 4 2 3 3" xfId="13371"/>
    <cellStyle name="Normal 2 5 2 4 2 4" xfId="5835"/>
    <cellStyle name="Normal 2 5 2 4 2 4 2" xfId="14865"/>
    <cellStyle name="Normal 2 5 2 4 2 5" xfId="10383"/>
    <cellStyle name="Normal 2 5 2 4 3" xfId="2100"/>
    <cellStyle name="Normal 2 5 2 4 3 2" xfId="6582"/>
    <cellStyle name="Normal 2 5 2 4 3 2 2" xfId="15612"/>
    <cellStyle name="Normal 2 5 2 4 3 3" xfId="11130"/>
    <cellStyle name="Normal 2 5 2 4 4" xfId="3594"/>
    <cellStyle name="Normal 2 5 2 4 4 2" xfId="8076"/>
    <cellStyle name="Normal 2 5 2 4 4 2 2" xfId="17106"/>
    <cellStyle name="Normal 2 5 2 4 4 3" xfId="12624"/>
    <cellStyle name="Normal 2 5 2 4 5" xfId="5088"/>
    <cellStyle name="Normal 2 5 2 4 5 2" xfId="14118"/>
    <cellStyle name="Normal 2 5 2 4 6" xfId="9636"/>
    <cellStyle name="Normal 2 5 2 5" xfId="793"/>
    <cellStyle name="Normal 2 5 2 5 2" xfId="2287"/>
    <cellStyle name="Normal 2 5 2 5 2 2" xfId="6769"/>
    <cellStyle name="Normal 2 5 2 5 2 2 2" xfId="15799"/>
    <cellStyle name="Normal 2 5 2 5 2 3" xfId="11317"/>
    <cellStyle name="Normal 2 5 2 5 3" xfId="3781"/>
    <cellStyle name="Normal 2 5 2 5 3 2" xfId="8263"/>
    <cellStyle name="Normal 2 5 2 5 3 2 2" xfId="17293"/>
    <cellStyle name="Normal 2 5 2 5 3 3" xfId="12811"/>
    <cellStyle name="Normal 2 5 2 5 4" xfId="5275"/>
    <cellStyle name="Normal 2 5 2 5 4 2" xfId="14305"/>
    <cellStyle name="Normal 2 5 2 5 5" xfId="9823"/>
    <cellStyle name="Normal 2 5 2 6" xfId="1542"/>
    <cellStyle name="Normal 2 5 2 6 2" xfId="6024"/>
    <cellStyle name="Normal 2 5 2 6 2 2" xfId="15054"/>
    <cellStyle name="Normal 2 5 2 6 3" xfId="10572"/>
    <cellStyle name="Normal 2 5 2 7" xfId="3036"/>
    <cellStyle name="Normal 2 5 2 7 2" xfId="7518"/>
    <cellStyle name="Normal 2 5 2 7 2 2" xfId="16548"/>
    <cellStyle name="Normal 2 5 2 7 3" xfId="12066"/>
    <cellStyle name="Normal 2 5 2 8" xfId="4530"/>
    <cellStyle name="Normal 2 5 2 8 2" xfId="13560"/>
    <cellStyle name="Normal 2 5 2 9" xfId="9078"/>
    <cellStyle name="Normal 2 5 3" xfId="71"/>
    <cellStyle name="Normal 2 5 3 2" xfId="257"/>
    <cellStyle name="Normal 2 5 3 2 2" xfId="1002"/>
    <cellStyle name="Normal 2 5 3 2 2 2" xfId="2496"/>
    <cellStyle name="Normal 2 5 3 2 2 2 2" xfId="6978"/>
    <cellStyle name="Normal 2 5 3 2 2 2 2 2" xfId="16008"/>
    <cellStyle name="Normal 2 5 3 2 2 2 3" xfId="11526"/>
    <cellStyle name="Normal 2 5 3 2 2 3" xfId="3990"/>
    <cellStyle name="Normal 2 5 3 2 2 3 2" xfId="8472"/>
    <cellStyle name="Normal 2 5 3 2 2 3 2 2" xfId="17502"/>
    <cellStyle name="Normal 2 5 3 2 2 3 3" xfId="13020"/>
    <cellStyle name="Normal 2 5 3 2 2 4" xfId="5484"/>
    <cellStyle name="Normal 2 5 3 2 2 4 2" xfId="14514"/>
    <cellStyle name="Normal 2 5 3 2 2 5" xfId="10032"/>
    <cellStyle name="Normal 2 5 3 2 3" xfId="1751"/>
    <cellStyle name="Normal 2 5 3 2 3 2" xfId="6233"/>
    <cellStyle name="Normal 2 5 3 2 3 2 2" xfId="15263"/>
    <cellStyle name="Normal 2 5 3 2 3 3" xfId="10781"/>
    <cellStyle name="Normal 2 5 3 2 4" xfId="3245"/>
    <cellStyle name="Normal 2 5 3 2 4 2" xfId="7727"/>
    <cellStyle name="Normal 2 5 3 2 4 2 2" xfId="16757"/>
    <cellStyle name="Normal 2 5 3 2 4 3" xfId="12275"/>
    <cellStyle name="Normal 2 5 3 2 5" xfId="4739"/>
    <cellStyle name="Normal 2 5 3 2 5 2" xfId="13769"/>
    <cellStyle name="Normal 2 5 3 2 6" xfId="9287"/>
    <cellStyle name="Normal 2 5 3 3" xfId="443"/>
    <cellStyle name="Normal 2 5 3 3 2" xfId="1190"/>
    <cellStyle name="Normal 2 5 3 3 2 2" xfId="2684"/>
    <cellStyle name="Normal 2 5 3 3 2 2 2" xfId="7166"/>
    <cellStyle name="Normal 2 5 3 3 2 2 2 2" xfId="16196"/>
    <cellStyle name="Normal 2 5 3 3 2 2 3" xfId="11714"/>
    <cellStyle name="Normal 2 5 3 3 2 3" xfId="4178"/>
    <cellStyle name="Normal 2 5 3 3 2 3 2" xfId="8660"/>
    <cellStyle name="Normal 2 5 3 3 2 3 2 2" xfId="17690"/>
    <cellStyle name="Normal 2 5 3 3 2 3 3" xfId="13208"/>
    <cellStyle name="Normal 2 5 3 3 2 4" xfId="5672"/>
    <cellStyle name="Normal 2 5 3 3 2 4 2" xfId="14702"/>
    <cellStyle name="Normal 2 5 3 3 2 5" xfId="10220"/>
    <cellStyle name="Normal 2 5 3 3 3" xfId="1937"/>
    <cellStyle name="Normal 2 5 3 3 3 2" xfId="6419"/>
    <cellStyle name="Normal 2 5 3 3 3 2 2" xfId="15449"/>
    <cellStyle name="Normal 2 5 3 3 3 3" xfId="10967"/>
    <cellStyle name="Normal 2 5 3 3 4" xfId="3431"/>
    <cellStyle name="Normal 2 5 3 3 4 2" xfId="7913"/>
    <cellStyle name="Normal 2 5 3 3 4 2 2" xfId="16943"/>
    <cellStyle name="Normal 2 5 3 3 4 3" xfId="12461"/>
    <cellStyle name="Normal 2 5 3 3 5" xfId="4925"/>
    <cellStyle name="Normal 2 5 3 3 5 2" xfId="13955"/>
    <cellStyle name="Normal 2 5 3 3 6" xfId="9473"/>
    <cellStyle name="Normal 2 5 3 4" xfId="629"/>
    <cellStyle name="Normal 2 5 3 4 2" xfId="1376"/>
    <cellStyle name="Normal 2 5 3 4 2 2" xfId="2870"/>
    <cellStyle name="Normal 2 5 3 4 2 2 2" xfId="7352"/>
    <cellStyle name="Normal 2 5 3 4 2 2 2 2" xfId="16382"/>
    <cellStyle name="Normal 2 5 3 4 2 2 3" xfId="11900"/>
    <cellStyle name="Normal 2 5 3 4 2 3" xfId="4364"/>
    <cellStyle name="Normal 2 5 3 4 2 3 2" xfId="8846"/>
    <cellStyle name="Normal 2 5 3 4 2 3 2 2" xfId="17876"/>
    <cellStyle name="Normal 2 5 3 4 2 3 3" xfId="13394"/>
    <cellStyle name="Normal 2 5 3 4 2 4" xfId="5858"/>
    <cellStyle name="Normal 2 5 3 4 2 4 2" xfId="14888"/>
    <cellStyle name="Normal 2 5 3 4 2 5" xfId="10406"/>
    <cellStyle name="Normal 2 5 3 4 3" xfId="2123"/>
    <cellStyle name="Normal 2 5 3 4 3 2" xfId="6605"/>
    <cellStyle name="Normal 2 5 3 4 3 2 2" xfId="15635"/>
    <cellStyle name="Normal 2 5 3 4 3 3" xfId="11153"/>
    <cellStyle name="Normal 2 5 3 4 4" xfId="3617"/>
    <cellStyle name="Normal 2 5 3 4 4 2" xfId="8099"/>
    <cellStyle name="Normal 2 5 3 4 4 2 2" xfId="17129"/>
    <cellStyle name="Normal 2 5 3 4 4 3" xfId="12647"/>
    <cellStyle name="Normal 2 5 3 4 5" xfId="5111"/>
    <cellStyle name="Normal 2 5 3 4 5 2" xfId="14141"/>
    <cellStyle name="Normal 2 5 3 4 6" xfId="9659"/>
    <cellStyle name="Normal 2 5 3 5" xfId="816"/>
    <cellStyle name="Normal 2 5 3 5 2" xfId="2310"/>
    <cellStyle name="Normal 2 5 3 5 2 2" xfId="6792"/>
    <cellStyle name="Normal 2 5 3 5 2 2 2" xfId="15822"/>
    <cellStyle name="Normal 2 5 3 5 2 3" xfId="11340"/>
    <cellStyle name="Normal 2 5 3 5 3" xfId="3804"/>
    <cellStyle name="Normal 2 5 3 5 3 2" xfId="8286"/>
    <cellStyle name="Normal 2 5 3 5 3 2 2" xfId="17316"/>
    <cellStyle name="Normal 2 5 3 5 3 3" xfId="12834"/>
    <cellStyle name="Normal 2 5 3 5 4" xfId="5298"/>
    <cellStyle name="Normal 2 5 3 5 4 2" xfId="14328"/>
    <cellStyle name="Normal 2 5 3 5 5" xfId="9846"/>
    <cellStyle name="Normal 2 5 3 6" xfId="1565"/>
    <cellStyle name="Normal 2 5 3 6 2" xfId="6047"/>
    <cellStyle name="Normal 2 5 3 6 2 2" xfId="15077"/>
    <cellStyle name="Normal 2 5 3 6 3" xfId="10595"/>
    <cellStyle name="Normal 2 5 3 7" xfId="3059"/>
    <cellStyle name="Normal 2 5 3 7 2" xfId="7541"/>
    <cellStyle name="Normal 2 5 3 7 2 2" xfId="16571"/>
    <cellStyle name="Normal 2 5 3 7 3" xfId="12089"/>
    <cellStyle name="Normal 2 5 3 8" xfId="4553"/>
    <cellStyle name="Normal 2 5 3 8 2" xfId="13583"/>
    <cellStyle name="Normal 2 5 3 9" xfId="9101"/>
    <cellStyle name="Normal 2 5 4" xfId="95"/>
    <cellStyle name="Normal 2 5 4 2" xfId="281"/>
    <cellStyle name="Normal 2 5 4 2 2" xfId="1025"/>
    <cellStyle name="Normal 2 5 4 2 2 2" xfId="2519"/>
    <cellStyle name="Normal 2 5 4 2 2 2 2" xfId="7001"/>
    <cellStyle name="Normal 2 5 4 2 2 2 2 2" xfId="16031"/>
    <cellStyle name="Normal 2 5 4 2 2 2 3" xfId="11549"/>
    <cellStyle name="Normal 2 5 4 2 2 3" xfId="4013"/>
    <cellStyle name="Normal 2 5 4 2 2 3 2" xfId="8495"/>
    <cellStyle name="Normal 2 5 4 2 2 3 2 2" xfId="17525"/>
    <cellStyle name="Normal 2 5 4 2 2 3 3" xfId="13043"/>
    <cellStyle name="Normal 2 5 4 2 2 4" xfId="5507"/>
    <cellStyle name="Normal 2 5 4 2 2 4 2" xfId="14537"/>
    <cellStyle name="Normal 2 5 4 2 2 5" xfId="10055"/>
    <cellStyle name="Normal 2 5 4 2 3" xfId="1775"/>
    <cellStyle name="Normal 2 5 4 2 3 2" xfId="6257"/>
    <cellStyle name="Normal 2 5 4 2 3 2 2" xfId="15287"/>
    <cellStyle name="Normal 2 5 4 2 3 3" xfId="10805"/>
    <cellStyle name="Normal 2 5 4 2 4" xfId="3269"/>
    <cellStyle name="Normal 2 5 4 2 4 2" xfId="7751"/>
    <cellStyle name="Normal 2 5 4 2 4 2 2" xfId="16781"/>
    <cellStyle name="Normal 2 5 4 2 4 3" xfId="12299"/>
    <cellStyle name="Normal 2 5 4 2 5" xfId="4763"/>
    <cellStyle name="Normal 2 5 4 2 5 2" xfId="13793"/>
    <cellStyle name="Normal 2 5 4 2 6" xfId="9311"/>
    <cellStyle name="Normal 2 5 4 3" xfId="467"/>
    <cellStyle name="Normal 2 5 4 3 2" xfId="1214"/>
    <cellStyle name="Normal 2 5 4 3 2 2" xfId="2708"/>
    <cellStyle name="Normal 2 5 4 3 2 2 2" xfId="7190"/>
    <cellStyle name="Normal 2 5 4 3 2 2 2 2" xfId="16220"/>
    <cellStyle name="Normal 2 5 4 3 2 2 3" xfId="11738"/>
    <cellStyle name="Normal 2 5 4 3 2 3" xfId="4202"/>
    <cellStyle name="Normal 2 5 4 3 2 3 2" xfId="8684"/>
    <cellStyle name="Normal 2 5 4 3 2 3 2 2" xfId="17714"/>
    <cellStyle name="Normal 2 5 4 3 2 3 3" xfId="13232"/>
    <cellStyle name="Normal 2 5 4 3 2 4" xfId="5696"/>
    <cellStyle name="Normal 2 5 4 3 2 4 2" xfId="14726"/>
    <cellStyle name="Normal 2 5 4 3 2 5" xfId="10244"/>
    <cellStyle name="Normal 2 5 4 3 3" xfId="1961"/>
    <cellStyle name="Normal 2 5 4 3 3 2" xfId="6443"/>
    <cellStyle name="Normal 2 5 4 3 3 2 2" xfId="15473"/>
    <cellStyle name="Normal 2 5 4 3 3 3" xfId="10991"/>
    <cellStyle name="Normal 2 5 4 3 4" xfId="3455"/>
    <cellStyle name="Normal 2 5 4 3 4 2" xfId="7937"/>
    <cellStyle name="Normal 2 5 4 3 4 2 2" xfId="16967"/>
    <cellStyle name="Normal 2 5 4 3 4 3" xfId="12485"/>
    <cellStyle name="Normal 2 5 4 3 5" xfId="4949"/>
    <cellStyle name="Normal 2 5 4 3 5 2" xfId="13979"/>
    <cellStyle name="Normal 2 5 4 3 6" xfId="9497"/>
    <cellStyle name="Normal 2 5 4 4" xfId="653"/>
    <cellStyle name="Normal 2 5 4 4 2" xfId="1400"/>
    <cellStyle name="Normal 2 5 4 4 2 2" xfId="2894"/>
    <cellStyle name="Normal 2 5 4 4 2 2 2" xfId="7376"/>
    <cellStyle name="Normal 2 5 4 4 2 2 2 2" xfId="16406"/>
    <cellStyle name="Normal 2 5 4 4 2 2 3" xfId="11924"/>
    <cellStyle name="Normal 2 5 4 4 2 3" xfId="4388"/>
    <cellStyle name="Normal 2 5 4 4 2 3 2" xfId="8870"/>
    <cellStyle name="Normal 2 5 4 4 2 3 2 2" xfId="17900"/>
    <cellStyle name="Normal 2 5 4 4 2 3 3" xfId="13418"/>
    <cellStyle name="Normal 2 5 4 4 2 4" xfId="5882"/>
    <cellStyle name="Normal 2 5 4 4 2 4 2" xfId="14912"/>
    <cellStyle name="Normal 2 5 4 4 2 5" xfId="10430"/>
    <cellStyle name="Normal 2 5 4 4 3" xfId="2147"/>
    <cellStyle name="Normal 2 5 4 4 3 2" xfId="6629"/>
    <cellStyle name="Normal 2 5 4 4 3 2 2" xfId="15659"/>
    <cellStyle name="Normal 2 5 4 4 3 3" xfId="11177"/>
    <cellStyle name="Normal 2 5 4 4 4" xfId="3641"/>
    <cellStyle name="Normal 2 5 4 4 4 2" xfId="8123"/>
    <cellStyle name="Normal 2 5 4 4 4 2 2" xfId="17153"/>
    <cellStyle name="Normal 2 5 4 4 4 3" xfId="12671"/>
    <cellStyle name="Normal 2 5 4 4 5" xfId="5135"/>
    <cellStyle name="Normal 2 5 4 4 5 2" xfId="14165"/>
    <cellStyle name="Normal 2 5 4 4 6" xfId="9683"/>
    <cellStyle name="Normal 2 5 4 5" xfId="840"/>
    <cellStyle name="Normal 2 5 4 5 2" xfId="2334"/>
    <cellStyle name="Normal 2 5 4 5 2 2" xfId="6816"/>
    <cellStyle name="Normal 2 5 4 5 2 2 2" xfId="15846"/>
    <cellStyle name="Normal 2 5 4 5 2 3" xfId="11364"/>
    <cellStyle name="Normal 2 5 4 5 3" xfId="3828"/>
    <cellStyle name="Normal 2 5 4 5 3 2" xfId="8310"/>
    <cellStyle name="Normal 2 5 4 5 3 2 2" xfId="17340"/>
    <cellStyle name="Normal 2 5 4 5 3 3" xfId="12858"/>
    <cellStyle name="Normal 2 5 4 5 4" xfId="5322"/>
    <cellStyle name="Normal 2 5 4 5 4 2" xfId="14352"/>
    <cellStyle name="Normal 2 5 4 5 5" xfId="9870"/>
    <cellStyle name="Normal 2 5 4 6" xfId="1589"/>
    <cellStyle name="Normal 2 5 4 6 2" xfId="6071"/>
    <cellStyle name="Normal 2 5 4 6 2 2" xfId="15101"/>
    <cellStyle name="Normal 2 5 4 6 3" xfId="10619"/>
    <cellStyle name="Normal 2 5 4 7" xfId="3083"/>
    <cellStyle name="Normal 2 5 4 7 2" xfId="7565"/>
    <cellStyle name="Normal 2 5 4 7 2 2" xfId="16595"/>
    <cellStyle name="Normal 2 5 4 7 3" xfId="12113"/>
    <cellStyle name="Normal 2 5 4 8" xfId="4577"/>
    <cellStyle name="Normal 2 5 4 8 2" xfId="13607"/>
    <cellStyle name="Normal 2 5 4 9" xfId="9125"/>
    <cellStyle name="Normal 2 5 5" xfId="109"/>
    <cellStyle name="Normal 2 5 5 2" xfId="295"/>
    <cellStyle name="Normal 2 5 5 2 2" xfId="1038"/>
    <cellStyle name="Normal 2 5 5 2 2 2" xfId="2532"/>
    <cellStyle name="Normal 2 5 5 2 2 2 2" xfId="7014"/>
    <cellStyle name="Normal 2 5 5 2 2 2 2 2" xfId="16044"/>
    <cellStyle name="Normal 2 5 5 2 2 2 3" xfId="11562"/>
    <cellStyle name="Normal 2 5 5 2 2 3" xfId="4026"/>
    <cellStyle name="Normal 2 5 5 2 2 3 2" xfId="8508"/>
    <cellStyle name="Normal 2 5 5 2 2 3 2 2" xfId="17538"/>
    <cellStyle name="Normal 2 5 5 2 2 3 3" xfId="13056"/>
    <cellStyle name="Normal 2 5 5 2 2 4" xfId="5520"/>
    <cellStyle name="Normal 2 5 5 2 2 4 2" xfId="14550"/>
    <cellStyle name="Normal 2 5 5 2 2 5" xfId="10068"/>
    <cellStyle name="Normal 2 5 5 2 3" xfId="1789"/>
    <cellStyle name="Normal 2 5 5 2 3 2" xfId="6271"/>
    <cellStyle name="Normal 2 5 5 2 3 2 2" xfId="15301"/>
    <cellStyle name="Normal 2 5 5 2 3 3" xfId="10819"/>
    <cellStyle name="Normal 2 5 5 2 4" xfId="3283"/>
    <cellStyle name="Normal 2 5 5 2 4 2" xfId="7765"/>
    <cellStyle name="Normal 2 5 5 2 4 2 2" xfId="16795"/>
    <cellStyle name="Normal 2 5 5 2 4 3" xfId="12313"/>
    <cellStyle name="Normal 2 5 5 2 5" xfId="4777"/>
    <cellStyle name="Normal 2 5 5 2 5 2" xfId="13807"/>
    <cellStyle name="Normal 2 5 5 2 6" xfId="9325"/>
    <cellStyle name="Normal 2 5 5 3" xfId="481"/>
    <cellStyle name="Normal 2 5 5 3 2" xfId="1228"/>
    <cellStyle name="Normal 2 5 5 3 2 2" xfId="2722"/>
    <cellStyle name="Normal 2 5 5 3 2 2 2" xfId="7204"/>
    <cellStyle name="Normal 2 5 5 3 2 2 2 2" xfId="16234"/>
    <cellStyle name="Normal 2 5 5 3 2 2 3" xfId="11752"/>
    <cellStyle name="Normal 2 5 5 3 2 3" xfId="4216"/>
    <cellStyle name="Normal 2 5 5 3 2 3 2" xfId="8698"/>
    <cellStyle name="Normal 2 5 5 3 2 3 2 2" xfId="17728"/>
    <cellStyle name="Normal 2 5 5 3 2 3 3" xfId="13246"/>
    <cellStyle name="Normal 2 5 5 3 2 4" xfId="5710"/>
    <cellStyle name="Normal 2 5 5 3 2 4 2" xfId="14740"/>
    <cellStyle name="Normal 2 5 5 3 2 5" xfId="10258"/>
    <cellStyle name="Normal 2 5 5 3 3" xfId="1975"/>
    <cellStyle name="Normal 2 5 5 3 3 2" xfId="6457"/>
    <cellStyle name="Normal 2 5 5 3 3 2 2" xfId="15487"/>
    <cellStyle name="Normal 2 5 5 3 3 3" xfId="11005"/>
    <cellStyle name="Normal 2 5 5 3 4" xfId="3469"/>
    <cellStyle name="Normal 2 5 5 3 4 2" xfId="7951"/>
    <cellStyle name="Normal 2 5 5 3 4 2 2" xfId="16981"/>
    <cellStyle name="Normal 2 5 5 3 4 3" xfId="12499"/>
    <cellStyle name="Normal 2 5 5 3 5" xfId="4963"/>
    <cellStyle name="Normal 2 5 5 3 5 2" xfId="13993"/>
    <cellStyle name="Normal 2 5 5 3 6" xfId="9511"/>
    <cellStyle name="Normal 2 5 5 4" xfId="667"/>
    <cellStyle name="Normal 2 5 5 4 2" xfId="1414"/>
    <cellStyle name="Normal 2 5 5 4 2 2" xfId="2908"/>
    <cellStyle name="Normal 2 5 5 4 2 2 2" xfId="7390"/>
    <cellStyle name="Normal 2 5 5 4 2 2 2 2" xfId="16420"/>
    <cellStyle name="Normal 2 5 5 4 2 2 3" xfId="11938"/>
    <cellStyle name="Normal 2 5 5 4 2 3" xfId="4402"/>
    <cellStyle name="Normal 2 5 5 4 2 3 2" xfId="8884"/>
    <cellStyle name="Normal 2 5 5 4 2 3 2 2" xfId="17914"/>
    <cellStyle name="Normal 2 5 5 4 2 3 3" xfId="13432"/>
    <cellStyle name="Normal 2 5 5 4 2 4" xfId="5896"/>
    <cellStyle name="Normal 2 5 5 4 2 4 2" xfId="14926"/>
    <cellStyle name="Normal 2 5 5 4 2 5" xfId="10444"/>
    <cellStyle name="Normal 2 5 5 4 3" xfId="2161"/>
    <cellStyle name="Normal 2 5 5 4 3 2" xfId="6643"/>
    <cellStyle name="Normal 2 5 5 4 3 2 2" xfId="15673"/>
    <cellStyle name="Normal 2 5 5 4 3 3" xfId="11191"/>
    <cellStyle name="Normal 2 5 5 4 4" xfId="3655"/>
    <cellStyle name="Normal 2 5 5 4 4 2" xfId="8137"/>
    <cellStyle name="Normal 2 5 5 4 4 2 2" xfId="17167"/>
    <cellStyle name="Normal 2 5 5 4 4 3" xfId="12685"/>
    <cellStyle name="Normal 2 5 5 4 5" xfId="5149"/>
    <cellStyle name="Normal 2 5 5 4 5 2" xfId="14179"/>
    <cellStyle name="Normal 2 5 5 4 6" xfId="9697"/>
    <cellStyle name="Normal 2 5 5 5" xfId="854"/>
    <cellStyle name="Normal 2 5 5 5 2" xfId="2348"/>
    <cellStyle name="Normal 2 5 5 5 2 2" xfId="6830"/>
    <cellStyle name="Normal 2 5 5 5 2 2 2" xfId="15860"/>
    <cellStyle name="Normal 2 5 5 5 2 3" xfId="11378"/>
    <cellStyle name="Normal 2 5 5 5 3" xfId="3842"/>
    <cellStyle name="Normal 2 5 5 5 3 2" xfId="8324"/>
    <cellStyle name="Normal 2 5 5 5 3 2 2" xfId="17354"/>
    <cellStyle name="Normal 2 5 5 5 3 3" xfId="12872"/>
    <cellStyle name="Normal 2 5 5 5 4" xfId="5336"/>
    <cellStyle name="Normal 2 5 5 5 4 2" xfId="14366"/>
    <cellStyle name="Normal 2 5 5 5 5" xfId="9884"/>
    <cellStyle name="Normal 2 5 5 6" xfId="1603"/>
    <cellStyle name="Normal 2 5 5 6 2" xfId="6085"/>
    <cellStyle name="Normal 2 5 5 6 2 2" xfId="15115"/>
    <cellStyle name="Normal 2 5 5 6 3" xfId="10633"/>
    <cellStyle name="Normal 2 5 5 7" xfId="3097"/>
    <cellStyle name="Normal 2 5 5 7 2" xfId="7579"/>
    <cellStyle name="Normal 2 5 5 7 2 2" xfId="16609"/>
    <cellStyle name="Normal 2 5 5 7 3" xfId="12127"/>
    <cellStyle name="Normal 2 5 5 8" xfId="4591"/>
    <cellStyle name="Normal 2 5 5 8 2" xfId="13621"/>
    <cellStyle name="Normal 2 5 5 9" xfId="9139"/>
    <cellStyle name="Normal 2 5 6" xfId="142"/>
    <cellStyle name="Normal 2 5 6 2" xfId="328"/>
    <cellStyle name="Normal 2 5 6 2 2" xfId="1071"/>
    <cellStyle name="Normal 2 5 6 2 2 2" xfId="2565"/>
    <cellStyle name="Normal 2 5 6 2 2 2 2" xfId="7047"/>
    <cellStyle name="Normal 2 5 6 2 2 2 2 2" xfId="16077"/>
    <cellStyle name="Normal 2 5 6 2 2 2 3" xfId="11595"/>
    <cellStyle name="Normal 2 5 6 2 2 3" xfId="4059"/>
    <cellStyle name="Normal 2 5 6 2 2 3 2" xfId="8541"/>
    <cellStyle name="Normal 2 5 6 2 2 3 2 2" xfId="17571"/>
    <cellStyle name="Normal 2 5 6 2 2 3 3" xfId="13089"/>
    <cellStyle name="Normal 2 5 6 2 2 4" xfId="5553"/>
    <cellStyle name="Normal 2 5 6 2 2 4 2" xfId="14583"/>
    <cellStyle name="Normal 2 5 6 2 2 5" xfId="10101"/>
    <cellStyle name="Normal 2 5 6 2 3" xfId="1822"/>
    <cellStyle name="Normal 2 5 6 2 3 2" xfId="6304"/>
    <cellStyle name="Normal 2 5 6 2 3 2 2" xfId="15334"/>
    <cellStyle name="Normal 2 5 6 2 3 3" xfId="10852"/>
    <cellStyle name="Normal 2 5 6 2 4" xfId="3316"/>
    <cellStyle name="Normal 2 5 6 2 4 2" xfId="7798"/>
    <cellStyle name="Normal 2 5 6 2 4 2 2" xfId="16828"/>
    <cellStyle name="Normal 2 5 6 2 4 3" xfId="12346"/>
    <cellStyle name="Normal 2 5 6 2 5" xfId="4810"/>
    <cellStyle name="Normal 2 5 6 2 5 2" xfId="13840"/>
    <cellStyle name="Normal 2 5 6 2 6" xfId="9358"/>
    <cellStyle name="Normal 2 5 6 3" xfId="514"/>
    <cellStyle name="Normal 2 5 6 3 2" xfId="1261"/>
    <cellStyle name="Normal 2 5 6 3 2 2" xfId="2755"/>
    <cellStyle name="Normal 2 5 6 3 2 2 2" xfId="7237"/>
    <cellStyle name="Normal 2 5 6 3 2 2 2 2" xfId="16267"/>
    <cellStyle name="Normal 2 5 6 3 2 2 3" xfId="11785"/>
    <cellStyle name="Normal 2 5 6 3 2 3" xfId="4249"/>
    <cellStyle name="Normal 2 5 6 3 2 3 2" xfId="8731"/>
    <cellStyle name="Normal 2 5 6 3 2 3 2 2" xfId="17761"/>
    <cellStyle name="Normal 2 5 6 3 2 3 3" xfId="13279"/>
    <cellStyle name="Normal 2 5 6 3 2 4" xfId="5743"/>
    <cellStyle name="Normal 2 5 6 3 2 4 2" xfId="14773"/>
    <cellStyle name="Normal 2 5 6 3 2 5" xfId="10291"/>
    <cellStyle name="Normal 2 5 6 3 3" xfId="2008"/>
    <cellStyle name="Normal 2 5 6 3 3 2" xfId="6490"/>
    <cellStyle name="Normal 2 5 6 3 3 2 2" xfId="15520"/>
    <cellStyle name="Normal 2 5 6 3 3 3" xfId="11038"/>
    <cellStyle name="Normal 2 5 6 3 4" xfId="3502"/>
    <cellStyle name="Normal 2 5 6 3 4 2" xfId="7984"/>
    <cellStyle name="Normal 2 5 6 3 4 2 2" xfId="17014"/>
    <cellStyle name="Normal 2 5 6 3 4 3" xfId="12532"/>
    <cellStyle name="Normal 2 5 6 3 5" xfId="4996"/>
    <cellStyle name="Normal 2 5 6 3 5 2" xfId="14026"/>
    <cellStyle name="Normal 2 5 6 3 6" xfId="9544"/>
    <cellStyle name="Normal 2 5 6 4" xfId="700"/>
    <cellStyle name="Normal 2 5 6 4 2" xfId="1447"/>
    <cellStyle name="Normal 2 5 6 4 2 2" xfId="2941"/>
    <cellStyle name="Normal 2 5 6 4 2 2 2" xfId="7423"/>
    <cellStyle name="Normal 2 5 6 4 2 2 2 2" xfId="16453"/>
    <cellStyle name="Normal 2 5 6 4 2 2 3" xfId="11971"/>
    <cellStyle name="Normal 2 5 6 4 2 3" xfId="4435"/>
    <cellStyle name="Normal 2 5 6 4 2 3 2" xfId="8917"/>
    <cellStyle name="Normal 2 5 6 4 2 3 2 2" xfId="17947"/>
    <cellStyle name="Normal 2 5 6 4 2 3 3" xfId="13465"/>
    <cellStyle name="Normal 2 5 6 4 2 4" xfId="5929"/>
    <cellStyle name="Normal 2 5 6 4 2 4 2" xfId="14959"/>
    <cellStyle name="Normal 2 5 6 4 2 5" xfId="10477"/>
    <cellStyle name="Normal 2 5 6 4 3" xfId="2194"/>
    <cellStyle name="Normal 2 5 6 4 3 2" xfId="6676"/>
    <cellStyle name="Normal 2 5 6 4 3 2 2" xfId="15706"/>
    <cellStyle name="Normal 2 5 6 4 3 3" xfId="11224"/>
    <cellStyle name="Normal 2 5 6 4 4" xfId="3688"/>
    <cellStyle name="Normal 2 5 6 4 4 2" xfId="8170"/>
    <cellStyle name="Normal 2 5 6 4 4 2 2" xfId="17200"/>
    <cellStyle name="Normal 2 5 6 4 4 3" xfId="12718"/>
    <cellStyle name="Normal 2 5 6 4 5" xfId="5182"/>
    <cellStyle name="Normal 2 5 6 4 5 2" xfId="14212"/>
    <cellStyle name="Normal 2 5 6 4 6" xfId="9730"/>
    <cellStyle name="Normal 2 5 6 5" xfId="887"/>
    <cellStyle name="Normal 2 5 6 5 2" xfId="2381"/>
    <cellStyle name="Normal 2 5 6 5 2 2" xfId="6863"/>
    <cellStyle name="Normal 2 5 6 5 2 2 2" xfId="15893"/>
    <cellStyle name="Normal 2 5 6 5 2 3" xfId="11411"/>
    <cellStyle name="Normal 2 5 6 5 3" xfId="3875"/>
    <cellStyle name="Normal 2 5 6 5 3 2" xfId="8357"/>
    <cellStyle name="Normal 2 5 6 5 3 2 2" xfId="17387"/>
    <cellStyle name="Normal 2 5 6 5 3 3" xfId="12905"/>
    <cellStyle name="Normal 2 5 6 5 4" xfId="5369"/>
    <cellStyle name="Normal 2 5 6 5 4 2" xfId="14399"/>
    <cellStyle name="Normal 2 5 6 5 5" xfId="9917"/>
    <cellStyle name="Normal 2 5 6 6" xfId="1636"/>
    <cellStyle name="Normal 2 5 6 6 2" xfId="6118"/>
    <cellStyle name="Normal 2 5 6 6 2 2" xfId="15148"/>
    <cellStyle name="Normal 2 5 6 6 3" xfId="10666"/>
    <cellStyle name="Normal 2 5 6 7" xfId="3130"/>
    <cellStyle name="Normal 2 5 6 7 2" xfId="7612"/>
    <cellStyle name="Normal 2 5 6 7 2 2" xfId="16642"/>
    <cellStyle name="Normal 2 5 6 7 3" xfId="12160"/>
    <cellStyle name="Normal 2 5 6 8" xfId="4624"/>
    <cellStyle name="Normal 2 5 6 8 2" xfId="13654"/>
    <cellStyle name="Normal 2 5 6 9" xfId="9172"/>
    <cellStyle name="Normal 2 5 7" xfId="165"/>
    <cellStyle name="Normal 2 5 7 2" xfId="351"/>
    <cellStyle name="Normal 2 5 7 2 2" xfId="1094"/>
    <cellStyle name="Normal 2 5 7 2 2 2" xfId="2588"/>
    <cellStyle name="Normal 2 5 7 2 2 2 2" xfId="7070"/>
    <cellStyle name="Normal 2 5 7 2 2 2 2 2" xfId="16100"/>
    <cellStyle name="Normal 2 5 7 2 2 2 3" xfId="11618"/>
    <cellStyle name="Normal 2 5 7 2 2 3" xfId="4082"/>
    <cellStyle name="Normal 2 5 7 2 2 3 2" xfId="8564"/>
    <cellStyle name="Normal 2 5 7 2 2 3 2 2" xfId="17594"/>
    <cellStyle name="Normal 2 5 7 2 2 3 3" xfId="13112"/>
    <cellStyle name="Normal 2 5 7 2 2 4" xfId="5576"/>
    <cellStyle name="Normal 2 5 7 2 2 4 2" xfId="14606"/>
    <cellStyle name="Normal 2 5 7 2 2 5" xfId="10124"/>
    <cellStyle name="Normal 2 5 7 2 3" xfId="1845"/>
    <cellStyle name="Normal 2 5 7 2 3 2" xfId="6327"/>
    <cellStyle name="Normal 2 5 7 2 3 2 2" xfId="15357"/>
    <cellStyle name="Normal 2 5 7 2 3 3" xfId="10875"/>
    <cellStyle name="Normal 2 5 7 2 4" xfId="3339"/>
    <cellStyle name="Normal 2 5 7 2 4 2" xfId="7821"/>
    <cellStyle name="Normal 2 5 7 2 4 2 2" xfId="16851"/>
    <cellStyle name="Normal 2 5 7 2 4 3" xfId="12369"/>
    <cellStyle name="Normal 2 5 7 2 5" xfId="4833"/>
    <cellStyle name="Normal 2 5 7 2 5 2" xfId="13863"/>
    <cellStyle name="Normal 2 5 7 2 6" xfId="9381"/>
    <cellStyle name="Normal 2 5 7 3" xfId="537"/>
    <cellStyle name="Normal 2 5 7 3 2" xfId="1284"/>
    <cellStyle name="Normal 2 5 7 3 2 2" xfId="2778"/>
    <cellStyle name="Normal 2 5 7 3 2 2 2" xfId="7260"/>
    <cellStyle name="Normal 2 5 7 3 2 2 2 2" xfId="16290"/>
    <cellStyle name="Normal 2 5 7 3 2 2 3" xfId="11808"/>
    <cellStyle name="Normal 2 5 7 3 2 3" xfId="4272"/>
    <cellStyle name="Normal 2 5 7 3 2 3 2" xfId="8754"/>
    <cellStyle name="Normal 2 5 7 3 2 3 2 2" xfId="17784"/>
    <cellStyle name="Normal 2 5 7 3 2 3 3" xfId="13302"/>
    <cellStyle name="Normal 2 5 7 3 2 4" xfId="5766"/>
    <cellStyle name="Normal 2 5 7 3 2 4 2" xfId="14796"/>
    <cellStyle name="Normal 2 5 7 3 2 5" xfId="10314"/>
    <cellStyle name="Normal 2 5 7 3 3" xfId="2031"/>
    <cellStyle name="Normal 2 5 7 3 3 2" xfId="6513"/>
    <cellStyle name="Normal 2 5 7 3 3 2 2" xfId="15543"/>
    <cellStyle name="Normal 2 5 7 3 3 3" xfId="11061"/>
    <cellStyle name="Normal 2 5 7 3 4" xfId="3525"/>
    <cellStyle name="Normal 2 5 7 3 4 2" xfId="8007"/>
    <cellStyle name="Normal 2 5 7 3 4 2 2" xfId="17037"/>
    <cellStyle name="Normal 2 5 7 3 4 3" xfId="12555"/>
    <cellStyle name="Normal 2 5 7 3 5" xfId="5019"/>
    <cellStyle name="Normal 2 5 7 3 5 2" xfId="14049"/>
    <cellStyle name="Normal 2 5 7 3 6" xfId="9567"/>
    <cellStyle name="Normal 2 5 7 4" xfId="723"/>
    <cellStyle name="Normal 2 5 7 4 2" xfId="1470"/>
    <cellStyle name="Normal 2 5 7 4 2 2" xfId="2964"/>
    <cellStyle name="Normal 2 5 7 4 2 2 2" xfId="7446"/>
    <cellStyle name="Normal 2 5 7 4 2 2 2 2" xfId="16476"/>
    <cellStyle name="Normal 2 5 7 4 2 2 3" xfId="11994"/>
    <cellStyle name="Normal 2 5 7 4 2 3" xfId="4458"/>
    <cellStyle name="Normal 2 5 7 4 2 3 2" xfId="8940"/>
    <cellStyle name="Normal 2 5 7 4 2 3 2 2" xfId="17970"/>
    <cellStyle name="Normal 2 5 7 4 2 3 3" xfId="13488"/>
    <cellStyle name="Normal 2 5 7 4 2 4" xfId="5952"/>
    <cellStyle name="Normal 2 5 7 4 2 4 2" xfId="14982"/>
    <cellStyle name="Normal 2 5 7 4 2 5" xfId="10500"/>
    <cellStyle name="Normal 2 5 7 4 3" xfId="2217"/>
    <cellStyle name="Normal 2 5 7 4 3 2" xfId="6699"/>
    <cellStyle name="Normal 2 5 7 4 3 2 2" xfId="15729"/>
    <cellStyle name="Normal 2 5 7 4 3 3" xfId="11247"/>
    <cellStyle name="Normal 2 5 7 4 4" xfId="3711"/>
    <cellStyle name="Normal 2 5 7 4 4 2" xfId="8193"/>
    <cellStyle name="Normal 2 5 7 4 4 2 2" xfId="17223"/>
    <cellStyle name="Normal 2 5 7 4 4 3" xfId="12741"/>
    <cellStyle name="Normal 2 5 7 4 5" xfId="5205"/>
    <cellStyle name="Normal 2 5 7 4 5 2" xfId="14235"/>
    <cellStyle name="Normal 2 5 7 4 6" xfId="9753"/>
    <cellStyle name="Normal 2 5 7 5" xfId="910"/>
    <cellStyle name="Normal 2 5 7 5 2" xfId="2404"/>
    <cellStyle name="Normal 2 5 7 5 2 2" xfId="6886"/>
    <cellStyle name="Normal 2 5 7 5 2 2 2" xfId="15916"/>
    <cellStyle name="Normal 2 5 7 5 2 3" xfId="11434"/>
    <cellStyle name="Normal 2 5 7 5 3" xfId="3898"/>
    <cellStyle name="Normal 2 5 7 5 3 2" xfId="8380"/>
    <cellStyle name="Normal 2 5 7 5 3 2 2" xfId="17410"/>
    <cellStyle name="Normal 2 5 7 5 3 3" xfId="12928"/>
    <cellStyle name="Normal 2 5 7 5 4" xfId="5392"/>
    <cellStyle name="Normal 2 5 7 5 4 2" xfId="14422"/>
    <cellStyle name="Normal 2 5 7 5 5" xfId="9940"/>
    <cellStyle name="Normal 2 5 7 6" xfId="1659"/>
    <cellStyle name="Normal 2 5 7 6 2" xfId="6141"/>
    <cellStyle name="Normal 2 5 7 6 2 2" xfId="15171"/>
    <cellStyle name="Normal 2 5 7 6 3" xfId="10689"/>
    <cellStyle name="Normal 2 5 7 7" xfId="3153"/>
    <cellStyle name="Normal 2 5 7 7 2" xfId="7635"/>
    <cellStyle name="Normal 2 5 7 7 2 2" xfId="16665"/>
    <cellStyle name="Normal 2 5 7 7 3" xfId="12183"/>
    <cellStyle name="Normal 2 5 7 8" xfId="4647"/>
    <cellStyle name="Normal 2 5 7 8 2" xfId="13677"/>
    <cellStyle name="Normal 2 5 7 9" xfId="9195"/>
    <cellStyle name="Normal 2 5 8" xfId="188"/>
    <cellStyle name="Normal 2 5 8 2" xfId="374"/>
    <cellStyle name="Normal 2 5 8 2 2" xfId="1117"/>
    <cellStyle name="Normal 2 5 8 2 2 2" xfId="2611"/>
    <cellStyle name="Normal 2 5 8 2 2 2 2" xfId="7093"/>
    <cellStyle name="Normal 2 5 8 2 2 2 2 2" xfId="16123"/>
    <cellStyle name="Normal 2 5 8 2 2 2 3" xfId="11641"/>
    <cellStyle name="Normal 2 5 8 2 2 3" xfId="4105"/>
    <cellStyle name="Normal 2 5 8 2 2 3 2" xfId="8587"/>
    <cellStyle name="Normal 2 5 8 2 2 3 2 2" xfId="17617"/>
    <cellStyle name="Normal 2 5 8 2 2 3 3" xfId="13135"/>
    <cellStyle name="Normal 2 5 8 2 2 4" xfId="5599"/>
    <cellStyle name="Normal 2 5 8 2 2 4 2" xfId="14629"/>
    <cellStyle name="Normal 2 5 8 2 2 5" xfId="10147"/>
    <cellStyle name="Normal 2 5 8 2 3" xfId="1868"/>
    <cellStyle name="Normal 2 5 8 2 3 2" xfId="6350"/>
    <cellStyle name="Normal 2 5 8 2 3 2 2" xfId="15380"/>
    <cellStyle name="Normal 2 5 8 2 3 3" xfId="10898"/>
    <cellStyle name="Normal 2 5 8 2 4" xfId="3362"/>
    <cellStyle name="Normal 2 5 8 2 4 2" xfId="7844"/>
    <cellStyle name="Normal 2 5 8 2 4 2 2" xfId="16874"/>
    <cellStyle name="Normal 2 5 8 2 4 3" xfId="12392"/>
    <cellStyle name="Normal 2 5 8 2 5" xfId="4856"/>
    <cellStyle name="Normal 2 5 8 2 5 2" xfId="13886"/>
    <cellStyle name="Normal 2 5 8 2 6" xfId="9404"/>
    <cellStyle name="Normal 2 5 8 3" xfId="560"/>
    <cellStyle name="Normal 2 5 8 3 2" xfId="1307"/>
    <cellStyle name="Normal 2 5 8 3 2 2" xfId="2801"/>
    <cellStyle name="Normal 2 5 8 3 2 2 2" xfId="7283"/>
    <cellStyle name="Normal 2 5 8 3 2 2 2 2" xfId="16313"/>
    <cellStyle name="Normal 2 5 8 3 2 2 3" xfId="11831"/>
    <cellStyle name="Normal 2 5 8 3 2 3" xfId="4295"/>
    <cellStyle name="Normal 2 5 8 3 2 3 2" xfId="8777"/>
    <cellStyle name="Normal 2 5 8 3 2 3 2 2" xfId="17807"/>
    <cellStyle name="Normal 2 5 8 3 2 3 3" xfId="13325"/>
    <cellStyle name="Normal 2 5 8 3 2 4" xfId="5789"/>
    <cellStyle name="Normal 2 5 8 3 2 4 2" xfId="14819"/>
    <cellStyle name="Normal 2 5 8 3 2 5" xfId="10337"/>
    <cellStyle name="Normal 2 5 8 3 3" xfId="2054"/>
    <cellStyle name="Normal 2 5 8 3 3 2" xfId="6536"/>
    <cellStyle name="Normal 2 5 8 3 3 2 2" xfId="15566"/>
    <cellStyle name="Normal 2 5 8 3 3 3" xfId="11084"/>
    <cellStyle name="Normal 2 5 8 3 4" xfId="3548"/>
    <cellStyle name="Normal 2 5 8 3 4 2" xfId="8030"/>
    <cellStyle name="Normal 2 5 8 3 4 2 2" xfId="17060"/>
    <cellStyle name="Normal 2 5 8 3 4 3" xfId="12578"/>
    <cellStyle name="Normal 2 5 8 3 5" xfId="5042"/>
    <cellStyle name="Normal 2 5 8 3 5 2" xfId="14072"/>
    <cellStyle name="Normal 2 5 8 3 6" xfId="9590"/>
    <cellStyle name="Normal 2 5 8 4" xfId="746"/>
    <cellStyle name="Normal 2 5 8 4 2" xfId="1493"/>
    <cellStyle name="Normal 2 5 8 4 2 2" xfId="2987"/>
    <cellStyle name="Normal 2 5 8 4 2 2 2" xfId="7469"/>
    <cellStyle name="Normal 2 5 8 4 2 2 2 2" xfId="16499"/>
    <cellStyle name="Normal 2 5 8 4 2 2 3" xfId="12017"/>
    <cellStyle name="Normal 2 5 8 4 2 3" xfId="4481"/>
    <cellStyle name="Normal 2 5 8 4 2 3 2" xfId="8963"/>
    <cellStyle name="Normal 2 5 8 4 2 3 2 2" xfId="17993"/>
    <cellStyle name="Normal 2 5 8 4 2 3 3" xfId="13511"/>
    <cellStyle name="Normal 2 5 8 4 2 4" xfId="5975"/>
    <cellStyle name="Normal 2 5 8 4 2 4 2" xfId="15005"/>
    <cellStyle name="Normal 2 5 8 4 2 5" xfId="10523"/>
    <cellStyle name="Normal 2 5 8 4 3" xfId="2240"/>
    <cellStyle name="Normal 2 5 8 4 3 2" xfId="6722"/>
    <cellStyle name="Normal 2 5 8 4 3 2 2" xfId="15752"/>
    <cellStyle name="Normal 2 5 8 4 3 3" xfId="11270"/>
    <cellStyle name="Normal 2 5 8 4 4" xfId="3734"/>
    <cellStyle name="Normal 2 5 8 4 4 2" xfId="8216"/>
    <cellStyle name="Normal 2 5 8 4 4 2 2" xfId="17246"/>
    <cellStyle name="Normal 2 5 8 4 4 3" xfId="12764"/>
    <cellStyle name="Normal 2 5 8 4 5" xfId="5228"/>
    <cellStyle name="Normal 2 5 8 4 5 2" xfId="14258"/>
    <cellStyle name="Normal 2 5 8 4 6" xfId="9776"/>
    <cellStyle name="Normal 2 5 8 5" xfId="933"/>
    <cellStyle name="Normal 2 5 8 5 2" xfId="2427"/>
    <cellStyle name="Normal 2 5 8 5 2 2" xfId="6909"/>
    <cellStyle name="Normal 2 5 8 5 2 2 2" xfId="15939"/>
    <cellStyle name="Normal 2 5 8 5 2 3" xfId="11457"/>
    <cellStyle name="Normal 2 5 8 5 3" xfId="3921"/>
    <cellStyle name="Normal 2 5 8 5 3 2" xfId="8403"/>
    <cellStyle name="Normal 2 5 8 5 3 2 2" xfId="17433"/>
    <cellStyle name="Normal 2 5 8 5 3 3" xfId="12951"/>
    <cellStyle name="Normal 2 5 8 5 4" xfId="5415"/>
    <cellStyle name="Normal 2 5 8 5 4 2" xfId="14445"/>
    <cellStyle name="Normal 2 5 8 5 5" xfId="9963"/>
    <cellStyle name="Normal 2 5 8 6" xfId="1682"/>
    <cellStyle name="Normal 2 5 8 6 2" xfId="6164"/>
    <cellStyle name="Normal 2 5 8 6 2 2" xfId="15194"/>
    <cellStyle name="Normal 2 5 8 6 3" xfId="10712"/>
    <cellStyle name="Normal 2 5 8 7" xfId="3176"/>
    <cellStyle name="Normal 2 5 8 7 2" xfId="7658"/>
    <cellStyle name="Normal 2 5 8 7 2 2" xfId="16688"/>
    <cellStyle name="Normal 2 5 8 7 3" xfId="12206"/>
    <cellStyle name="Normal 2 5 8 8" xfId="4670"/>
    <cellStyle name="Normal 2 5 8 8 2" xfId="13700"/>
    <cellStyle name="Normal 2 5 8 9" xfId="9218"/>
    <cellStyle name="Normal 2 5 9" xfId="211"/>
    <cellStyle name="Normal 2 5 9 2" xfId="956"/>
    <cellStyle name="Normal 2 5 9 2 2" xfId="2450"/>
    <cellStyle name="Normal 2 5 9 2 2 2" xfId="6932"/>
    <cellStyle name="Normal 2 5 9 2 2 2 2" xfId="15962"/>
    <cellStyle name="Normal 2 5 9 2 2 3" xfId="11480"/>
    <cellStyle name="Normal 2 5 9 2 3" xfId="3944"/>
    <cellStyle name="Normal 2 5 9 2 3 2" xfId="8426"/>
    <cellStyle name="Normal 2 5 9 2 3 2 2" xfId="17456"/>
    <cellStyle name="Normal 2 5 9 2 3 3" xfId="12974"/>
    <cellStyle name="Normal 2 5 9 2 4" xfId="5438"/>
    <cellStyle name="Normal 2 5 9 2 4 2" xfId="14468"/>
    <cellStyle name="Normal 2 5 9 2 5" xfId="9986"/>
    <cellStyle name="Normal 2 5 9 3" xfId="1705"/>
    <cellStyle name="Normal 2 5 9 3 2" xfId="6187"/>
    <cellStyle name="Normal 2 5 9 3 2 2" xfId="15217"/>
    <cellStyle name="Normal 2 5 9 3 3" xfId="10735"/>
    <cellStyle name="Normal 2 5 9 4" xfId="3199"/>
    <cellStyle name="Normal 2 5 9 4 2" xfId="7681"/>
    <cellStyle name="Normal 2 5 9 4 2 2" xfId="16711"/>
    <cellStyle name="Normal 2 5 9 4 3" xfId="12229"/>
    <cellStyle name="Normal 2 5 9 5" xfId="4693"/>
    <cellStyle name="Normal 2 5 9 5 2" xfId="13723"/>
    <cellStyle name="Normal 2 5 9 6" xfId="9241"/>
    <cellStyle name="Normal 2 6" xfId="30"/>
    <cellStyle name="Normal 2 6 2" xfId="216"/>
    <cellStyle name="Normal 2 6 2 2" xfId="961"/>
    <cellStyle name="Normal 2 6 2 2 2" xfId="2455"/>
    <cellStyle name="Normal 2 6 2 2 2 2" xfId="6937"/>
    <cellStyle name="Normal 2 6 2 2 2 2 2" xfId="15967"/>
    <cellStyle name="Normal 2 6 2 2 2 3" xfId="11485"/>
    <cellStyle name="Normal 2 6 2 2 3" xfId="3949"/>
    <cellStyle name="Normal 2 6 2 2 3 2" xfId="8431"/>
    <cellStyle name="Normal 2 6 2 2 3 2 2" xfId="17461"/>
    <cellStyle name="Normal 2 6 2 2 3 3" xfId="12979"/>
    <cellStyle name="Normal 2 6 2 2 4" xfId="5443"/>
    <cellStyle name="Normal 2 6 2 2 4 2" xfId="14473"/>
    <cellStyle name="Normal 2 6 2 2 5" xfId="9991"/>
    <cellStyle name="Normal 2 6 2 3" xfId="1710"/>
    <cellStyle name="Normal 2 6 2 3 2" xfId="6192"/>
    <cellStyle name="Normal 2 6 2 3 2 2" xfId="15222"/>
    <cellStyle name="Normal 2 6 2 3 3" xfId="10740"/>
    <cellStyle name="Normal 2 6 2 4" xfId="3204"/>
    <cellStyle name="Normal 2 6 2 4 2" xfId="7686"/>
    <cellStyle name="Normal 2 6 2 4 2 2" xfId="16716"/>
    <cellStyle name="Normal 2 6 2 4 3" xfId="12234"/>
    <cellStyle name="Normal 2 6 2 5" xfId="4698"/>
    <cellStyle name="Normal 2 6 2 5 2" xfId="13728"/>
    <cellStyle name="Normal 2 6 2 6" xfId="9246"/>
    <cellStyle name="Normal 2 6 3" xfId="402"/>
    <cellStyle name="Normal 2 6 3 2" xfId="1149"/>
    <cellStyle name="Normal 2 6 3 2 2" xfId="2643"/>
    <cellStyle name="Normal 2 6 3 2 2 2" xfId="7125"/>
    <cellStyle name="Normal 2 6 3 2 2 2 2" xfId="16155"/>
    <cellStyle name="Normal 2 6 3 2 2 3" xfId="11673"/>
    <cellStyle name="Normal 2 6 3 2 3" xfId="4137"/>
    <cellStyle name="Normal 2 6 3 2 3 2" xfId="8619"/>
    <cellStyle name="Normal 2 6 3 2 3 2 2" xfId="17649"/>
    <cellStyle name="Normal 2 6 3 2 3 3" xfId="13167"/>
    <cellStyle name="Normal 2 6 3 2 4" xfId="5631"/>
    <cellStyle name="Normal 2 6 3 2 4 2" xfId="14661"/>
    <cellStyle name="Normal 2 6 3 2 5" xfId="10179"/>
    <cellStyle name="Normal 2 6 3 3" xfId="1896"/>
    <cellStyle name="Normal 2 6 3 3 2" xfId="6378"/>
    <cellStyle name="Normal 2 6 3 3 2 2" xfId="15408"/>
    <cellStyle name="Normal 2 6 3 3 3" xfId="10926"/>
    <cellStyle name="Normal 2 6 3 4" xfId="3390"/>
    <cellStyle name="Normal 2 6 3 4 2" xfId="7872"/>
    <cellStyle name="Normal 2 6 3 4 2 2" xfId="16902"/>
    <cellStyle name="Normal 2 6 3 4 3" xfId="12420"/>
    <cellStyle name="Normal 2 6 3 5" xfId="4884"/>
    <cellStyle name="Normal 2 6 3 5 2" xfId="13914"/>
    <cellStyle name="Normal 2 6 3 6" xfId="9432"/>
    <cellStyle name="Normal 2 6 4" xfId="588"/>
    <cellStyle name="Normal 2 6 4 2" xfId="1335"/>
    <cellStyle name="Normal 2 6 4 2 2" xfId="2829"/>
    <cellStyle name="Normal 2 6 4 2 2 2" xfId="7311"/>
    <cellStyle name="Normal 2 6 4 2 2 2 2" xfId="16341"/>
    <cellStyle name="Normal 2 6 4 2 2 3" xfId="11859"/>
    <cellStyle name="Normal 2 6 4 2 3" xfId="4323"/>
    <cellStyle name="Normal 2 6 4 2 3 2" xfId="8805"/>
    <cellStyle name="Normal 2 6 4 2 3 2 2" xfId="17835"/>
    <cellStyle name="Normal 2 6 4 2 3 3" xfId="13353"/>
    <cellStyle name="Normal 2 6 4 2 4" xfId="5817"/>
    <cellStyle name="Normal 2 6 4 2 4 2" xfId="14847"/>
    <cellStyle name="Normal 2 6 4 2 5" xfId="10365"/>
    <cellStyle name="Normal 2 6 4 3" xfId="2082"/>
    <cellStyle name="Normal 2 6 4 3 2" xfId="6564"/>
    <cellStyle name="Normal 2 6 4 3 2 2" xfId="15594"/>
    <cellStyle name="Normal 2 6 4 3 3" xfId="11112"/>
    <cellStyle name="Normal 2 6 4 4" xfId="3576"/>
    <cellStyle name="Normal 2 6 4 4 2" xfId="8058"/>
    <cellStyle name="Normal 2 6 4 4 2 2" xfId="17088"/>
    <cellStyle name="Normal 2 6 4 4 3" xfId="12606"/>
    <cellStyle name="Normal 2 6 4 5" xfId="5070"/>
    <cellStyle name="Normal 2 6 4 5 2" xfId="14100"/>
    <cellStyle name="Normal 2 6 4 6" xfId="9618"/>
    <cellStyle name="Normal 2 6 5" xfId="775"/>
    <cellStyle name="Normal 2 6 5 2" xfId="2269"/>
    <cellStyle name="Normal 2 6 5 2 2" xfId="6751"/>
    <cellStyle name="Normal 2 6 5 2 2 2" xfId="15781"/>
    <cellStyle name="Normal 2 6 5 2 3" xfId="11299"/>
    <cellStyle name="Normal 2 6 5 3" xfId="3763"/>
    <cellStyle name="Normal 2 6 5 3 2" xfId="8245"/>
    <cellStyle name="Normal 2 6 5 3 2 2" xfId="17275"/>
    <cellStyle name="Normal 2 6 5 3 3" xfId="12793"/>
    <cellStyle name="Normal 2 6 5 4" xfId="5257"/>
    <cellStyle name="Normal 2 6 5 4 2" xfId="14287"/>
    <cellStyle name="Normal 2 6 5 5" xfId="9805"/>
    <cellStyle name="Normal 2 6 6" xfId="1524"/>
    <cellStyle name="Normal 2 6 6 2" xfId="6006"/>
    <cellStyle name="Normal 2 6 6 2 2" xfId="15036"/>
    <cellStyle name="Normal 2 6 6 3" xfId="10554"/>
    <cellStyle name="Normal 2 6 7" xfId="3018"/>
    <cellStyle name="Normal 2 6 7 2" xfId="7500"/>
    <cellStyle name="Normal 2 6 7 2 2" xfId="16530"/>
    <cellStyle name="Normal 2 6 7 3" xfId="12048"/>
    <cellStyle name="Normal 2 6 8" xfId="4512"/>
    <cellStyle name="Normal 2 6 8 2" xfId="13542"/>
    <cellStyle name="Normal 2 6 9" xfId="9060"/>
    <cellStyle name="Normal 2 7" xfId="53"/>
    <cellStyle name="Normal 2 7 2" xfId="239"/>
    <cellStyle name="Normal 2 7 2 2" xfId="984"/>
    <cellStyle name="Normal 2 7 2 2 2" xfId="2478"/>
    <cellStyle name="Normal 2 7 2 2 2 2" xfId="6960"/>
    <cellStyle name="Normal 2 7 2 2 2 2 2" xfId="15990"/>
    <cellStyle name="Normal 2 7 2 2 2 3" xfId="11508"/>
    <cellStyle name="Normal 2 7 2 2 3" xfId="3972"/>
    <cellStyle name="Normal 2 7 2 2 3 2" xfId="8454"/>
    <cellStyle name="Normal 2 7 2 2 3 2 2" xfId="17484"/>
    <cellStyle name="Normal 2 7 2 2 3 3" xfId="13002"/>
    <cellStyle name="Normal 2 7 2 2 4" xfId="5466"/>
    <cellStyle name="Normal 2 7 2 2 4 2" xfId="14496"/>
    <cellStyle name="Normal 2 7 2 2 5" xfId="10014"/>
    <cellStyle name="Normal 2 7 2 3" xfId="1733"/>
    <cellStyle name="Normal 2 7 2 3 2" xfId="6215"/>
    <cellStyle name="Normal 2 7 2 3 2 2" xfId="15245"/>
    <cellStyle name="Normal 2 7 2 3 3" xfId="10763"/>
    <cellStyle name="Normal 2 7 2 4" xfId="3227"/>
    <cellStyle name="Normal 2 7 2 4 2" xfId="7709"/>
    <cellStyle name="Normal 2 7 2 4 2 2" xfId="16739"/>
    <cellStyle name="Normal 2 7 2 4 3" xfId="12257"/>
    <cellStyle name="Normal 2 7 2 5" xfId="4721"/>
    <cellStyle name="Normal 2 7 2 5 2" xfId="13751"/>
    <cellStyle name="Normal 2 7 2 6" xfId="9269"/>
    <cellStyle name="Normal 2 7 3" xfId="425"/>
    <cellStyle name="Normal 2 7 3 2" xfId="1172"/>
    <cellStyle name="Normal 2 7 3 2 2" xfId="2666"/>
    <cellStyle name="Normal 2 7 3 2 2 2" xfId="7148"/>
    <cellStyle name="Normal 2 7 3 2 2 2 2" xfId="16178"/>
    <cellStyle name="Normal 2 7 3 2 2 3" xfId="11696"/>
    <cellStyle name="Normal 2 7 3 2 3" xfId="4160"/>
    <cellStyle name="Normal 2 7 3 2 3 2" xfId="8642"/>
    <cellStyle name="Normal 2 7 3 2 3 2 2" xfId="17672"/>
    <cellStyle name="Normal 2 7 3 2 3 3" xfId="13190"/>
    <cellStyle name="Normal 2 7 3 2 4" xfId="5654"/>
    <cellStyle name="Normal 2 7 3 2 4 2" xfId="14684"/>
    <cellStyle name="Normal 2 7 3 2 5" xfId="10202"/>
    <cellStyle name="Normal 2 7 3 3" xfId="1919"/>
    <cellStyle name="Normal 2 7 3 3 2" xfId="6401"/>
    <cellStyle name="Normal 2 7 3 3 2 2" xfId="15431"/>
    <cellStyle name="Normal 2 7 3 3 3" xfId="10949"/>
    <cellStyle name="Normal 2 7 3 4" xfId="3413"/>
    <cellStyle name="Normal 2 7 3 4 2" xfId="7895"/>
    <cellStyle name="Normal 2 7 3 4 2 2" xfId="16925"/>
    <cellStyle name="Normal 2 7 3 4 3" xfId="12443"/>
    <cellStyle name="Normal 2 7 3 5" xfId="4907"/>
    <cellStyle name="Normal 2 7 3 5 2" xfId="13937"/>
    <cellStyle name="Normal 2 7 3 6" xfId="9455"/>
    <cellStyle name="Normal 2 7 4" xfId="611"/>
    <cellStyle name="Normal 2 7 4 2" xfId="1358"/>
    <cellStyle name="Normal 2 7 4 2 2" xfId="2852"/>
    <cellStyle name="Normal 2 7 4 2 2 2" xfId="7334"/>
    <cellStyle name="Normal 2 7 4 2 2 2 2" xfId="16364"/>
    <cellStyle name="Normal 2 7 4 2 2 3" xfId="11882"/>
    <cellStyle name="Normal 2 7 4 2 3" xfId="4346"/>
    <cellStyle name="Normal 2 7 4 2 3 2" xfId="8828"/>
    <cellStyle name="Normal 2 7 4 2 3 2 2" xfId="17858"/>
    <cellStyle name="Normal 2 7 4 2 3 3" xfId="13376"/>
    <cellStyle name="Normal 2 7 4 2 4" xfId="5840"/>
    <cellStyle name="Normal 2 7 4 2 4 2" xfId="14870"/>
    <cellStyle name="Normal 2 7 4 2 5" xfId="10388"/>
    <cellStyle name="Normal 2 7 4 3" xfId="2105"/>
    <cellStyle name="Normal 2 7 4 3 2" xfId="6587"/>
    <cellStyle name="Normal 2 7 4 3 2 2" xfId="15617"/>
    <cellStyle name="Normal 2 7 4 3 3" xfId="11135"/>
    <cellStyle name="Normal 2 7 4 4" xfId="3599"/>
    <cellStyle name="Normal 2 7 4 4 2" xfId="8081"/>
    <cellStyle name="Normal 2 7 4 4 2 2" xfId="17111"/>
    <cellStyle name="Normal 2 7 4 4 3" xfId="12629"/>
    <cellStyle name="Normal 2 7 4 5" xfId="5093"/>
    <cellStyle name="Normal 2 7 4 5 2" xfId="14123"/>
    <cellStyle name="Normal 2 7 4 6" xfId="9641"/>
    <cellStyle name="Normal 2 7 5" xfId="798"/>
    <cellStyle name="Normal 2 7 5 2" xfId="2292"/>
    <cellStyle name="Normal 2 7 5 2 2" xfId="6774"/>
    <cellStyle name="Normal 2 7 5 2 2 2" xfId="15804"/>
    <cellStyle name="Normal 2 7 5 2 3" xfId="11322"/>
    <cellStyle name="Normal 2 7 5 3" xfId="3786"/>
    <cellStyle name="Normal 2 7 5 3 2" xfId="8268"/>
    <cellStyle name="Normal 2 7 5 3 2 2" xfId="17298"/>
    <cellStyle name="Normal 2 7 5 3 3" xfId="12816"/>
    <cellStyle name="Normal 2 7 5 4" xfId="5280"/>
    <cellStyle name="Normal 2 7 5 4 2" xfId="14310"/>
    <cellStyle name="Normal 2 7 5 5" xfId="9828"/>
    <cellStyle name="Normal 2 7 6" xfId="1547"/>
    <cellStyle name="Normal 2 7 6 2" xfId="6029"/>
    <cellStyle name="Normal 2 7 6 2 2" xfId="15059"/>
    <cellStyle name="Normal 2 7 6 3" xfId="10577"/>
    <cellStyle name="Normal 2 7 7" xfId="3041"/>
    <cellStyle name="Normal 2 7 7 2" xfId="7523"/>
    <cellStyle name="Normal 2 7 7 2 2" xfId="16553"/>
    <cellStyle name="Normal 2 7 7 3" xfId="12071"/>
    <cellStyle name="Normal 2 7 8" xfId="4535"/>
    <cellStyle name="Normal 2 7 8 2" xfId="13565"/>
    <cellStyle name="Normal 2 7 9" xfId="9083"/>
    <cellStyle name="Normal 2 8" xfId="77"/>
    <cellStyle name="Normal 2 8 2" xfId="263"/>
    <cellStyle name="Normal 2 8 2 2" xfId="1007"/>
    <cellStyle name="Normal 2 8 2 2 2" xfId="2501"/>
    <cellStyle name="Normal 2 8 2 2 2 2" xfId="6983"/>
    <cellStyle name="Normal 2 8 2 2 2 2 2" xfId="16013"/>
    <cellStyle name="Normal 2 8 2 2 2 3" xfId="11531"/>
    <cellStyle name="Normal 2 8 2 2 3" xfId="3995"/>
    <cellStyle name="Normal 2 8 2 2 3 2" xfId="8477"/>
    <cellStyle name="Normal 2 8 2 2 3 2 2" xfId="17507"/>
    <cellStyle name="Normal 2 8 2 2 3 3" xfId="13025"/>
    <cellStyle name="Normal 2 8 2 2 4" xfId="5489"/>
    <cellStyle name="Normal 2 8 2 2 4 2" xfId="14519"/>
    <cellStyle name="Normal 2 8 2 2 5" xfId="10037"/>
    <cellStyle name="Normal 2 8 2 3" xfId="1757"/>
    <cellStyle name="Normal 2 8 2 3 2" xfId="6239"/>
    <cellStyle name="Normal 2 8 2 3 2 2" xfId="15269"/>
    <cellStyle name="Normal 2 8 2 3 3" xfId="10787"/>
    <cellStyle name="Normal 2 8 2 4" xfId="3251"/>
    <cellStyle name="Normal 2 8 2 4 2" xfId="7733"/>
    <cellStyle name="Normal 2 8 2 4 2 2" xfId="16763"/>
    <cellStyle name="Normal 2 8 2 4 3" xfId="12281"/>
    <cellStyle name="Normal 2 8 2 5" xfId="4745"/>
    <cellStyle name="Normal 2 8 2 5 2" xfId="13775"/>
    <cellStyle name="Normal 2 8 2 6" xfId="9293"/>
    <cellStyle name="Normal 2 8 3" xfId="449"/>
    <cellStyle name="Normal 2 8 3 2" xfId="1196"/>
    <cellStyle name="Normal 2 8 3 2 2" xfId="2690"/>
    <cellStyle name="Normal 2 8 3 2 2 2" xfId="7172"/>
    <cellStyle name="Normal 2 8 3 2 2 2 2" xfId="16202"/>
    <cellStyle name="Normal 2 8 3 2 2 3" xfId="11720"/>
    <cellStyle name="Normal 2 8 3 2 3" xfId="4184"/>
    <cellStyle name="Normal 2 8 3 2 3 2" xfId="8666"/>
    <cellStyle name="Normal 2 8 3 2 3 2 2" xfId="17696"/>
    <cellStyle name="Normal 2 8 3 2 3 3" xfId="13214"/>
    <cellStyle name="Normal 2 8 3 2 4" xfId="5678"/>
    <cellStyle name="Normal 2 8 3 2 4 2" xfId="14708"/>
    <cellStyle name="Normal 2 8 3 2 5" xfId="10226"/>
    <cellStyle name="Normal 2 8 3 3" xfId="1943"/>
    <cellStyle name="Normal 2 8 3 3 2" xfId="6425"/>
    <cellStyle name="Normal 2 8 3 3 2 2" xfId="15455"/>
    <cellStyle name="Normal 2 8 3 3 3" xfId="10973"/>
    <cellStyle name="Normal 2 8 3 4" xfId="3437"/>
    <cellStyle name="Normal 2 8 3 4 2" xfId="7919"/>
    <cellStyle name="Normal 2 8 3 4 2 2" xfId="16949"/>
    <cellStyle name="Normal 2 8 3 4 3" xfId="12467"/>
    <cellStyle name="Normal 2 8 3 5" xfId="4931"/>
    <cellStyle name="Normal 2 8 3 5 2" xfId="13961"/>
    <cellStyle name="Normal 2 8 3 6" xfId="9479"/>
    <cellStyle name="Normal 2 8 4" xfId="635"/>
    <cellStyle name="Normal 2 8 4 2" xfId="1382"/>
    <cellStyle name="Normal 2 8 4 2 2" xfId="2876"/>
    <cellStyle name="Normal 2 8 4 2 2 2" xfId="7358"/>
    <cellStyle name="Normal 2 8 4 2 2 2 2" xfId="16388"/>
    <cellStyle name="Normal 2 8 4 2 2 3" xfId="11906"/>
    <cellStyle name="Normal 2 8 4 2 3" xfId="4370"/>
    <cellStyle name="Normal 2 8 4 2 3 2" xfId="8852"/>
    <cellStyle name="Normal 2 8 4 2 3 2 2" xfId="17882"/>
    <cellStyle name="Normal 2 8 4 2 3 3" xfId="13400"/>
    <cellStyle name="Normal 2 8 4 2 4" xfId="5864"/>
    <cellStyle name="Normal 2 8 4 2 4 2" xfId="14894"/>
    <cellStyle name="Normal 2 8 4 2 5" xfId="10412"/>
    <cellStyle name="Normal 2 8 4 3" xfId="2129"/>
    <cellStyle name="Normal 2 8 4 3 2" xfId="6611"/>
    <cellStyle name="Normal 2 8 4 3 2 2" xfId="15641"/>
    <cellStyle name="Normal 2 8 4 3 3" xfId="11159"/>
    <cellStyle name="Normal 2 8 4 4" xfId="3623"/>
    <cellStyle name="Normal 2 8 4 4 2" xfId="8105"/>
    <cellStyle name="Normal 2 8 4 4 2 2" xfId="17135"/>
    <cellStyle name="Normal 2 8 4 4 3" xfId="12653"/>
    <cellStyle name="Normal 2 8 4 5" xfId="5117"/>
    <cellStyle name="Normal 2 8 4 5 2" xfId="14147"/>
    <cellStyle name="Normal 2 8 4 6" xfId="9665"/>
    <cellStyle name="Normal 2 8 5" xfId="822"/>
    <cellStyle name="Normal 2 8 5 2" xfId="2316"/>
    <cellStyle name="Normal 2 8 5 2 2" xfId="6798"/>
    <cellStyle name="Normal 2 8 5 2 2 2" xfId="15828"/>
    <cellStyle name="Normal 2 8 5 2 3" xfId="11346"/>
    <cellStyle name="Normal 2 8 5 3" xfId="3810"/>
    <cellStyle name="Normal 2 8 5 3 2" xfId="8292"/>
    <cellStyle name="Normal 2 8 5 3 2 2" xfId="17322"/>
    <cellStyle name="Normal 2 8 5 3 3" xfId="12840"/>
    <cellStyle name="Normal 2 8 5 4" xfId="5304"/>
    <cellStyle name="Normal 2 8 5 4 2" xfId="14334"/>
    <cellStyle name="Normal 2 8 5 5" xfId="9852"/>
    <cellStyle name="Normal 2 8 6" xfId="1571"/>
    <cellStyle name="Normal 2 8 6 2" xfId="6053"/>
    <cellStyle name="Normal 2 8 6 2 2" xfId="15083"/>
    <cellStyle name="Normal 2 8 6 3" xfId="10601"/>
    <cellStyle name="Normal 2 8 7" xfId="3065"/>
    <cellStyle name="Normal 2 8 7 2" xfId="7547"/>
    <cellStyle name="Normal 2 8 7 2 2" xfId="16577"/>
    <cellStyle name="Normal 2 8 7 3" xfId="12095"/>
    <cellStyle name="Normal 2 8 8" xfId="4559"/>
    <cellStyle name="Normal 2 8 8 2" xfId="13589"/>
    <cellStyle name="Normal 2 8 9" xfId="9107"/>
    <cellStyle name="Normal 2 9" xfId="99"/>
    <cellStyle name="Normal 2 9 2" xfId="285"/>
    <cellStyle name="Normal 2 9 2 2" xfId="1028"/>
    <cellStyle name="Normal 2 9 2 2 2" xfId="2522"/>
    <cellStyle name="Normal 2 9 2 2 2 2" xfId="7004"/>
    <cellStyle name="Normal 2 9 2 2 2 2 2" xfId="16034"/>
    <cellStyle name="Normal 2 9 2 2 2 3" xfId="11552"/>
    <cellStyle name="Normal 2 9 2 2 3" xfId="4016"/>
    <cellStyle name="Normal 2 9 2 2 3 2" xfId="8498"/>
    <cellStyle name="Normal 2 9 2 2 3 2 2" xfId="17528"/>
    <cellStyle name="Normal 2 9 2 2 3 3" xfId="13046"/>
    <cellStyle name="Normal 2 9 2 2 4" xfId="5510"/>
    <cellStyle name="Normal 2 9 2 2 4 2" xfId="14540"/>
    <cellStyle name="Normal 2 9 2 2 5" xfId="10058"/>
    <cellStyle name="Normal 2 9 2 3" xfId="1779"/>
    <cellStyle name="Normal 2 9 2 3 2" xfId="6261"/>
    <cellStyle name="Normal 2 9 2 3 2 2" xfId="15291"/>
    <cellStyle name="Normal 2 9 2 3 3" xfId="10809"/>
    <cellStyle name="Normal 2 9 2 4" xfId="3273"/>
    <cellStyle name="Normal 2 9 2 4 2" xfId="7755"/>
    <cellStyle name="Normal 2 9 2 4 2 2" xfId="16785"/>
    <cellStyle name="Normal 2 9 2 4 3" xfId="12303"/>
    <cellStyle name="Normal 2 9 2 5" xfId="4767"/>
    <cellStyle name="Normal 2 9 2 5 2" xfId="13797"/>
    <cellStyle name="Normal 2 9 2 6" xfId="9315"/>
    <cellStyle name="Normal 2 9 3" xfId="471"/>
    <cellStyle name="Normal 2 9 3 2" xfId="1218"/>
    <cellStyle name="Normal 2 9 3 2 2" xfId="2712"/>
    <cellStyle name="Normal 2 9 3 2 2 2" xfId="7194"/>
    <cellStyle name="Normal 2 9 3 2 2 2 2" xfId="16224"/>
    <cellStyle name="Normal 2 9 3 2 2 3" xfId="11742"/>
    <cellStyle name="Normal 2 9 3 2 3" xfId="4206"/>
    <cellStyle name="Normal 2 9 3 2 3 2" xfId="8688"/>
    <cellStyle name="Normal 2 9 3 2 3 2 2" xfId="17718"/>
    <cellStyle name="Normal 2 9 3 2 3 3" xfId="13236"/>
    <cellStyle name="Normal 2 9 3 2 4" xfId="5700"/>
    <cellStyle name="Normal 2 9 3 2 4 2" xfId="14730"/>
    <cellStyle name="Normal 2 9 3 2 5" xfId="10248"/>
    <cellStyle name="Normal 2 9 3 3" xfId="1965"/>
    <cellStyle name="Normal 2 9 3 3 2" xfId="6447"/>
    <cellStyle name="Normal 2 9 3 3 2 2" xfId="15477"/>
    <cellStyle name="Normal 2 9 3 3 3" xfId="10995"/>
    <cellStyle name="Normal 2 9 3 4" xfId="3459"/>
    <cellStyle name="Normal 2 9 3 4 2" xfId="7941"/>
    <cellStyle name="Normal 2 9 3 4 2 2" xfId="16971"/>
    <cellStyle name="Normal 2 9 3 4 3" xfId="12489"/>
    <cellStyle name="Normal 2 9 3 5" xfId="4953"/>
    <cellStyle name="Normal 2 9 3 5 2" xfId="13983"/>
    <cellStyle name="Normal 2 9 3 6" xfId="9501"/>
    <cellStyle name="Normal 2 9 4" xfId="657"/>
    <cellStyle name="Normal 2 9 4 2" xfId="1404"/>
    <cellStyle name="Normal 2 9 4 2 2" xfId="2898"/>
    <cellStyle name="Normal 2 9 4 2 2 2" xfId="7380"/>
    <cellStyle name="Normal 2 9 4 2 2 2 2" xfId="16410"/>
    <cellStyle name="Normal 2 9 4 2 2 3" xfId="11928"/>
    <cellStyle name="Normal 2 9 4 2 3" xfId="4392"/>
    <cellStyle name="Normal 2 9 4 2 3 2" xfId="8874"/>
    <cellStyle name="Normal 2 9 4 2 3 2 2" xfId="17904"/>
    <cellStyle name="Normal 2 9 4 2 3 3" xfId="13422"/>
    <cellStyle name="Normal 2 9 4 2 4" xfId="5886"/>
    <cellStyle name="Normal 2 9 4 2 4 2" xfId="14916"/>
    <cellStyle name="Normal 2 9 4 2 5" xfId="10434"/>
    <cellStyle name="Normal 2 9 4 3" xfId="2151"/>
    <cellStyle name="Normal 2 9 4 3 2" xfId="6633"/>
    <cellStyle name="Normal 2 9 4 3 2 2" xfId="15663"/>
    <cellStyle name="Normal 2 9 4 3 3" xfId="11181"/>
    <cellStyle name="Normal 2 9 4 4" xfId="3645"/>
    <cellStyle name="Normal 2 9 4 4 2" xfId="8127"/>
    <cellStyle name="Normal 2 9 4 4 2 2" xfId="17157"/>
    <cellStyle name="Normal 2 9 4 4 3" xfId="12675"/>
    <cellStyle name="Normal 2 9 4 5" xfId="5139"/>
    <cellStyle name="Normal 2 9 4 5 2" xfId="14169"/>
    <cellStyle name="Normal 2 9 4 6" xfId="9687"/>
    <cellStyle name="Normal 2 9 5" xfId="844"/>
    <cellStyle name="Normal 2 9 5 2" xfId="2338"/>
    <cellStyle name="Normal 2 9 5 2 2" xfId="6820"/>
    <cellStyle name="Normal 2 9 5 2 2 2" xfId="15850"/>
    <cellStyle name="Normal 2 9 5 2 3" xfId="11368"/>
    <cellStyle name="Normal 2 9 5 3" xfId="3832"/>
    <cellStyle name="Normal 2 9 5 3 2" xfId="8314"/>
    <cellStyle name="Normal 2 9 5 3 2 2" xfId="17344"/>
    <cellStyle name="Normal 2 9 5 3 3" xfId="12862"/>
    <cellStyle name="Normal 2 9 5 4" xfId="5326"/>
    <cellStyle name="Normal 2 9 5 4 2" xfId="14356"/>
    <cellStyle name="Normal 2 9 5 5" xfId="9874"/>
    <cellStyle name="Normal 2 9 6" xfId="1593"/>
    <cellStyle name="Normal 2 9 6 2" xfId="6075"/>
    <cellStyle name="Normal 2 9 6 2 2" xfId="15105"/>
    <cellStyle name="Normal 2 9 6 3" xfId="10623"/>
    <cellStyle name="Normal 2 9 7" xfId="3087"/>
    <cellStyle name="Normal 2 9 7 2" xfId="7569"/>
    <cellStyle name="Normal 2 9 7 2 2" xfId="16599"/>
    <cellStyle name="Normal 2 9 7 3" xfId="12117"/>
    <cellStyle name="Normal 2 9 8" xfId="4581"/>
    <cellStyle name="Normal 2 9 8 2" xfId="13611"/>
    <cellStyle name="Normal 2 9 9" xfId="9129"/>
    <cellStyle name="Normal 3" xfId="4"/>
    <cellStyle name="Normal 3 2" xfId="8"/>
    <cellStyle name="Normal 4" xfId="2"/>
    <cellStyle name="Normal 4 10" xfId="168"/>
    <cellStyle name="Normal 4 10 2" xfId="354"/>
    <cellStyle name="Normal 4 10 2 2" xfId="1097"/>
    <cellStyle name="Normal 4 10 2 2 2" xfId="2591"/>
    <cellStyle name="Normal 4 10 2 2 2 2" xfId="7073"/>
    <cellStyle name="Normal 4 10 2 2 2 2 2" xfId="16103"/>
    <cellStyle name="Normal 4 10 2 2 2 3" xfId="11621"/>
    <cellStyle name="Normal 4 10 2 2 3" xfId="4085"/>
    <cellStyle name="Normal 4 10 2 2 3 2" xfId="8567"/>
    <cellStyle name="Normal 4 10 2 2 3 2 2" xfId="17597"/>
    <cellStyle name="Normal 4 10 2 2 3 3" xfId="13115"/>
    <cellStyle name="Normal 4 10 2 2 4" xfId="5579"/>
    <cellStyle name="Normal 4 10 2 2 4 2" xfId="14609"/>
    <cellStyle name="Normal 4 10 2 2 5" xfId="10127"/>
    <cellStyle name="Normal 4 10 2 3" xfId="1848"/>
    <cellStyle name="Normal 4 10 2 3 2" xfId="6330"/>
    <cellStyle name="Normal 4 10 2 3 2 2" xfId="15360"/>
    <cellStyle name="Normal 4 10 2 3 3" xfId="10878"/>
    <cellStyle name="Normal 4 10 2 4" xfId="3342"/>
    <cellStyle name="Normal 4 10 2 4 2" xfId="7824"/>
    <cellStyle name="Normal 4 10 2 4 2 2" xfId="16854"/>
    <cellStyle name="Normal 4 10 2 4 3" xfId="12372"/>
    <cellStyle name="Normal 4 10 2 5" xfId="4836"/>
    <cellStyle name="Normal 4 10 2 5 2" xfId="13866"/>
    <cellStyle name="Normal 4 10 2 6" xfId="9384"/>
    <cellStyle name="Normal 4 10 3" xfId="540"/>
    <cellStyle name="Normal 4 10 3 2" xfId="1287"/>
    <cellStyle name="Normal 4 10 3 2 2" xfId="2781"/>
    <cellStyle name="Normal 4 10 3 2 2 2" xfId="7263"/>
    <cellStyle name="Normal 4 10 3 2 2 2 2" xfId="16293"/>
    <cellStyle name="Normal 4 10 3 2 2 3" xfId="11811"/>
    <cellStyle name="Normal 4 10 3 2 3" xfId="4275"/>
    <cellStyle name="Normal 4 10 3 2 3 2" xfId="8757"/>
    <cellStyle name="Normal 4 10 3 2 3 2 2" xfId="17787"/>
    <cellStyle name="Normal 4 10 3 2 3 3" xfId="13305"/>
    <cellStyle name="Normal 4 10 3 2 4" xfId="5769"/>
    <cellStyle name="Normal 4 10 3 2 4 2" xfId="14799"/>
    <cellStyle name="Normal 4 10 3 2 5" xfId="10317"/>
    <cellStyle name="Normal 4 10 3 3" xfId="2034"/>
    <cellStyle name="Normal 4 10 3 3 2" xfId="6516"/>
    <cellStyle name="Normal 4 10 3 3 2 2" xfId="15546"/>
    <cellStyle name="Normal 4 10 3 3 3" xfId="11064"/>
    <cellStyle name="Normal 4 10 3 4" xfId="3528"/>
    <cellStyle name="Normal 4 10 3 4 2" xfId="8010"/>
    <cellStyle name="Normal 4 10 3 4 2 2" xfId="17040"/>
    <cellStyle name="Normal 4 10 3 4 3" xfId="12558"/>
    <cellStyle name="Normal 4 10 3 5" xfId="5022"/>
    <cellStyle name="Normal 4 10 3 5 2" xfId="14052"/>
    <cellStyle name="Normal 4 10 3 6" xfId="9570"/>
    <cellStyle name="Normal 4 10 4" xfId="726"/>
    <cellStyle name="Normal 4 10 4 2" xfId="1473"/>
    <cellStyle name="Normal 4 10 4 2 2" xfId="2967"/>
    <cellStyle name="Normal 4 10 4 2 2 2" xfId="7449"/>
    <cellStyle name="Normal 4 10 4 2 2 2 2" xfId="16479"/>
    <cellStyle name="Normal 4 10 4 2 2 3" xfId="11997"/>
    <cellStyle name="Normal 4 10 4 2 3" xfId="4461"/>
    <cellStyle name="Normal 4 10 4 2 3 2" xfId="8943"/>
    <cellStyle name="Normal 4 10 4 2 3 2 2" xfId="17973"/>
    <cellStyle name="Normal 4 10 4 2 3 3" xfId="13491"/>
    <cellStyle name="Normal 4 10 4 2 4" xfId="5955"/>
    <cellStyle name="Normal 4 10 4 2 4 2" xfId="14985"/>
    <cellStyle name="Normal 4 10 4 2 5" xfId="10503"/>
    <cellStyle name="Normal 4 10 4 3" xfId="2220"/>
    <cellStyle name="Normal 4 10 4 3 2" xfId="6702"/>
    <cellStyle name="Normal 4 10 4 3 2 2" xfId="15732"/>
    <cellStyle name="Normal 4 10 4 3 3" xfId="11250"/>
    <cellStyle name="Normal 4 10 4 4" xfId="3714"/>
    <cellStyle name="Normal 4 10 4 4 2" xfId="8196"/>
    <cellStyle name="Normal 4 10 4 4 2 2" xfId="17226"/>
    <cellStyle name="Normal 4 10 4 4 3" xfId="12744"/>
    <cellStyle name="Normal 4 10 4 5" xfId="5208"/>
    <cellStyle name="Normal 4 10 4 5 2" xfId="14238"/>
    <cellStyle name="Normal 4 10 4 6" xfId="9756"/>
    <cellStyle name="Normal 4 10 5" xfId="913"/>
    <cellStyle name="Normal 4 10 5 2" xfId="2407"/>
    <cellStyle name="Normal 4 10 5 2 2" xfId="6889"/>
    <cellStyle name="Normal 4 10 5 2 2 2" xfId="15919"/>
    <cellStyle name="Normal 4 10 5 2 3" xfId="11437"/>
    <cellStyle name="Normal 4 10 5 3" xfId="3901"/>
    <cellStyle name="Normal 4 10 5 3 2" xfId="8383"/>
    <cellStyle name="Normal 4 10 5 3 2 2" xfId="17413"/>
    <cellStyle name="Normal 4 10 5 3 3" xfId="12931"/>
    <cellStyle name="Normal 4 10 5 4" xfId="5395"/>
    <cellStyle name="Normal 4 10 5 4 2" xfId="14425"/>
    <cellStyle name="Normal 4 10 5 5" xfId="9943"/>
    <cellStyle name="Normal 4 10 6" xfId="1662"/>
    <cellStyle name="Normal 4 10 6 2" xfId="6144"/>
    <cellStyle name="Normal 4 10 6 2 2" xfId="15174"/>
    <cellStyle name="Normal 4 10 6 3" xfId="10692"/>
    <cellStyle name="Normal 4 10 7" xfId="3156"/>
    <cellStyle name="Normal 4 10 7 2" xfId="7638"/>
    <cellStyle name="Normal 4 10 7 2 2" xfId="16668"/>
    <cellStyle name="Normal 4 10 7 3" xfId="12186"/>
    <cellStyle name="Normal 4 10 8" xfId="4650"/>
    <cellStyle name="Normal 4 10 8 2" xfId="13680"/>
    <cellStyle name="Normal 4 10 9" xfId="9198"/>
    <cellStyle name="Normal 4 11" xfId="191"/>
    <cellStyle name="Normal 4 11 2" xfId="936"/>
    <cellStyle name="Normal 4 11 2 2" xfId="2430"/>
    <cellStyle name="Normal 4 11 2 2 2" xfId="6912"/>
    <cellStyle name="Normal 4 11 2 2 2 2" xfId="15942"/>
    <cellStyle name="Normal 4 11 2 2 3" xfId="11460"/>
    <cellStyle name="Normal 4 11 2 3" xfId="3924"/>
    <cellStyle name="Normal 4 11 2 3 2" xfId="8406"/>
    <cellStyle name="Normal 4 11 2 3 2 2" xfId="17436"/>
    <cellStyle name="Normal 4 11 2 3 3" xfId="12954"/>
    <cellStyle name="Normal 4 11 2 4" xfId="5418"/>
    <cellStyle name="Normal 4 11 2 4 2" xfId="14448"/>
    <cellStyle name="Normal 4 11 2 5" xfId="9966"/>
    <cellStyle name="Normal 4 11 3" xfId="1685"/>
    <cellStyle name="Normal 4 11 3 2" xfId="6167"/>
    <cellStyle name="Normal 4 11 3 2 2" xfId="15197"/>
    <cellStyle name="Normal 4 11 3 3" xfId="10715"/>
    <cellStyle name="Normal 4 11 4" xfId="3179"/>
    <cellStyle name="Normal 4 11 4 2" xfId="7661"/>
    <cellStyle name="Normal 4 11 4 2 2" xfId="16691"/>
    <cellStyle name="Normal 4 11 4 3" xfId="12209"/>
    <cellStyle name="Normal 4 11 5" xfId="4673"/>
    <cellStyle name="Normal 4 11 5 2" xfId="13703"/>
    <cellStyle name="Normal 4 11 6" xfId="9221"/>
    <cellStyle name="Normal 4 12" xfId="377"/>
    <cellStyle name="Normal 4 12 2" xfId="1124"/>
    <cellStyle name="Normal 4 12 2 2" xfId="2618"/>
    <cellStyle name="Normal 4 12 2 2 2" xfId="7100"/>
    <cellStyle name="Normal 4 12 2 2 2 2" xfId="16130"/>
    <cellStyle name="Normal 4 12 2 2 3" xfId="11648"/>
    <cellStyle name="Normal 4 12 2 3" xfId="4112"/>
    <cellStyle name="Normal 4 12 2 3 2" xfId="8594"/>
    <cellStyle name="Normal 4 12 2 3 2 2" xfId="17624"/>
    <cellStyle name="Normal 4 12 2 3 3" xfId="13142"/>
    <cellStyle name="Normal 4 12 2 4" xfId="5606"/>
    <cellStyle name="Normal 4 12 2 4 2" xfId="14636"/>
    <cellStyle name="Normal 4 12 2 5" xfId="10154"/>
    <cellStyle name="Normal 4 12 3" xfId="1871"/>
    <cellStyle name="Normal 4 12 3 2" xfId="6353"/>
    <cellStyle name="Normal 4 12 3 2 2" xfId="15383"/>
    <cellStyle name="Normal 4 12 3 3" xfId="10901"/>
    <cellStyle name="Normal 4 12 4" xfId="3365"/>
    <cellStyle name="Normal 4 12 4 2" xfId="7847"/>
    <cellStyle name="Normal 4 12 4 2 2" xfId="16877"/>
    <cellStyle name="Normal 4 12 4 3" xfId="12395"/>
    <cellStyle name="Normal 4 12 5" xfId="4859"/>
    <cellStyle name="Normal 4 12 5 2" xfId="13889"/>
    <cellStyle name="Normal 4 12 6" xfId="9407"/>
    <cellStyle name="Normal 4 13" xfId="563"/>
    <cellStyle name="Normal 4 13 2" xfId="1310"/>
    <cellStyle name="Normal 4 13 2 2" xfId="2804"/>
    <cellStyle name="Normal 4 13 2 2 2" xfId="7286"/>
    <cellStyle name="Normal 4 13 2 2 2 2" xfId="16316"/>
    <cellStyle name="Normal 4 13 2 2 3" xfId="11834"/>
    <cellStyle name="Normal 4 13 2 3" xfId="4298"/>
    <cellStyle name="Normal 4 13 2 3 2" xfId="8780"/>
    <cellStyle name="Normal 4 13 2 3 2 2" xfId="17810"/>
    <cellStyle name="Normal 4 13 2 3 3" xfId="13328"/>
    <cellStyle name="Normal 4 13 2 4" xfId="5792"/>
    <cellStyle name="Normal 4 13 2 4 2" xfId="14822"/>
    <cellStyle name="Normal 4 13 2 5" xfId="10340"/>
    <cellStyle name="Normal 4 13 3" xfId="2057"/>
    <cellStyle name="Normal 4 13 3 2" xfId="6539"/>
    <cellStyle name="Normal 4 13 3 2 2" xfId="15569"/>
    <cellStyle name="Normal 4 13 3 3" xfId="11087"/>
    <cellStyle name="Normal 4 13 4" xfId="3551"/>
    <cellStyle name="Normal 4 13 4 2" xfId="8033"/>
    <cellStyle name="Normal 4 13 4 2 2" xfId="17063"/>
    <cellStyle name="Normal 4 13 4 3" xfId="12581"/>
    <cellStyle name="Normal 4 13 5" xfId="5045"/>
    <cellStyle name="Normal 4 13 5 2" xfId="14075"/>
    <cellStyle name="Normal 4 13 6" xfId="9593"/>
    <cellStyle name="Normal 4 14" xfId="750"/>
    <cellStyle name="Normal 4 14 2" xfId="2244"/>
    <cellStyle name="Normal 4 14 2 2" xfId="6726"/>
    <cellStyle name="Normal 4 14 2 2 2" xfId="15756"/>
    <cellStyle name="Normal 4 14 2 3" xfId="11274"/>
    <cellStyle name="Normal 4 14 3" xfId="3738"/>
    <cellStyle name="Normal 4 14 3 2" xfId="8220"/>
    <cellStyle name="Normal 4 14 3 2 2" xfId="17250"/>
    <cellStyle name="Normal 4 14 3 3" xfId="12768"/>
    <cellStyle name="Normal 4 14 4" xfId="5232"/>
    <cellStyle name="Normal 4 14 4 2" xfId="14262"/>
    <cellStyle name="Normal 4 14 5" xfId="9780"/>
    <cellStyle name="Normal 4 15" xfId="1499"/>
    <cellStyle name="Normal 4 15 2" xfId="5981"/>
    <cellStyle name="Normal 4 15 2 2" xfId="15011"/>
    <cellStyle name="Normal 4 15 3" xfId="10529"/>
    <cellStyle name="Normal 4 16" xfId="2993"/>
    <cellStyle name="Normal 4 16 2" xfId="7475"/>
    <cellStyle name="Normal 4 16 2 2" xfId="16505"/>
    <cellStyle name="Normal 4 16 3" xfId="12023"/>
    <cellStyle name="Normal 4 17" xfId="4487"/>
    <cellStyle name="Normal 4 17 2" xfId="13517"/>
    <cellStyle name="Normal 4 18" xfId="9035"/>
    <cellStyle name="Normal 4 2" xfId="10"/>
    <cellStyle name="Normal 4 2 10" xfId="196"/>
    <cellStyle name="Normal 4 2 10 2" xfId="941"/>
    <cellStyle name="Normal 4 2 10 2 2" xfId="2435"/>
    <cellStyle name="Normal 4 2 10 2 2 2" xfId="6917"/>
    <cellStyle name="Normal 4 2 10 2 2 2 2" xfId="15947"/>
    <cellStyle name="Normal 4 2 10 2 2 3" xfId="11465"/>
    <cellStyle name="Normal 4 2 10 2 3" xfId="3929"/>
    <cellStyle name="Normal 4 2 10 2 3 2" xfId="8411"/>
    <cellStyle name="Normal 4 2 10 2 3 2 2" xfId="17441"/>
    <cellStyle name="Normal 4 2 10 2 3 3" xfId="12959"/>
    <cellStyle name="Normal 4 2 10 2 4" xfId="5423"/>
    <cellStyle name="Normal 4 2 10 2 4 2" xfId="14453"/>
    <cellStyle name="Normal 4 2 10 2 5" xfId="9971"/>
    <cellStyle name="Normal 4 2 10 3" xfId="1690"/>
    <cellStyle name="Normal 4 2 10 3 2" xfId="6172"/>
    <cellStyle name="Normal 4 2 10 3 2 2" xfId="15202"/>
    <cellStyle name="Normal 4 2 10 3 3" xfId="10720"/>
    <cellStyle name="Normal 4 2 10 4" xfId="3184"/>
    <cellStyle name="Normal 4 2 10 4 2" xfId="7666"/>
    <cellStyle name="Normal 4 2 10 4 2 2" xfId="16696"/>
    <cellStyle name="Normal 4 2 10 4 3" xfId="12214"/>
    <cellStyle name="Normal 4 2 10 5" xfId="4678"/>
    <cellStyle name="Normal 4 2 10 5 2" xfId="13708"/>
    <cellStyle name="Normal 4 2 10 6" xfId="9226"/>
    <cellStyle name="Normal 4 2 11" xfId="382"/>
    <cellStyle name="Normal 4 2 11 2" xfId="1129"/>
    <cellStyle name="Normal 4 2 11 2 2" xfId="2623"/>
    <cellStyle name="Normal 4 2 11 2 2 2" xfId="7105"/>
    <cellStyle name="Normal 4 2 11 2 2 2 2" xfId="16135"/>
    <cellStyle name="Normal 4 2 11 2 2 3" xfId="11653"/>
    <cellStyle name="Normal 4 2 11 2 3" xfId="4117"/>
    <cellStyle name="Normal 4 2 11 2 3 2" xfId="8599"/>
    <cellStyle name="Normal 4 2 11 2 3 2 2" xfId="17629"/>
    <cellStyle name="Normal 4 2 11 2 3 3" xfId="13147"/>
    <cellStyle name="Normal 4 2 11 2 4" xfId="5611"/>
    <cellStyle name="Normal 4 2 11 2 4 2" xfId="14641"/>
    <cellStyle name="Normal 4 2 11 2 5" xfId="10159"/>
    <cellStyle name="Normal 4 2 11 3" xfId="1876"/>
    <cellStyle name="Normal 4 2 11 3 2" xfId="6358"/>
    <cellStyle name="Normal 4 2 11 3 2 2" xfId="15388"/>
    <cellStyle name="Normal 4 2 11 3 3" xfId="10906"/>
    <cellStyle name="Normal 4 2 11 4" xfId="3370"/>
    <cellStyle name="Normal 4 2 11 4 2" xfId="7852"/>
    <cellStyle name="Normal 4 2 11 4 2 2" xfId="16882"/>
    <cellStyle name="Normal 4 2 11 4 3" xfId="12400"/>
    <cellStyle name="Normal 4 2 11 5" xfId="4864"/>
    <cellStyle name="Normal 4 2 11 5 2" xfId="13894"/>
    <cellStyle name="Normal 4 2 11 6" xfId="9412"/>
    <cellStyle name="Normal 4 2 12" xfId="568"/>
    <cellStyle name="Normal 4 2 12 2" xfId="1315"/>
    <cellStyle name="Normal 4 2 12 2 2" xfId="2809"/>
    <cellStyle name="Normal 4 2 12 2 2 2" xfId="7291"/>
    <cellStyle name="Normal 4 2 12 2 2 2 2" xfId="16321"/>
    <cellStyle name="Normal 4 2 12 2 2 3" xfId="11839"/>
    <cellStyle name="Normal 4 2 12 2 3" xfId="4303"/>
    <cellStyle name="Normal 4 2 12 2 3 2" xfId="8785"/>
    <cellStyle name="Normal 4 2 12 2 3 2 2" xfId="17815"/>
    <cellStyle name="Normal 4 2 12 2 3 3" xfId="13333"/>
    <cellStyle name="Normal 4 2 12 2 4" xfId="5797"/>
    <cellStyle name="Normal 4 2 12 2 4 2" xfId="14827"/>
    <cellStyle name="Normal 4 2 12 2 5" xfId="10345"/>
    <cellStyle name="Normal 4 2 12 3" xfId="2062"/>
    <cellStyle name="Normal 4 2 12 3 2" xfId="6544"/>
    <cellStyle name="Normal 4 2 12 3 2 2" xfId="15574"/>
    <cellStyle name="Normal 4 2 12 3 3" xfId="11092"/>
    <cellStyle name="Normal 4 2 12 4" xfId="3556"/>
    <cellStyle name="Normal 4 2 12 4 2" xfId="8038"/>
    <cellStyle name="Normal 4 2 12 4 2 2" xfId="17068"/>
    <cellStyle name="Normal 4 2 12 4 3" xfId="12586"/>
    <cellStyle name="Normal 4 2 12 5" xfId="5050"/>
    <cellStyle name="Normal 4 2 12 5 2" xfId="14080"/>
    <cellStyle name="Normal 4 2 12 6" xfId="9598"/>
    <cellStyle name="Normal 4 2 13" xfId="755"/>
    <cellStyle name="Normal 4 2 13 2" xfId="2249"/>
    <cellStyle name="Normal 4 2 13 2 2" xfId="6731"/>
    <cellStyle name="Normal 4 2 13 2 2 2" xfId="15761"/>
    <cellStyle name="Normal 4 2 13 2 3" xfId="11279"/>
    <cellStyle name="Normal 4 2 13 3" xfId="3743"/>
    <cellStyle name="Normal 4 2 13 3 2" xfId="8225"/>
    <cellStyle name="Normal 4 2 13 3 2 2" xfId="17255"/>
    <cellStyle name="Normal 4 2 13 3 3" xfId="12773"/>
    <cellStyle name="Normal 4 2 13 4" xfId="5237"/>
    <cellStyle name="Normal 4 2 13 4 2" xfId="14267"/>
    <cellStyle name="Normal 4 2 13 5" xfId="9785"/>
    <cellStyle name="Normal 4 2 14" xfId="1504"/>
    <cellStyle name="Normal 4 2 14 2" xfId="5986"/>
    <cellStyle name="Normal 4 2 14 2 2" xfId="15016"/>
    <cellStyle name="Normal 4 2 14 3" xfId="10534"/>
    <cellStyle name="Normal 4 2 15" xfId="2998"/>
    <cellStyle name="Normal 4 2 15 2" xfId="7480"/>
    <cellStyle name="Normal 4 2 15 2 2" xfId="16510"/>
    <cellStyle name="Normal 4 2 15 3" xfId="12028"/>
    <cellStyle name="Normal 4 2 16" xfId="4492"/>
    <cellStyle name="Normal 4 2 16 2" xfId="13522"/>
    <cellStyle name="Normal 4 2 17" xfId="9040"/>
    <cellStyle name="Normal 4 2 2" xfId="20"/>
    <cellStyle name="Normal 4 2 2 10" xfId="392"/>
    <cellStyle name="Normal 4 2 2 10 2" xfId="1139"/>
    <cellStyle name="Normal 4 2 2 10 2 2" xfId="2633"/>
    <cellStyle name="Normal 4 2 2 10 2 2 2" xfId="7115"/>
    <cellStyle name="Normal 4 2 2 10 2 2 2 2" xfId="16145"/>
    <cellStyle name="Normal 4 2 2 10 2 2 3" xfId="11663"/>
    <cellStyle name="Normal 4 2 2 10 2 3" xfId="4127"/>
    <cellStyle name="Normal 4 2 2 10 2 3 2" xfId="8609"/>
    <cellStyle name="Normal 4 2 2 10 2 3 2 2" xfId="17639"/>
    <cellStyle name="Normal 4 2 2 10 2 3 3" xfId="13157"/>
    <cellStyle name="Normal 4 2 2 10 2 4" xfId="5621"/>
    <cellStyle name="Normal 4 2 2 10 2 4 2" xfId="14651"/>
    <cellStyle name="Normal 4 2 2 10 2 5" xfId="10169"/>
    <cellStyle name="Normal 4 2 2 10 3" xfId="1886"/>
    <cellStyle name="Normal 4 2 2 10 3 2" xfId="6368"/>
    <cellStyle name="Normal 4 2 2 10 3 2 2" xfId="15398"/>
    <cellStyle name="Normal 4 2 2 10 3 3" xfId="10916"/>
    <cellStyle name="Normal 4 2 2 10 4" xfId="3380"/>
    <cellStyle name="Normal 4 2 2 10 4 2" xfId="7862"/>
    <cellStyle name="Normal 4 2 2 10 4 2 2" xfId="16892"/>
    <cellStyle name="Normal 4 2 2 10 4 3" xfId="12410"/>
    <cellStyle name="Normal 4 2 2 10 5" xfId="4874"/>
    <cellStyle name="Normal 4 2 2 10 5 2" xfId="13904"/>
    <cellStyle name="Normal 4 2 2 10 6" xfId="9422"/>
    <cellStyle name="Normal 4 2 2 11" xfId="578"/>
    <cellStyle name="Normal 4 2 2 11 2" xfId="1325"/>
    <cellStyle name="Normal 4 2 2 11 2 2" xfId="2819"/>
    <cellStyle name="Normal 4 2 2 11 2 2 2" xfId="7301"/>
    <cellStyle name="Normal 4 2 2 11 2 2 2 2" xfId="16331"/>
    <cellStyle name="Normal 4 2 2 11 2 2 3" xfId="11849"/>
    <cellStyle name="Normal 4 2 2 11 2 3" xfId="4313"/>
    <cellStyle name="Normal 4 2 2 11 2 3 2" xfId="8795"/>
    <cellStyle name="Normal 4 2 2 11 2 3 2 2" xfId="17825"/>
    <cellStyle name="Normal 4 2 2 11 2 3 3" xfId="13343"/>
    <cellStyle name="Normal 4 2 2 11 2 4" xfId="5807"/>
    <cellStyle name="Normal 4 2 2 11 2 4 2" xfId="14837"/>
    <cellStyle name="Normal 4 2 2 11 2 5" xfId="10355"/>
    <cellStyle name="Normal 4 2 2 11 3" xfId="2072"/>
    <cellStyle name="Normal 4 2 2 11 3 2" xfId="6554"/>
    <cellStyle name="Normal 4 2 2 11 3 2 2" xfId="15584"/>
    <cellStyle name="Normal 4 2 2 11 3 3" xfId="11102"/>
    <cellStyle name="Normal 4 2 2 11 4" xfId="3566"/>
    <cellStyle name="Normal 4 2 2 11 4 2" xfId="8048"/>
    <cellStyle name="Normal 4 2 2 11 4 2 2" xfId="17078"/>
    <cellStyle name="Normal 4 2 2 11 4 3" xfId="12596"/>
    <cellStyle name="Normal 4 2 2 11 5" xfId="5060"/>
    <cellStyle name="Normal 4 2 2 11 5 2" xfId="14090"/>
    <cellStyle name="Normal 4 2 2 11 6" xfId="9608"/>
    <cellStyle name="Normal 4 2 2 12" xfId="765"/>
    <cellStyle name="Normal 4 2 2 12 2" xfId="2259"/>
    <cellStyle name="Normal 4 2 2 12 2 2" xfId="6741"/>
    <cellStyle name="Normal 4 2 2 12 2 2 2" xfId="15771"/>
    <cellStyle name="Normal 4 2 2 12 2 3" xfId="11289"/>
    <cellStyle name="Normal 4 2 2 12 3" xfId="3753"/>
    <cellStyle name="Normal 4 2 2 12 3 2" xfId="8235"/>
    <cellStyle name="Normal 4 2 2 12 3 2 2" xfId="17265"/>
    <cellStyle name="Normal 4 2 2 12 3 3" xfId="12783"/>
    <cellStyle name="Normal 4 2 2 12 4" xfId="5247"/>
    <cellStyle name="Normal 4 2 2 12 4 2" xfId="14277"/>
    <cellStyle name="Normal 4 2 2 12 5" xfId="9795"/>
    <cellStyle name="Normal 4 2 2 13" xfId="1514"/>
    <cellStyle name="Normal 4 2 2 13 2" xfId="5996"/>
    <cellStyle name="Normal 4 2 2 13 2 2" xfId="15026"/>
    <cellStyle name="Normal 4 2 2 13 3" xfId="10544"/>
    <cellStyle name="Normal 4 2 2 14" xfId="3008"/>
    <cellStyle name="Normal 4 2 2 14 2" xfId="7490"/>
    <cellStyle name="Normal 4 2 2 14 2 2" xfId="16520"/>
    <cellStyle name="Normal 4 2 2 14 3" xfId="12038"/>
    <cellStyle name="Normal 4 2 2 15" xfId="4502"/>
    <cellStyle name="Normal 4 2 2 15 2" xfId="13532"/>
    <cellStyle name="Normal 4 2 2 16" xfId="9050"/>
    <cellStyle name="Normal 4 2 2 2" xfId="43"/>
    <cellStyle name="Normal 4 2 2 2 2" xfId="229"/>
    <cellStyle name="Normal 4 2 2 2 2 2" xfId="974"/>
    <cellStyle name="Normal 4 2 2 2 2 2 2" xfId="2468"/>
    <cellStyle name="Normal 4 2 2 2 2 2 2 2" xfId="6950"/>
    <cellStyle name="Normal 4 2 2 2 2 2 2 2 2" xfId="15980"/>
    <cellStyle name="Normal 4 2 2 2 2 2 2 3" xfId="11498"/>
    <cellStyle name="Normal 4 2 2 2 2 2 3" xfId="3962"/>
    <cellStyle name="Normal 4 2 2 2 2 2 3 2" xfId="8444"/>
    <cellStyle name="Normal 4 2 2 2 2 2 3 2 2" xfId="17474"/>
    <cellStyle name="Normal 4 2 2 2 2 2 3 3" xfId="12992"/>
    <cellStyle name="Normal 4 2 2 2 2 2 4" xfId="5456"/>
    <cellStyle name="Normal 4 2 2 2 2 2 4 2" xfId="14486"/>
    <cellStyle name="Normal 4 2 2 2 2 2 5" xfId="10004"/>
    <cellStyle name="Normal 4 2 2 2 2 3" xfId="1723"/>
    <cellStyle name="Normal 4 2 2 2 2 3 2" xfId="6205"/>
    <cellStyle name="Normal 4 2 2 2 2 3 2 2" xfId="15235"/>
    <cellStyle name="Normal 4 2 2 2 2 3 3" xfId="10753"/>
    <cellStyle name="Normal 4 2 2 2 2 4" xfId="3217"/>
    <cellStyle name="Normal 4 2 2 2 2 4 2" xfId="7699"/>
    <cellStyle name="Normal 4 2 2 2 2 4 2 2" xfId="16729"/>
    <cellStyle name="Normal 4 2 2 2 2 4 3" xfId="12247"/>
    <cellStyle name="Normal 4 2 2 2 2 5" xfId="4711"/>
    <cellStyle name="Normal 4 2 2 2 2 5 2" xfId="13741"/>
    <cellStyle name="Normal 4 2 2 2 2 6" xfId="9259"/>
    <cellStyle name="Normal 4 2 2 2 3" xfId="415"/>
    <cellStyle name="Normal 4 2 2 2 3 2" xfId="1162"/>
    <cellStyle name="Normal 4 2 2 2 3 2 2" xfId="2656"/>
    <cellStyle name="Normal 4 2 2 2 3 2 2 2" xfId="7138"/>
    <cellStyle name="Normal 4 2 2 2 3 2 2 2 2" xfId="16168"/>
    <cellStyle name="Normal 4 2 2 2 3 2 2 3" xfId="11686"/>
    <cellStyle name="Normal 4 2 2 2 3 2 3" xfId="4150"/>
    <cellStyle name="Normal 4 2 2 2 3 2 3 2" xfId="8632"/>
    <cellStyle name="Normal 4 2 2 2 3 2 3 2 2" xfId="17662"/>
    <cellStyle name="Normal 4 2 2 2 3 2 3 3" xfId="13180"/>
    <cellStyle name="Normal 4 2 2 2 3 2 4" xfId="5644"/>
    <cellStyle name="Normal 4 2 2 2 3 2 4 2" xfId="14674"/>
    <cellStyle name="Normal 4 2 2 2 3 2 5" xfId="10192"/>
    <cellStyle name="Normal 4 2 2 2 3 3" xfId="1909"/>
    <cellStyle name="Normal 4 2 2 2 3 3 2" xfId="6391"/>
    <cellStyle name="Normal 4 2 2 2 3 3 2 2" xfId="15421"/>
    <cellStyle name="Normal 4 2 2 2 3 3 3" xfId="10939"/>
    <cellStyle name="Normal 4 2 2 2 3 4" xfId="3403"/>
    <cellStyle name="Normal 4 2 2 2 3 4 2" xfId="7885"/>
    <cellStyle name="Normal 4 2 2 2 3 4 2 2" xfId="16915"/>
    <cellStyle name="Normal 4 2 2 2 3 4 3" xfId="12433"/>
    <cellStyle name="Normal 4 2 2 2 3 5" xfId="4897"/>
    <cellStyle name="Normal 4 2 2 2 3 5 2" xfId="13927"/>
    <cellStyle name="Normal 4 2 2 2 3 6" xfId="9445"/>
    <cellStyle name="Normal 4 2 2 2 4" xfId="601"/>
    <cellStyle name="Normal 4 2 2 2 4 2" xfId="1348"/>
    <cellStyle name="Normal 4 2 2 2 4 2 2" xfId="2842"/>
    <cellStyle name="Normal 4 2 2 2 4 2 2 2" xfId="7324"/>
    <cellStyle name="Normal 4 2 2 2 4 2 2 2 2" xfId="16354"/>
    <cellStyle name="Normal 4 2 2 2 4 2 2 3" xfId="11872"/>
    <cellStyle name="Normal 4 2 2 2 4 2 3" xfId="4336"/>
    <cellStyle name="Normal 4 2 2 2 4 2 3 2" xfId="8818"/>
    <cellStyle name="Normal 4 2 2 2 4 2 3 2 2" xfId="17848"/>
    <cellStyle name="Normal 4 2 2 2 4 2 3 3" xfId="13366"/>
    <cellStyle name="Normal 4 2 2 2 4 2 4" xfId="5830"/>
    <cellStyle name="Normal 4 2 2 2 4 2 4 2" xfId="14860"/>
    <cellStyle name="Normal 4 2 2 2 4 2 5" xfId="10378"/>
    <cellStyle name="Normal 4 2 2 2 4 3" xfId="2095"/>
    <cellStyle name="Normal 4 2 2 2 4 3 2" xfId="6577"/>
    <cellStyle name="Normal 4 2 2 2 4 3 2 2" xfId="15607"/>
    <cellStyle name="Normal 4 2 2 2 4 3 3" xfId="11125"/>
    <cellStyle name="Normal 4 2 2 2 4 4" xfId="3589"/>
    <cellStyle name="Normal 4 2 2 2 4 4 2" xfId="8071"/>
    <cellStyle name="Normal 4 2 2 2 4 4 2 2" xfId="17101"/>
    <cellStyle name="Normal 4 2 2 2 4 4 3" xfId="12619"/>
    <cellStyle name="Normal 4 2 2 2 4 5" xfId="5083"/>
    <cellStyle name="Normal 4 2 2 2 4 5 2" xfId="14113"/>
    <cellStyle name="Normal 4 2 2 2 4 6" xfId="9631"/>
    <cellStyle name="Normal 4 2 2 2 5" xfId="788"/>
    <cellStyle name="Normal 4 2 2 2 5 2" xfId="2282"/>
    <cellStyle name="Normal 4 2 2 2 5 2 2" xfId="6764"/>
    <cellStyle name="Normal 4 2 2 2 5 2 2 2" xfId="15794"/>
    <cellStyle name="Normal 4 2 2 2 5 2 3" xfId="11312"/>
    <cellStyle name="Normal 4 2 2 2 5 3" xfId="3776"/>
    <cellStyle name="Normal 4 2 2 2 5 3 2" xfId="8258"/>
    <cellStyle name="Normal 4 2 2 2 5 3 2 2" xfId="17288"/>
    <cellStyle name="Normal 4 2 2 2 5 3 3" xfId="12806"/>
    <cellStyle name="Normal 4 2 2 2 5 4" xfId="5270"/>
    <cellStyle name="Normal 4 2 2 2 5 4 2" xfId="14300"/>
    <cellStyle name="Normal 4 2 2 2 5 5" xfId="9818"/>
    <cellStyle name="Normal 4 2 2 2 6" xfId="1537"/>
    <cellStyle name="Normal 4 2 2 2 6 2" xfId="6019"/>
    <cellStyle name="Normal 4 2 2 2 6 2 2" xfId="15049"/>
    <cellStyle name="Normal 4 2 2 2 6 3" xfId="10567"/>
    <cellStyle name="Normal 4 2 2 2 7" xfId="3031"/>
    <cellStyle name="Normal 4 2 2 2 7 2" xfId="7513"/>
    <cellStyle name="Normal 4 2 2 2 7 2 2" xfId="16543"/>
    <cellStyle name="Normal 4 2 2 2 7 3" xfId="12061"/>
    <cellStyle name="Normal 4 2 2 2 8" xfId="4525"/>
    <cellStyle name="Normal 4 2 2 2 8 2" xfId="13555"/>
    <cellStyle name="Normal 4 2 2 2 9" xfId="9073"/>
    <cellStyle name="Normal 4 2 2 3" xfId="66"/>
    <cellStyle name="Normal 4 2 2 3 2" xfId="252"/>
    <cellStyle name="Normal 4 2 2 3 2 2" xfId="997"/>
    <cellStyle name="Normal 4 2 2 3 2 2 2" xfId="2491"/>
    <cellStyle name="Normal 4 2 2 3 2 2 2 2" xfId="6973"/>
    <cellStyle name="Normal 4 2 2 3 2 2 2 2 2" xfId="16003"/>
    <cellStyle name="Normal 4 2 2 3 2 2 2 3" xfId="11521"/>
    <cellStyle name="Normal 4 2 2 3 2 2 3" xfId="3985"/>
    <cellStyle name="Normal 4 2 2 3 2 2 3 2" xfId="8467"/>
    <cellStyle name="Normal 4 2 2 3 2 2 3 2 2" xfId="17497"/>
    <cellStyle name="Normal 4 2 2 3 2 2 3 3" xfId="13015"/>
    <cellStyle name="Normal 4 2 2 3 2 2 4" xfId="5479"/>
    <cellStyle name="Normal 4 2 2 3 2 2 4 2" xfId="14509"/>
    <cellStyle name="Normal 4 2 2 3 2 2 5" xfId="10027"/>
    <cellStyle name="Normal 4 2 2 3 2 3" xfId="1746"/>
    <cellStyle name="Normal 4 2 2 3 2 3 2" xfId="6228"/>
    <cellStyle name="Normal 4 2 2 3 2 3 2 2" xfId="15258"/>
    <cellStyle name="Normal 4 2 2 3 2 3 3" xfId="10776"/>
    <cellStyle name="Normal 4 2 2 3 2 4" xfId="3240"/>
    <cellStyle name="Normal 4 2 2 3 2 4 2" xfId="7722"/>
    <cellStyle name="Normal 4 2 2 3 2 4 2 2" xfId="16752"/>
    <cellStyle name="Normal 4 2 2 3 2 4 3" xfId="12270"/>
    <cellStyle name="Normal 4 2 2 3 2 5" xfId="4734"/>
    <cellStyle name="Normal 4 2 2 3 2 5 2" xfId="13764"/>
    <cellStyle name="Normal 4 2 2 3 2 6" xfId="9282"/>
    <cellStyle name="Normal 4 2 2 3 3" xfId="438"/>
    <cellStyle name="Normal 4 2 2 3 3 2" xfId="1185"/>
    <cellStyle name="Normal 4 2 2 3 3 2 2" xfId="2679"/>
    <cellStyle name="Normal 4 2 2 3 3 2 2 2" xfId="7161"/>
    <cellStyle name="Normal 4 2 2 3 3 2 2 2 2" xfId="16191"/>
    <cellStyle name="Normal 4 2 2 3 3 2 2 3" xfId="11709"/>
    <cellStyle name="Normal 4 2 2 3 3 2 3" xfId="4173"/>
    <cellStyle name="Normal 4 2 2 3 3 2 3 2" xfId="8655"/>
    <cellStyle name="Normal 4 2 2 3 3 2 3 2 2" xfId="17685"/>
    <cellStyle name="Normal 4 2 2 3 3 2 3 3" xfId="13203"/>
    <cellStyle name="Normal 4 2 2 3 3 2 4" xfId="5667"/>
    <cellStyle name="Normal 4 2 2 3 3 2 4 2" xfId="14697"/>
    <cellStyle name="Normal 4 2 2 3 3 2 5" xfId="10215"/>
    <cellStyle name="Normal 4 2 2 3 3 3" xfId="1932"/>
    <cellStyle name="Normal 4 2 2 3 3 3 2" xfId="6414"/>
    <cellStyle name="Normal 4 2 2 3 3 3 2 2" xfId="15444"/>
    <cellStyle name="Normal 4 2 2 3 3 3 3" xfId="10962"/>
    <cellStyle name="Normal 4 2 2 3 3 4" xfId="3426"/>
    <cellStyle name="Normal 4 2 2 3 3 4 2" xfId="7908"/>
    <cellStyle name="Normal 4 2 2 3 3 4 2 2" xfId="16938"/>
    <cellStyle name="Normal 4 2 2 3 3 4 3" xfId="12456"/>
    <cellStyle name="Normal 4 2 2 3 3 5" xfId="4920"/>
    <cellStyle name="Normal 4 2 2 3 3 5 2" xfId="13950"/>
    <cellStyle name="Normal 4 2 2 3 3 6" xfId="9468"/>
    <cellStyle name="Normal 4 2 2 3 4" xfId="624"/>
    <cellStyle name="Normal 4 2 2 3 4 2" xfId="1371"/>
    <cellStyle name="Normal 4 2 2 3 4 2 2" xfId="2865"/>
    <cellStyle name="Normal 4 2 2 3 4 2 2 2" xfId="7347"/>
    <cellStyle name="Normal 4 2 2 3 4 2 2 2 2" xfId="16377"/>
    <cellStyle name="Normal 4 2 2 3 4 2 2 3" xfId="11895"/>
    <cellStyle name="Normal 4 2 2 3 4 2 3" xfId="4359"/>
    <cellStyle name="Normal 4 2 2 3 4 2 3 2" xfId="8841"/>
    <cellStyle name="Normal 4 2 2 3 4 2 3 2 2" xfId="17871"/>
    <cellStyle name="Normal 4 2 2 3 4 2 3 3" xfId="13389"/>
    <cellStyle name="Normal 4 2 2 3 4 2 4" xfId="5853"/>
    <cellStyle name="Normal 4 2 2 3 4 2 4 2" xfId="14883"/>
    <cellStyle name="Normal 4 2 2 3 4 2 5" xfId="10401"/>
    <cellStyle name="Normal 4 2 2 3 4 3" xfId="2118"/>
    <cellStyle name="Normal 4 2 2 3 4 3 2" xfId="6600"/>
    <cellStyle name="Normal 4 2 2 3 4 3 2 2" xfId="15630"/>
    <cellStyle name="Normal 4 2 2 3 4 3 3" xfId="11148"/>
    <cellStyle name="Normal 4 2 2 3 4 4" xfId="3612"/>
    <cellStyle name="Normal 4 2 2 3 4 4 2" xfId="8094"/>
    <cellStyle name="Normal 4 2 2 3 4 4 2 2" xfId="17124"/>
    <cellStyle name="Normal 4 2 2 3 4 4 3" xfId="12642"/>
    <cellStyle name="Normal 4 2 2 3 4 5" xfId="5106"/>
    <cellStyle name="Normal 4 2 2 3 4 5 2" xfId="14136"/>
    <cellStyle name="Normal 4 2 2 3 4 6" xfId="9654"/>
    <cellStyle name="Normal 4 2 2 3 5" xfId="811"/>
    <cellStyle name="Normal 4 2 2 3 5 2" xfId="2305"/>
    <cellStyle name="Normal 4 2 2 3 5 2 2" xfId="6787"/>
    <cellStyle name="Normal 4 2 2 3 5 2 2 2" xfId="15817"/>
    <cellStyle name="Normal 4 2 2 3 5 2 3" xfId="11335"/>
    <cellStyle name="Normal 4 2 2 3 5 3" xfId="3799"/>
    <cellStyle name="Normal 4 2 2 3 5 3 2" xfId="8281"/>
    <cellStyle name="Normal 4 2 2 3 5 3 2 2" xfId="17311"/>
    <cellStyle name="Normal 4 2 2 3 5 3 3" xfId="12829"/>
    <cellStyle name="Normal 4 2 2 3 5 4" xfId="5293"/>
    <cellStyle name="Normal 4 2 2 3 5 4 2" xfId="14323"/>
    <cellStyle name="Normal 4 2 2 3 5 5" xfId="9841"/>
    <cellStyle name="Normal 4 2 2 3 6" xfId="1560"/>
    <cellStyle name="Normal 4 2 2 3 6 2" xfId="6042"/>
    <cellStyle name="Normal 4 2 2 3 6 2 2" xfId="15072"/>
    <cellStyle name="Normal 4 2 2 3 6 3" xfId="10590"/>
    <cellStyle name="Normal 4 2 2 3 7" xfId="3054"/>
    <cellStyle name="Normal 4 2 2 3 7 2" xfId="7536"/>
    <cellStyle name="Normal 4 2 2 3 7 2 2" xfId="16566"/>
    <cellStyle name="Normal 4 2 2 3 7 3" xfId="12084"/>
    <cellStyle name="Normal 4 2 2 3 8" xfId="4548"/>
    <cellStyle name="Normal 4 2 2 3 8 2" xfId="13578"/>
    <cellStyle name="Normal 4 2 2 3 9" xfId="9096"/>
    <cellStyle name="Normal 4 2 2 4" xfId="90"/>
    <cellStyle name="Normal 4 2 2 4 2" xfId="276"/>
    <cellStyle name="Normal 4 2 2 4 2 2" xfId="1020"/>
    <cellStyle name="Normal 4 2 2 4 2 2 2" xfId="2514"/>
    <cellStyle name="Normal 4 2 2 4 2 2 2 2" xfId="6996"/>
    <cellStyle name="Normal 4 2 2 4 2 2 2 2 2" xfId="16026"/>
    <cellStyle name="Normal 4 2 2 4 2 2 2 3" xfId="11544"/>
    <cellStyle name="Normal 4 2 2 4 2 2 3" xfId="4008"/>
    <cellStyle name="Normal 4 2 2 4 2 2 3 2" xfId="8490"/>
    <cellStyle name="Normal 4 2 2 4 2 2 3 2 2" xfId="17520"/>
    <cellStyle name="Normal 4 2 2 4 2 2 3 3" xfId="13038"/>
    <cellStyle name="Normal 4 2 2 4 2 2 4" xfId="5502"/>
    <cellStyle name="Normal 4 2 2 4 2 2 4 2" xfId="14532"/>
    <cellStyle name="Normal 4 2 2 4 2 2 5" xfId="10050"/>
    <cellStyle name="Normal 4 2 2 4 2 3" xfId="1770"/>
    <cellStyle name="Normal 4 2 2 4 2 3 2" xfId="6252"/>
    <cellStyle name="Normal 4 2 2 4 2 3 2 2" xfId="15282"/>
    <cellStyle name="Normal 4 2 2 4 2 3 3" xfId="10800"/>
    <cellStyle name="Normal 4 2 2 4 2 4" xfId="3264"/>
    <cellStyle name="Normal 4 2 2 4 2 4 2" xfId="7746"/>
    <cellStyle name="Normal 4 2 2 4 2 4 2 2" xfId="16776"/>
    <cellStyle name="Normal 4 2 2 4 2 4 3" xfId="12294"/>
    <cellStyle name="Normal 4 2 2 4 2 5" xfId="4758"/>
    <cellStyle name="Normal 4 2 2 4 2 5 2" xfId="13788"/>
    <cellStyle name="Normal 4 2 2 4 2 6" xfId="9306"/>
    <cellStyle name="Normal 4 2 2 4 3" xfId="462"/>
    <cellStyle name="Normal 4 2 2 4 3 2" xfId="1209"/>
    <cellStyle name="Normal 4 2 2 4 3 2 2" xfId="2703"/>
    <cellStyle name="Normal 4 2 2 4 3 2 2 2" xfId="7185"/>
    <cellStyle name="Normal 4 2 2 4 3 2 2 2 2" xfId="16215"/>
    <cellStyle name="Normal 4 2 2 4 3 2 2 3" xfId="11733"/>
    <cellStyle name="Normal 4 2 2 4 3 2 3" xfId="4197"/>
    <cellStyle name="Normal 4 2 2 4 3 2 3 2" xfId="8679"/>
    <cellStyle name="Normal 4 2 2 4 3 2 3 2 2" xfId="17709"/>
    <cellStyle name="Normal 4 2 2 4 3 2 3 3" xfId="13227"/>
    <cellStyle name="Normal 4 2 2 4 3 2 4" xfId="5691"/>
    <cellStyle name="Normal 4 2 2 4 3 2 4 2" xfId="14721"/>
    <cellStyle name="Normal 4 2 2 4 3 2 5" xfId="10239"/>
    <cellStyle name="Normal 4 2 2 4 3 3" xfId="1956"/>
    <cellStyle name="Normal 4 2 2 4 3 3 2" xfId="6438"/>
    <cellStyle name="Normal 4 2 2 4 3 3 2 2" xfId="15468"/>
    <cellStyle name="Normal 4 2 2 4 3 3 3" xfId="10986"/>
    <cellStyle name="Normal 4 2 2 4 3 4" xfId="3450"/>
    <cellStyle name="Normal 4 2 2 4 3 4 2" xfId="7932"/>
    <cellStyle name="Normal 4 2 2 4 3 4 2 2" xfId="16962"/>
    <cellStyle name="Normal 4 2 2 4 3 4 3" xfId="12480"/>
    <cellStyle name="Normal 4 2 2 4 3 5" xfId="4944"/>
    <cellStyle name="Normal 4 2 2 4 3 5 2" xfId="13974"/>
    <cellStyle name="Normal 4 2 2 4 3 6" xfId="9492"/>
    <cellStyle name="Normal 4 2 2 4 4" xfId="648"/>
    <cellStyle name="Normal 4 2 2 4 4 2" xfId="1395"/>
    <cellStyle name="Normal 4 2 2 4 4 2 2" xfId="2889"/>
    <cellStyle name="Normal 4 2 2 4 4 2 2 2" xfId="7371"/>
    <cellStyle name="Normal 4 2 2 4 4 2 2 2 2" xfId="16401"/>
    <cellStyle name="Normal 4 2 2 4 4 2 2 3" xfId="11919"/>
    <cellStyle name="Normal 4 2 2 4 4 2 3" xfId="4383"/>
    <cellStyle name="Normal 4 2 2 4 4 2 3 2" xfId="8865"/>
    <cellStyle name="Normal 4 2 2 4 4 2 3 2 2" xfId="17895"/>
    <cellStyle name="Normal 4 2 2 4 4 2 3 3" xfId="13413"/>
    <cellStyle name="Normal 4 2 2 4 4 2 4" xfId="5877"/>
    <cellStyle name="Normal 4 2 2 4 4 2 4 2" xfId="14907"/>
    <cellStyle name="Normal 4 2 2 4 4 2 5" xfId="10425"/>
    <cellStyle name="Normal 4 2 2 4 4 3" xfId="2142"/>
    <cellStyle name="Normal 4 2 2 4 4 3 2" xfId="6624"/>
    <cellStyle name="Normal 4 2 2 4 4 3 2 2" xfId="15654"/>
    <cellStyle name="Normal 4 2 2 4 4 3 3" xfId="11172"/>
    <cellStyle name="Normal 4 2 2 4 4 4" xfId="3636"/>
    <cellStyle name="Normal 4 2 2 4 4 4 2" xfId="8118"/>
    <cellStyle name="Normal 4 2 2 4 4 4 2 2" xfId="17148"/>
    <cellStyle name="Normal 4 2 2 4 4 4 3" xfId="12666"/>
    <cellStyle name="Normal 4 2 2 4 4 5" xfId="5130"/>
    <cellStyle name="Normal 4 2 2 4 4 5 2" xfId="14160"/>
    <cellStyle name="Normal 4 2 2 4 4 6" xfId="9678"/>
    <cellStyle name="Normal 4 2 2 4 5" xfId="835"/>
    <cellStyle name="Normal 4 2 2 4 5 2" xfId="2329"/>
    <cellStyle name="Normal 4 2 2 4 5 2 2" xfId="6811"/>
    <cellStyle name="Normal 4 2 2 4 5 2 2 2" xfId="15841"/>
    <cellStyle name="Normal 4 2 2 4 5 2 3" xfId="11359"/>
    <cellStyle name="Normal 4 2 2 4 5 3" xfId="3823"/>
    <cellStyle name="Normal 4 2 2 4 5 3 2" xfId="8305"/>
    <cellStyle name="Normal 4 2 2 4 5 3 2 2" xfId="17335"/>
    <cellStyle name="Normal 4 2 2 4 5 3 3" xfId="12853"/>
    <cellStyle name="Normal 4 2 2 4 5 4" xfId="5317"/>
    <cellStyle name="Normal 4 2 2 4 5 4 2" xfId="14347"/>
    <cellStyle name="Normal 4 2 2 4 5 5" xfId="9865"/>
    <cellStyle name="Normal 4 2 2 4 6" xfId="1584"/>
    <cellStyle name="Normal 4 2 2 4 6 2" xfId="6066"/>
    <cellStyle name="Normal 4 2 2 4 6 2 2" xfId="15096"/>
    <cellStyle name="Normal 4 2 2 4 6 3" xfId="10614"/>
    <cellStyle name="Normal 4 2 2 4 7" xfId="3078"/>
    <cellStyle name="Normal 4 2 2 4 7 2" xfId="7560"/>
    <cellStyle name="Normal 4 2 2 4 7 2 2" xfId="16590"/>
    <cellStyle name="Normal 4 2 2 4 7 3" xfId="12108"/>
    <cellStyle name="Normal 4 2 2 4 8" xfId="4572"/>
    <cellStyle name="Normal 4 2 2 4 8 2" xfId="13602"/>
    <cellStyle name="Normal 4 2 2 4 9" xfId="9120"/>
    <cellStyle name="Normal 4 2 2 5" xfId="112"/>
    <cellStyle name="Normal 4 2 2 5 2" xfId="298"/>
    <cellStyle name="Normal 4 2 2 5 2 2" xfId="1041"/>
    <cellStyle name="Normal 4 2 2 5 2 2 2" xfId="2535"/>
    <cellStyle name="Normal 4 2 2 5 2 2 2 2" xfId="7017"/>
    <cellStyle name="Normal 4 2 2 5 2 2 2 2 2" xfId="16047"/>
    <cellStyle name="Normal 4 2 2 5 2 2 2 3" xfId="11565"/>
    <cellStyle name="Normal 4 2 2 5 2 2 3" xfId="4029"/>
    <cellStyle name="Normal 4 2 2 5 2 2 3 2" xfId="8511"/>
    <cellStyle name="Normal 4 2 2 5 2 2 3 2 2" xfId="17541"/>
    <cellStyle name="Normal 4 2 2 5 2 2 3 3" xfId="13059"/>
    <cellStyle name="Normal 4 2 2 5 2 2 4" xfId="5523"/>
    <cellStyle name="Normal 4 2 2 5 2 2 4 2" xfId="14553"/>
    <cellStyle name="Normal 4 2 2 5 2 2 5" xfId="10071"/>
    <cellStyle name="Normal 4 2 2 5 2 3" xfId="1792"/>
    <cellStyle name="Normal 4 2 2 5 2 3 2" xfId="6274"/>
    <cellStyle name="Normal 4 2 2 5 2 3 2 2" xfId="15304"/>
    <cellStyle name="Normal 4 2 2 5 2 3 3" xfId="10822"/>
    <cellStyle name="Normal 4 2 2 5 2 4" xfId="3286"/>
    <cellStyle name="Normal 4 2 2 5 2 4 2" xfId="7768"/>
    <cellStyle name="Normal 4 2 2 5 2 4 2 2" xfId="16798"/>
    <cellStyle name="Normal 4 2 2 5 2 4 3" xfId="12316"/>
    <cellStyle name="Normal 4 2 2 5 2 5" xfId="4780"/>
    <cellStyle name="Normal 4 2 2 5 2 5 2" xfId="13810"/>
    <cellStyle name="Normal 4 2 2 5 2 6" xfId="9328"/>
    <cellStyle name="Normal 4 2 2 5 3" xfId="484"/>
    <cellStyle name="Normal 4 2 2 5 3 2" xfId="1231"/>
    <cellStyle name="Normal 4 2 2 5 3 2 2" xfId="2725"/>
    <cellStyle name="Normal 4 2 2 5 3 2 2 2" xfId="7207"/>
    <cellStyle name="Normal 4 2 2 5 3 2 2 2 2" xfId="16237"/>
    <cellStyle name="Normal 4 2 2 5 3 2 2 3" xfId="11755"/>
    <cellStyle name="Normal 4 2 2 5 3 2 3" xfId="4219"/>
    <cellStyle name="Normal 4 2 2 5 3 2 3 2" xfId="8701"/>
    <cellStyle name="Normal 4 2 2 5 3 2 3 2 2" xfId="17731"/>
    <cellStyle name="Normal 4 2 2 5 3 2 3 3" xfId="13249"/>
    <cellStyle name="Normal 4 2 2 5 3 2 4" xfId="5713"/>
    <cellStyle name="Normal 4 2 2 5 3 2 4 2" xfId="14743"/>
    <cellStyle name="Normal 4 2 2 5 3 2 5" xfId="10261"/>
    <cellStyle name="Normal 4 2 2 5 3 3" xfId="1978"/>
    <cellStyle name="Normal 4 2 2 5 3 3 2" xfId="6460"/>
    <cellStyle name="Normal 4 2 2 5 3 3 2 2" xfId="15490"/>
    <cellStyle name="Normal 4 2 2 5 3 3 3" xfId="11008"/>
    <cellStyle name="Normal 4 2 2 5 3 4" xfId="3472"/>
    <cellStyle name="Normal 4 2 2 5 3 4 2" xfId="7954"/>
    <cellStyle name="Normal 4 2 2 5 3 4 2 2" xfId="16984"/>
    <cellStyle name="Normal 4 2 2 5 3 4 3" xfId="12502"/>
    <cellStyle name="Normal 4 2 2 5 3 5" xfId="4966"/>
    <cellStyle name="Normal 4 2 2 5 3 5 2" xfId="13996"/>
    <cellStyle name="Normal 4 2 2 5 3 6" xfId="9514"/>
    <cellStyle name="Normal 4 2 2 5 4" xfId="670"/>
    <cellStyle name="Normal 4 2 2 5 4 2" xfId="1417"/>
    <cellStyle name="Normal 4 2 2 5 4 2 2" xfId="2911"/>
    <cellStyle name="Normal 4 2 2 5 4 2 2 2" xfId="7393"/>
    <cellStyle name="Normal 4 2 2 5 4 2 2 2 2" xfId="16423"/>
    <cellStyle name="Normal 4 2 2 5 4 2 2 3" xfId="11941"/>
    <cellStyle name="Normal 4 2 2 5 4 2 3" xfId="4405"/>
    <cellStyle name="Normal 4 2 2 5 4 2 3 2" xfId="8887"/>
    <cellStyle name="Normal 4 2 2 5 4 2 3 2 2" xfId="17917"/>
    <cellStyle name="Normal 4 2 2 5 4 2 3 3" xfId="13435"/>
    <cellStyle name="Normal 4 2 2 5 4 2 4" xfId="5899"/>
    <cellStyle name="Normal 4 2 2 5 4 2 4 2" xfId="14929"/>
    <cellStyle name="Normal 4 2 2 5 4 2 5" xfId="10447"/>
    <cellStyle name="Normal 4 2 2 5 4 3" xfId="2164"/>
    <cellStyle name="Normal 4 2 2 5 4 3 2" xfId="6646"/>
    <cellStyle name="Normal 4 2 2 5 4 3 2 2" xfId="15676"/>
    <cellStyle name="Normal 4 2 2 5 4 3 3" xfId="11194"/>
    <cellStyle name="Normal 4 2 2 5 4 4" xfId="3658"/>
    <cellStyle name="Normal 4 2 2 5 4 4 2" xfId="8140"/>
    <cellStyle name="Normal 4 2 2 5 4 4 2 2" xfId="17170"/>
    <cellStyle name="Normal 4 2 2 5 4 4 3" xfId="12688"/>
    <cellStyle name="Normal 4 2 2 5 4 5" xfId="5152"/>
    <cellStyle name="Normal 4 2 2 5 4 5 2" xfId="14182"/>
    <cellStyle name="Normal 4 2 2 5 4 6" xfId="9700"/>
    <cellStyle name="Normal 4 2 2 5 5" xfId="857"/>
    <cellStyle name="Normal 4 2 2 5 5 2" xfId="2351"/>
    <cellStyle name="Normal 4 2 2 5 5 2 2" xfId="6833"/>
    <cellStyle name="Normal 4 2 2 5 5 2 2 2" xfId="15863"/>
    <cellStyle name="Normal 4 2 2 5 5 2 3" xfId="11381"/>
    <cellStyle name="Normal 4 2 2 5 5 3" xfId="3845"/>
    <cellStyle name="Normal 4 2 2 5 5 3 2" xfId="8327"/>
    <cellStyle name="Normal 4 2 2 5 5 3 2 2" xfId="17357"/>
    <cellStyle name="Normal 4 2 2 5 5 3 3" xfId="12875"/>
    <cellStyle name="Normal 4 2 2 5 5 4" xfId="5339"/>
    <cellStyle name="Normal 4 2 2 5 5 4 2" xfId="14369"/>
    <cellStyle name="Normal 4 2 2 5 5 5" xfId="9887"/>
    <cellStyle name="Normal 4 2 2 5 6" xfId="1606"/>
    <cellStyle name="Normal 4 2 2 5 6 2" xfId="6088"/>
    <cellStyle name="Normal 4 2 2 5 6 2 2" xfId="15118"/>
    <cellStyle name="Normal 4 2 2 5 6 3" xfId="10636"/>
    <cellStyle name="Normal 4 2 2 5 7" xfId="3100"/>
    <cellStyle name="Normal 4 2 2 5 7 2" xfId="7582"/>
    <cellStyle name="Normal 4 2 2 5 7 2 2" xfId="16612"/>
    <cellStyle name="Normal 4 2 2 5 7 3" xfId="12130"/>
    <cellStyle name="Normal 4 2 2 5 8" xfId="4594"/>
    <cellStyle name="Normal 4 2 2 5 8 2" xfId="13624"/>
    <cellStyle name="Normal 4 2 2 5 9" xfId="9142"/>
    <cellStyle name="Normal 4 2 2 6" xfId="137"/>
    <cellStyle name="Normal 4 2 2 6 2" xfId="323"/>
    <cellStyle name="Normal 4 2 2 6 2 2" xfId="1066"/>
    <cellStyle name="Normal 4 2 2 6 2 2 2" xfId="2560"/>
    <cellStyle name="Normal 4 2 2 6 2 2 2 2" xfId="7042"/>
    <cellStyle name="Normal 4 2 2 6 2 2 2 2 2" xfId="16072"/>
    <cellStyle name="Normal 4 2 2 6 2 2 2 3" xfId="11590"/>
    <cellStyle name="Normal 4 2 2 6 2 2 3" xfId="4054"/>
    <cellStyle name="Normal 4 2 2 6 2 2 3 2" xfId="8536"/>
    <cellStyle name="Normal 4 2 2 6 2 2 3 2 2" xfId="17566"/>
    <cellStyle name="Normal 4 2 2 6 2 2 3 3" xfId="13084"/>
    <cellStyle name="Normal 4 2 2 6 2 2 4" xfId="5548"/>
    <cellStyle name="Normal 4 2 2 6 2 2 4 2" xfId="14578"/>
    <cellStyle name="Normal 4 2 2 6 2 2 5" xfId="10096"/>
    <cellStyle name="Normal 4 2 2 6 2 3" xfId="1817"/>
    <cellStyle name="Normal 4 2 2 6 2 3 2" xfId="6299"/>
    <cellStyle name="Normal 4 2 2 6 2 3 2 2" xfId="15329"/>
    <cellStyle name="Normal 4 2 2 6 2 3 3" xfId="10847"/>
    <cellStyle name="Normal 4 2 2 6 2 4" xfId="3311"/>
    <cellStyle name="Normal 4 2 2 6 2 4 2" xfId="7793"/>
    <cellStyle name="Normal 4 2 2 6 2 4 2 2" xfId="16823"/>
    <cellStyle name="Normal 4 2 2 6 2 4 3" xfId="12341"/>
    <cellStyle name="Normal 4 2 2 6 2 5" xfId="4805"/>
    <cellStyle name="Normal 4 2 2 6 2 5 2" xfId="13835"/>
    <cellStyle name="Normal 4 2 2 6 2 6" xfId="9353"/>
    <cellStyle name="Normal 4 2 2 6 3" xfId="509"/>
    <cellStyle name="Normal 4 2 2 6 3 2" xfId="1256"/>
    <cellStyle name="Normal 4 2 2 6 3 2 2" xfId="2750"/>
    <cellStyle name="Normal 4 2 2 6 3 2 2 2" xfId="7232"/>
    <cellStyle name="Normal 4 2 2 6 3 2 2 2 2" xfId="16262"/>
    <cellStyle name="Normal 4 2 2 6 3 2 2 3" xfId="11780"/>
    <cellStyle name="Normal 4 2 2 6 3 2 3" xfId="4244"/>
    <cellStyle name="Normal 4 2 2 6 3 2 3 2" xfId="8726"/>
    <cellStyle name="Normal 4 2 2 6 3 2 3 2 2" xfId="17756"/>
    <cellStyle name="Normal 4 2 2 6 3 2 3 3" xfId="13274"/>
    <cellStyle name="Normal 4 2 2 6 3 2 4" xfId="5738"/>
    <cellStyle name="Normal 4 2 2 6 3 2 4 2" xfId="14768"/>
    <cellStyle name="Normal 4 2 2 6 3 2 5" xfId="10286"/>
    <cellStyle name="Normal 4 2 2 6 3 3" xfId="2003"/>
    <cellStyle name="Normal 4 2 2 6 3 3 2" xfId="6485"/>
    <cellStyle name="Normal 4 2 2 6 3 3 2 2" xfId="15515"/>
    <cellStyle name="Normal 4 2 2 6 3 3 3" xfId="11033"/>
    <cellStyle name="Normal 4 2 2 6 3 4" xfId="3497"/>
    <cellStyle name="Normal 4 2 2 6 3 4 2" xfId="7979"/>
    <cellStyle name="Normal 4 2 2 6 3 4 2 2" xfId="17009"/>
    <cellStyle name="Normal 4 2 2 6 3 4 3" xfId="12527"/>
    <cellStyle name="Normal 4 2 2 6 3 5" xfId="4991"/>
    <cellStyle name="Normal 4 2 2 6 3 5 2" xfId="14021"/>
    <cellStyle name="Normal 4 2 2 6 3 6" xfId="9539"/>
    <cellStyle name="Normal 4 2 2 6 4" xfId="695"/>
    <cellStyle name="Normal 4 2 2 6 4 2" xfId="1442"/>
    <cellStyle name="Normal 4 2 2 6 4 2 2" xfId="2936"/>
    <cellStyle name="Normal 4 2 2 6 4 2 2 2" xfId="7418"/>
    <cellStyle name="Normal 4 2 2 6 4 2 2 2 2" xfId="16448"/>
    <cellStyle name="Normal 4 2 2 6 4 2 2 3" xfId="11966"/>
    <cellStyle name="Normal 4 2 2 6 4 2 3" xfId="4430"/>
    <cellStyle name="Normal 4 2 2 6 4 2 3 2" xfId="8912"/>
    <cellStyle name="Normal 4 2 2 6 4 2 3 2 2" xfId="17942"/>
    <cellStyle name="Normal 4 2 2 6 4 2 3 3" xfId="13460"/>
    <cellStyle name="Normal 4 2 2 6 4 2 4" xfId="5924"/>
    <cellStyle name="Normal 4 2 2 6 4 2 4 2" xfId="14954"/>
    <cellStyle name="Normal 4 2 2 6 4 2 5" xfId="10472"/>
    <cellStyle name="Normal 4 2 2 6 4 3" xfId="2189"/>
    <cellStyle name="Normal 4 2 2 6 4 3 2" xfId="6671"/>
    <cellStyle name="Normal 4 2 2 6 4 3 2 2" xfId="15701"/>
    <cellStyle name="Normal 4 2 2 6 4 3 3" xfId="11219"/>
    <cellStyle name="Normal 4 2 2 6 4 4" xfId="3683"/>
    <cellStyle name="Normal 4 2 2 6 4 4 2" xfId="8165"/>
    <cellStyle name="Normal 4 2 2 6 4 4 2 2" xfId="17195"/>
    <cellStyle name="Normal 4 2 2 6 4 4 3" xfId="12713"/>
    <cellStyle name="Normal 4 2 2 6 4 5" xfId="5177"/>
    <cellStyle name="Normal 4 2 2 6 4 5 2" xfId="14207"/>
    <cellStyle name="Normal 4 2 2 6 4 6" xfId="9725"/>
    <cellStyle name="Normal 4 2 2 6 5" xfId="882"/>
    <cellStyle name="Normal 4 2 2 6 5 2" xfId="2376"/>
    <cellStyle name="Normal 4 2 2 6 5 2 2" xfId="6858"/>
    <cellStyle name="Normal 4 2 2 6 5 2 2 2" xfId="15888"/>
    <cellStyle name="Normal 4 2 2 6 5 2 3" xfId="11406"/>
    <cellStyle name="Normal 4 2 2 6 5 3" xfId="3870"/>
    <cellStyle name="Normal 4 2 2 6 5 3 2" xfId="8352"/>
    <cellStyle name="Normal 4 2 2 6 5 3 2 2" xfId="17382"/>
    <cellStyle name="Normal 4 2 2 6 5 3 3" xfId="12900"/>
    <cellStyle name="Normal 4 2 2 6 5 4" xfId="5364"/>
    <cellStyle name="Normal 4 2 2 6 5 4 2" xfId="14394"/>
    <cellStyle name="Normal 4 2 2 6 5 5" xfId="9912"/>
    <cellStyle name="Normal 4 2 2 6 6" xfId="1631"/>
    <cellStyle name="Normal 4 2 2 6 6 2" xfId="6113"/>
    <cellStyle name="Normal 4 2 2 6 6 2 2" xfId="15143"/>
    <cellStyle name="Normal 4 2 2 6 6 3" xfId="10661"/>
    <cellStyle name="Normal 4 2 2 6 7" xfId="3125"/>
    <cellStyle name="Normal 4 2 2 6 7 2" xfId="7607"/>
    <cellStyle name="Normal 4 2 2 6 7 2 2" xfId="16637"/>
    <cellStyle name="Normal 4 2 2 6 7 3" xfId="12155"/>
    <cellStyle name="Normal 4 2 2 6 8" xfId="4619"/>
    <cellStyle name="Normal 4 2 2 6 8 2" xfId="13649"/>
    <cellStyle name="Normal 4 2 2 6 9" xfId="9167"/>
    <cellStyle name="Normal 4 2 2 7" xfId="160"/>
    <cellStyle name="Normal 4 2 2 7 2" xfId="346"/>
    <cellStyle name="Normal 4 2 2 7 2 2" xfId="1089"/>
    <cellStyle name="Normal 4 2 2 7 2 2 2" xfId="2583"/>
    <cellStyle name="Normal 4 2 2 7 2 2 2 2" xfId="7065"/>
    <cellStyle name="Normal 4 2 2 7 2 2 2 2 2" xfId="16095"/>
    <cellStyle name="Normal 4 2 2 7 2 2 2 3" xfId="11613"/>
    <cellStyle name="Normal 4 2 2 7 2 2 3" xfId="4077"/>
    <cellStyle name="Normal 4 2 2 7 2 2 3 2" xfId="8559"/>
    <cellStyle name="Normal 4 2 2 7 2 2 3 2 2" xfId="17589"/>
    <cellStyle name="Normal 4 2 2 7 2 2 3 3" xfId="13107"/>
    <cellStyle name="Normal 4 2 2 7 2 2 4" xfId="5571"/>
    <cellStyle name="Normal 4 2 2 7 2 2 4 2" xfId="14601"/>
    <cellStyle name="Normal 4 2 2 7 2 2 5" xfId="10119"/>
    <cellStyle name="Normal 4 2 2 7 2 3" xfId="1840"/>
    <cellStyle name="Normal 4 2 2 7 2 3 2" xfId="6322"/>
    <cellStyle name="Normal 4 2 2 7 2 3 2 2" xfId="15352"/>
    <cellStyle name="Normal 4 2 2 7 2 3 3" xfId="10870"/>
    <cellStyle name="Normal 4 2 2 7 2 4" xfId="3334"/>
    <cellStyle name="Normal 4 2 2 7 2 4 2" xfId="7816"/>
    <cellStyle name="Normal 4 2 2 7 2 4 2 2" xfId="16846"/>
    <cellStyle name="Normal 4 2 2 7 2 4 3" xfId="12364"/>
    <cellStyle name="Normal 4 2 2 7 2 5" xfId="4828"/>
    <cellStyle name="Normal 4 2 2 7 2 5 2" xfId="13858"/>
    <cellStyle name="Normal 4 2 2 7 2 6" xfId="9376"/>
    <cellStyle name="Normal 4 2 2 7 3" xfId="532"/>
    <cellStyle name="Normal 4 2 2 7 3 2" xfId="1279"/>
    <cellStyle name="Normal 4 2 2 7 3 2 2" xfId="2773"/>
    <cellStyle name="Normal 4 2 2 7 3 2 2 2" xfId="7255"/>
    <cellStyle name="Normal 4 2 2 7 3 2 2 2 2" xfId="16285"/>
    <cellStyle name="Normal 4 2 2 7 3 2 2 3" xfId="11803"/>
    <cellStyle name="Normal 4 2 2 7 3 2 3" xfId="4267"/>
    <cellStyle name="Normal 4 2 2 7 3 2 3 2" xfId="8749"/>
    <cellStyle name="Normal 4 2 2 7 3 2 3 2 2" xfId="17779"/>
    <cellStyle name="Normal 4 2 2 7 3 2 3 3" xfId="13297"/>
    <cellStyle name="Normal 4 2 2 7 3 2 4" xfId="5761"/>
    <cellStyle name="Normal 4 2 2 7 3 2 4 2" xfId="14791"/>
    <cellStyle name="Normal 4 2 2 7 3 2 5" xfId="10309"/>
    <cellStyle name="Normal 4 2 2 7 3 3" xfId="2026"/>
    <cellStyle name="Normal 4 2 2 7 3 3 2" xfId="6508"/>
    <cellStyle name="Normal 4 2 2 7 3 3 2 2" xfId="15538"/>
    <cellStyle name="Normal 4 2 2 7 3 3 3" xfId="11056"/>
    <cellStyle name="Normal 4 2 2 7 3 4" xfId="3520"/>
    <cellStyle name="Normal 4 2 2 7 3 4 2" xfId="8002"/>
    <cellStyle name="Normal 4 2 2 7 3 4 2 2" xfId="17032"/>
    <cellStyle name="Normal 4 2 2 7 3 4 3" xfId="12550"/>
    <cellStyle name="Normal 4 2 2 7 3 5" xfId="5014"/>
    <cellStyle name="Normal 4 2 2 7 3 5 2" xfId="14044"/>
    <cellStyle name="Normal 4 2 2 7 3 6" xfId="9562"/>
    <cellStyle name="Normal 4 2 2 7 4" xfId="718"/>
    <cellStyle name="Normal 4 2 2 7 4 2" xfId="1465"/>
    <cellStyle name="Normal 4 2 2 7 4 2 2" xfId="2959"/>
    <cellStyle name="Normal 4 2 2 7 4 2 2 2" xfId="7441"/>
    <cellStyle name="Normal 4 2 2 7 4 2 2 2 2" xfId="16471"/>
    <cellStyle name="Normal 4 2 2 7 4 2 2 3" xfId="11989"/>
    <cellStyle name="Normal 4 2 2 7 4 2 3" xfId="4453"/>
    <cellStyle name="Normal 4 2 2 7 4 2 3 2" xfId="8935"/>
    <cellStyle name="Normal 4 2 2 7 4 2 3 2 2" xfId="17965"/>
    <cellStyle name="Normal 4 2 2 7 4 2 3 3" xfId="13483"/>
    <cellStyle name="Normal 4 2 2 7 4 2 4" xfId="5947"/>
    <cellStyle name="Normal 4 2 2 7 4 2 4 2" xfId="14977"/>
    <cellStyle name="Normal 4 2 2 7 4 2 5" xfId="10495"/>
    <cellStyle name="Normal 4 2 2 7 4 3" xfId="2212"/>
    <cellStyle name="Normal 4 2 2 7 4 3 2" xfId="6694"/>
    <cellStyle name="Normal 4 2 2 7 4 3 2 2" xfId="15724"/>
    <cellStyle name="Normal 4 2 2 7 4 3 3" xfId="11242"/>
    <cellStyle name="Normal 4 2 2 7 4 4" xfId="3706"/>
    <cellStyle name="Normal 4 2 2 7 4 4 2" xfId="8188"/>
    <cellStyle name="Normal 4 2 2 7 4 4 2 2" xfId="17218"/>
    <cellStyle name="Normal 4 2 2 7 4 4 3" xfId="12736"/>
    <cellStyle name="Normal 4 2 2 7 4 5" xfId="5200"/>
    <cellStyle name="Normal 4 2 2 7 4 5 2" xfId="14230"/>
    <cellStyle name="Normal 4 2 2 7 4 6" xfId="9748"/>
    <cellStyle name="Normal 4 2 2 7 5" xfId="905"/>
    <cellStyle name="Normal 4 2 2 7 5 2" xfId="2399"/>
    <cellStyle name="Normal 4 2 2 7 5 2 2" xfId="6881"/>
    <cellStyle name="Normal 4 2 2 7 5 2 2 2" xfId="15911"/>
    <cellStyle name="Normal 4 2 2 7 5 2 3" xfId="11429"/>
    <cellStyle name="Normal 4 2 2 7 5 3" xfId="3893"/>
    <cellStyle name="Normal 4 2 2 7 5 3 2" xfId="8375"/>
    <cellStyle name="Normal 4 2 2 7 5 3 2 2" xfId="17405"/>
    <cellStyle name="Normal 4 2 2 7 5 3 3" xfId="12923"/>
    <cellStyle name="Normal 4 2 2 7 5 4" xfId="5387"/>
    <cellStyle name="Normal 4 2 2 7 5 4 2" xfId="14417"/>
    <cellStyle name="Normal 4 2 2 7 5 5" xfId="9935"/>
    <cellStyle name="Normal 4 2 2 7 6" xfId="1654"/>
    <cellStyle name="Normal 4 2 2 7 6 2" xfId="6136"/>
    <cellStyle name="Normal 4 2 2 7 6 2 2" xfId="15166"/>
    <cellStyle name="Normal 4 2 2 7 6 3" xfId="10684"/>
    <cellStyle name="Normal 4 2 2 7 7" xfId="3148"/>
    <cellStyle name="Normal 4 2 2 7 7 2" xfId="7630"/>
    <cellStyle name="Normal 4 2 2 7 7 2 2" xfId="16660"/>
    <cellStyle name="Normal 4 2 2 7 7 3" xfId="12178"/>
    <cellStyle name="Normal 4 2 2 7 8" xfId="4642"/>
    <cellStyle name="Normal 4 2 2 7 8 2" xfId="13672"/>
    <cellStyle name="Normal 4 2 2 7 9" xfId="9190"/>
    <cellStyle name="Normal 4 2 2 8" xfId="183"/>
    <cellStyle name="Normal 4 2 2 8 2" xfId="369"/>
    <cellStyle name="Normal 4 2 2 8 2 2" xfId="1112"/>
    <cellStyle name="Normal 4 2 2 8 2 2 2" xfId="2606"/>
    <cellStyle name="Normal 4 2 2 8 2 2 2 2" xfId="7088"/>
    <cellStyle name="Normal 4 2 2 8 2 2 2 2 2" xfId="16118"/>
    <cellStyle name="Normal 4 2 2 8 2 2 2 3" xfId="11636"/>
    <cellStyle name="Normal 4 2 2 8 2 2 3" xfId="4100"/>
    <cellStyle name="Normal 4 2 2 8 2 2 3 2" xfId="8582"/>
    <cellStyle name="Normal 4 2 2 8 2 2 3 2 2" xfId="17612"/>
    <cellStyle name="Normal 4 2 2 8 2 2 3 3" xfId="13130"/>
    <cellStyle name="Normal 4 2 2 8 2 2 4" xfId="5594"/>
    <cellStyle name="Normal 4 2 2 8 2 2 4 2" xfId="14624"/>
    <cellStyle name="Normal 4 2 2 8 2 2 5" xfId="10142"/>
    <cellStyle name="Normal 4 2 2 8 2 3" xfId="1863"/>
    <cellStyle name="Normal 4 2 2 8 2 3 2" xfId="6345"/>
    <cellStyle name="Normal 4 2 2 8 2 3 2 2" xfId="15375"/>
    <cellStyle name="Normal 4 2 2 8 2 3 3" xfId="10893"/>
    <cellStyle name="Normal 4 2 2 8 2 4" xfId="3357"/>
    <cellStyle name="Normal 4 2 2 8 2 4 2" xfId="7839"/>
    <cellStyle name="Normal 4 2 2 8 2 4 2 2" xfId="16869"/>
    <cellStyle name="Normal 4 2 2 8 2 4 3" xfId="12387"/>
    <cellStyle name="Normal 4 2 2 8 2 5" xfId="4851"/>
    <cellStyle name="Normal 4 2 2 8 2 5 2" xfId="13881"/>
    <cellStyle name="Normal 4 2 2 8 2 6" xfId="9399"/>
    <cellStyle name="Normal 4 2 2 8 3" xfId="555"/>
    <cellStyle name="Normal 4 2 2 8 3 2" xfId="1302"/>
    <cellStyle name="Normal 4 2 2 8 3 2 2" xfId="2796"/>
    <cellStyle name="Normal 4 2 2 8 3 2 2 2" xfId="7278"/>
    <cellStyle name="Normal 4 2 2 8 3 2 2 2 2" xfId="16308"/>
    <cellStyle name="Normal 4 2 2 8 3 2 2 3" xfId="11826"/>
    <cellStyle name="Normal 4 2 2 8 3 2 3" xfId="4290"/>
    <cellStyle name="Normal 4 2 2 8 3 2 3 2" xfId="8772"/>
    <cellStyle name="Normal 4 2 2 8 3 2 3 2 2" xfId="17802"/>
    <cellStyle name="Normal 4 2 2 8 3 2 3 3" xfId="13320"/>
    <cellStyle name="Normal 4 2 2 8 3 2 4" xfId="5784"/>
    <cellStyle name="Normal 4 2 2 8 3 2 4 2" xfId="14814"/>
    <cellStyle name="Normal 4 2 2 8 3 2 5" xfId="10332"/>
    <cellStyle name="Normal 4 2 2 8 3 3" xfId="2049"/>
    <cellStyle name="Normal 4 2 2 8 3 3 2" xfId="6531"/>
    <cellStyle name="Normal 4 2 2 8 3 3 2 2" xfId="15561"/>
    <cellStyle name="Normal 4 2 2 8 3 3 3" xfId="11079"/>
    <cellStyle name="Normal 4 2 2 8 3 4" xfId="3543"/>
    <cellStyle name="Normal 4 2 2 8 3 4 2" xfId="8025"/>
    <cellStyle name="Normal 4 2 2 8 3 4 2 2" xfId="17055"/>
    <cellStyle name="Normal 4 2 2 8 3 4 3" xfId="12573"/>
    <cellStyle name="Normal 4 2 2 8 3 5" xfId="5037"/>
    <cellStyle name="Normal 4 2 2 8 3 5 2" xfId="14067"/>
    <cellStyle name="Normal 4 2 2 8 3 6" xfId="9585"/>
    <cellStyle name="Normal 4 2 2 8 4" xfId="741"/>
    <cellStyle name="Normal 4 2 2 8 4 2" xfId="1488"/>
    <cellStyle name="Normal 4 2 2 8 4 2 2" xfId="2982"/>
    <cellStyle name="Normal 4 2 2 8 4 2 2 2" xfId="7464"/>
    <cellStyle name="Normal 4 2 2 8 4 2 2 2 2" xfId="16494"/>
    <cellStyle name="Normal 4 2 2 8 4 2 2 3" xfId="12012"/>
    <cellStyle name="Normal 4 2 2 8 4 2 3" xfId="4476"/>
    <cellStyle name="Normal 4 2 2 8 4 2 3 2" xfId="8958"/>
    <cellStyle name="Normal 4 2 2 8 4 2 3 2 2" xfId="17988"/>
    <cellStyle name="Normal 4 2 2 8 4 2 3 3" xfId="13506"/>
    <cellStyle name="Normal 4 2 2 8 4 2 4" xfId="5970"/>
    <cellStyle name="Normal 4 2 2 8 4 2 4 2" xfId="15000"/>
    <cellStyle name="Normal 4 2 2 8 4 2 5" xfId="10518"/>
    <cellStyle name="Normal 4 2 2 8 4 3" xfId="2235"/>
    <cellStyle name="Normal 4 2 2 8 4 3 2" xfId="6717"/>
    <cellStyle name="Normal 4 2 2 8 4 3 2 2" xfId="15747"/>
    <cellStyle name="Normal 4 2 2 8 4 3 3" xfId="11265"/>
    <cellStyle name="Normal 4 2 2 8 4 4" xfId="3729"/>
    <cellStyle name="Normal 4 2 2 8 4 4 2" xfId="8211"/>
    <cellStyle name="Normal 4 2 2 8 4 4 2 2" xfId="17241"/>
    <cellStyle name="Normal 4 2 2 8 4 4 3" xfId="12759"/>
    <cellStyle name="Normal 4 2 2 8 4 5" xfId="5223"/>
    <cellStyle name="Normal 4 2 2 8 4 5 2" xfId="14253"/>
    <cellStyle name="Normal 4 2 2 8 4 6" xfId="9771"/>
    <cellStyle name="Normal 4 2 2 8 5" xfId="928"/>
    <cellStyle name="Normal 4 2 2 8 5 2" xfId="2422"/>
    <cellStyle name="Normal 4 2 2 8 5 2 2" xfId="6904"/>
    <cellStyle name="Normal 4 2 2 8 5 2 2 2" xfId="15934"/>
    <cellStyle name="Normal 4 2 2 8 5 2 3" xfId="11452"/>
    <cellStyle name="Normal 4 2 2 8 5 3" xfId="3916"/>
    <cellStyle name="Normal 4 2 2 8 5 3 2" xfId="8398"/>
    <cellStyle name="Normal 4 2 2 8 5 3 2 2" xfId="17428"/>
    <cellStyle name="Normal 4 2 2 8 5 3 3" xfId="12946"/>
    <cellStyle name="Normal 4 2 2 8 5 4" xfId="5410"/>
    <cellStyle name="Normal 4 2 2 8 5 4 2" xfId="14440"/>
    <cellStyle name="Normal 4 2 2 8 5 5" xfId="9958"/>
    <cellStyle name="Normal 4 2 2 8 6" xfId="1677"/>
    <cellStyle name="Normal 4 2 2 8 6 2" xfId="6159"/>
    <cellStyle name="Normal 4 2 2 8 6 2 2" xfId="15189"/>
    <cellStyle name="Normal 4 2 2 8 6 3" xfId="10707"/>
    <cellStyle name="Normal 4 2 2 8 7" xfId="3171"/>
    <cellStyle name="Normal 4 2 2 8 7 2" xfId="7653"/>
    <cellStyle name="Normal 4 2 2 8 7 2 2" xfId="16683"/>
    <cellStyle name="Normal 4 2 2 8 7 3" xfId="12201"/>
    <cellStyle name="Normal 4 2 2 8 8" xfId="4665"/>
    <cellStyle name="Normal 4 2 2 8 8 2" xfId="13695"/>
    <cellStyle name="Normal 4 2 2 8 9" xfId="9213"/>
    <cellStyle name="Normal 4 2 2 9" xfId="206"/>
    <cellStyle name="Normal 4 2 2 9 2" xfId="951"/>
    <cellStyle name="Normal 4 2 2 9 2 2" xfId="2445"/>
    <cellStyle name="Normal 4 2 2 9 2 2 2" xfId="6927"/>
    <cellStyle name="Normal 4 2 2 9 2 2 2 2" xfId="15957"/>
    <cellStyle name="Normal 4 2 2 9 2 2 3" xfId="11475"/>
    <cellStyle name="Normal 4 2 2 9 2 3" xfId="3939"/>
    <cellStyle name="Normal 4 2 2 9 2 3 2" xfId="8421"/>
    <cellStyle name="Normal 4 2 2 9 2 3 2 2" xfId="17451"/>
    <cellStyle name="Normal 4 2 2 9 2 3 3" xfId="12969"/>
    <cellStyle name="Normal 4 2 2 9 2 4" xfId="5433"/>
    <cellStyle name="Normal 4 2 2 9 2 4 2" xfId="14463"/>
    <cellStyle name="Normal 4 2 2 9 2 5" xfId="9981"/>
    <cellStyle name="Normal 4 2 2 9 3" xfId="1700"/>
    <cellStyle name="Normal 4 2 2 9 3 2" xfId="6182"/>
    <cellStyle name="Normal 4 2 2 9 3 2 2" xfId="15212"/>
    <cellStyle name="Normal 4 2 2 9 3 3" xfId="10730"/>
    <cellStyle name="Normal 4 2 2 9 4" xfId="3194"/>
    <cellStyle name="Normal 4 2 2 9 4 2" xfId="7676"/>
    <cellStyle name="Normal 4 2 2 9 4 2 2" xfId="16706"/>
    <cellStyle name="Normal 4 2 2 9 4 3" xfId="12224"/>
    <cellStyle name="Normal 4 2 2 9 5" xfId="4688"/>
    <cellStyle name="Normal 4 2 2 9 5 2" xfId="13718"/>
    <cellStyle name="Normal 4 2 2 9 6" xfId="9236"/>
    <cellStyle name="Normal 4 2 3" xfId="33"/>
    <cellStyle name="Normal 4 2 3 2" xfId="219"/>
    <cellStyle name="Normal 4 2 3 2 2" xfId="964"/>
    <cellStyle name="Normal 4 2 3 2 2 2" xfId="2458"/>
    <cellStyle name="Normal 4 2 3 2 2 2 2" xfId="6940"/>
    <cellStyle name="Normal 4 2 3 2 2 2 2 2" xfId="15970"/>
    <cellStyle name="Normal 4 2 3 2 2 2 3" xfId="11488"/>
    <cellStyle name="Normal 4 2 3 2 2 3" xfId="3952"/>
    <cellStyle name="Normal 4 2 3 2 2 3 2" xfId="8434"/>
    <cellStyle name="Normal 4 2 3 2 2 3 2 2" xfId="17464"/>
    <cellStyle name="Normal 4 2 3 2 2 3 3" xfId="12982"/>
    <cellStyle name="Normal 4 2 3 2 2 4" xfId="5446"/>
    <cellStyle name="Normal 4 2 3 2 2 4 2" xfId="14476"/>
    <cellStyle name="Normal 4 2 3 2 2 5" xfId="9994"/>
    <cellStyle name="Normal 4 2 3 2 3" xfId="1713"/>
    <cellStyle name="Normal 4 2 3 2 3 2" xfId="6195"/>
    <cellStyle name="Normal 4 2 3 2 3 2 2" xfId="15225"/>
    <cellStyle name="Normal 4 2 3 2 3 3" xfId="10743"/>
    <cellStyle name="Normal 4 2 3 2 4" xfId="3207"/>
    <cellStyle name="Normal 4 2 3 2 4 2" xfId="7689"/>
    <cellStyle name="Normal 4 2 3 2 4 2 2" xfId="16719"/>
    <cellStyle name="Normal 4 2 3 2 4 3" xfId="12237"/>
    <cellStyle name="Normal 4 2 3 2 5" xfId="4701"/>
    <cellStyle name="Normal 4 2 3 2 5 2" xfId="13731"/>
    <cellStyle name="Normal 4 2 3 2 6" xfId="9249"/>
    <cellStyle name="Normal 4 2 3 3" xfId="405"/>
    <cellStyle name="Normal 4 2 3 3 2" xfId="1152"/>
    <cellStyle name="Normal 4 2 3 3 2 2" xfId="2646"/>
    <cellStyle name="Normal 4 2 3 3 2 2 2" xfId="7128"/>
    <cellStyle name="Normal 4 2 3 3 2 2 2 2" xfId="16158"/>
    <cellStyle name="Normal 4 2 3 3 2 2 3" xfId="11676"/>
    <cellStyle name="Normal 4 2 3 3 2 3" xfId="4140"/>
    <cellStyle name="Normal 4 2 3 3 2 3 2" xfId="8622"/>
    <cellStyle name="Normal 4 2 3 3 2 3 2 2" xfId="17652"/>
    <cellStyle name="Normal 4 2 3 3 2 3 3" xfId="13170"/>
    <cellStyle name="Normal 4 2 3 3 2 4" xfId="5634"/>
    <cellStyle name="Normal 4 2 3 3 2 4 2" xfId="14664"/>
    <cellStyle name="Normal 4 2 3 3 2 5" xfId="10182"/>
    <cellStyle name="Normal 4 2 3 3 3" xfId="1899"/>
    <cellStyle name="Normal 4 2 3 3 3 2" xfId="6381"/>
    <cellStyle name="Normal 4 2 3 3 3 2 2" xfId="15411"/>
    <cellStyle name="Normal 4 2 3 3 3 3" xfId="10929"/>
    <cellStyle name="Normal 4 2 3 3 4" xfId="3393"/>
    <cellStyle name="Normal 4 2 3 3 4 2" xfId="7875"/>
    <cellStyle name="Normal 4 2 3 3 4 2 2" xfId="16905"/>
    <cellStyle name="Normal 4 2 3 3 4 3" xfId="12423"/>
    <cellStyle name="Normal 4 2 3 3 5" xfId="4887"/>
    <cellStyle name="Normal 4 2 3 3 5 2" xfId="13917"/>
    <cellStyle name="Normal 4 2 3 3 6" xfId="9435"/>
    <cellStyle name="Normal 4 2 3 4" xfId="591"/>
    <cellStyle name="Normal 4 2 3 4 2" xfId="1338"/>
    <cellStyle name="Normal 4 2 3 4 2 2" xfId="2832"/>
    <cellStyle name="Normal 4 2 3 4 2 2 2" xfId="7314"/>
    <cellStyle name="Normal 4 2 3 4 2 2 2 2" xfId="16344"/>
    <cellStyle name="Normal 4 2 3 4 2 2 3" xfId="11862"/>
    <cellStyle name="Normal 4 2 3 4 2 3" xfId="4326"/>
    <cellStyle name="Normal 4 2 3 4 2 3 2" xfId="8808"/>
    <cellStyle name="Normal 4 2 3 4 2 3 2 2" xfId="17838"/>
    <cellStyle name="Normal 4 2 3 4 2 3 3" xfId="13356"/>
    <cellStyle name="Normal 4 2 3 4 2 4" xfId="5820"/>
    <cellStyle name="Normal 4 2 3 4 2 4 2" xfId="14850"/>
    <cellStyle name="Normal 4 2 3 4 2 5" xfId="10368"/>
    <cellStyle name="Normal 4 2 3 4 3" xfId="2085"/>
    <cellStyle name="Normal 4 2 3 4 3 2" xfId="6567"/>
    <cellStyle name="Normal 4 2 3 4 3 2 2" xfId="15597"/>
    <cellStyle name="Normal 4 2 3 4 3 3" xfId="11115"/>
    <cellStyle name="Normal 4 2 3 4 4" xfId="3579"/>
    <cellStyle name="Normal 4 2 3 4 4 2" xfId="8061"/>
    <cellStyle name="Normal 4 2 3 4 4 2 2" xfId="17091"/>
    <cellStyle name="Normal 4 2 3 4 4 3" xfId="12609"/>
    <cellStyle name="Normal 4 2 3 4 5" xfId="5073"/>
    <cellStyle name="Normal 4 2 3 4 5 2" xfId="14103"/>
    <cellStyle name="Normal 4 2 3 4 6" xfId="9621"/>
    <cellStyle name="Normal 4 2 3 5" xfId="778"/>
    <cellStyle name="Normal 4 2 3 5 2" xfId="2272"/>
    <cellStyle name="Normal 4 2 3 5 2 2" xfId="6754"/>
    <cellStyle name="Normal 4 2 3 5 2 2 2" xfId="15784"/>
    <cellStyle name="Normal 4 2 3 5 2 3" xfId="11302"/>
    <cellStyle name="Normal 4 2 3 5 3" xfId="3766"/>
    <cellStyle name="Normal 4 2 3 5 3 2" xfId="8248"/>
    <cellStyle name="Normal 4 2 3 5 3 2 2" xfId="17278"/>
    <cellStyle name="Normal 4 2 3 5 3 3" xfId="12796"/>
    <cellStyle name="Normal 4 2 3 5 4" xfId="5260"/>
    <cellStyle name="Normal 4 2 3 5 4 2" xfId="14290"/>
    <cellStyle name="Normal 4 2 3 5 5" xfId="9808"/>
    <cellStyle name="Normal 4 2 3 6" xfId="1527"/>
    <cellStyle name="Normal 4 2 3 6 2" xfId="6009"/>
    <cellStyle name="Normal 4 2 3 6 2 2" xfId="15039"/>
    <cellStyle name="Normal 4 2 3 6 3" xfId="10557"/>
    <cellStyle name="Normal 4 2 3 7" xfId="3021"/>
    <cellStyle name="Normal 4 2 3 7 2" xfId="7503"/>
    <cellStyle name="Normal 4 2 3 7 2 2" xfId="16533"/>
    <cellStyle name="Normal 4 2 3 7 3" xfId="12051"/>
    <cellStyle name="Normal 4 2 3 8" xfId="4515"/>
    <cellStyle name="Normal 4 2 3 8 2" xfId="13545"/>
    <cellStyle name="Normal 4 2 3 9" xfId="9063"/>
    <cellStyle name="Normal 4 2 4" xfId="56"/>
    <cellStyle name="Normal 4 2 4 2" xfId="242"/>
    <cellStyle name="Normal 4 2 4 2 2" xfId="987"/>
    <cellStyle name="Normal 4 2 4 2 2 2" xfId="2481"/>
    <cellStyle name="Normal 4 2 4 2 2 2 2" xfId="6963"/>
    <cellStyle name="Normal 4 2 4 2 2 2 2 2" xfId="15993"/>
    <cellStyle name="Normal 4 2 4 2 2 2 3" xfId="11511"/>
    <cellStyle name="Normal 4 2 4 2 2 3" xfId="3975"/>
    <cellStyle name="Normal 4 2 4 2 2 3 2" xfId="8457"/>
    <cellStyle name="Normal 4 2 4 2 2 3 2 2" xfId="17487"/>
    <cellStyle name="Normal 4 2 4 2 2 3 3" xfId="13005"/>
    <cellStyle name="Normal 4 2 4 2 2 4" xfId="5469"/>
    <cellStyle name="Normal 4 2 4 2 2 4 2" xfId="14499"/>
    <cellStyle name="Normal 4 2 4 2 2 5" xfId="10017"/>
    <cellStyle name="Normal 4 2 4 2 3" xfId="1736"/>
    <cellStyle name="Normal 4 2 4 2 3 2" xfId="6218"/>
    <cellStyle name="Normal 4 2 4 2 3 2 2" xfId="15248"/>
    <cellStyle name="Normal 4 2 4 2 3 3" xfId="10766"/>
    <cellStyle name="Normal 4 2 4 2 4" xfId="3230"/>
    <cellStyle name="Normal 4 2 4 2 4 2" xfId="7712"/>
    <cellStyle name="Normal 4 2 4 2 4 2 2" xfId="16742"/>
    <cellStyle name="Normal 4 2 4 2 4 3" xfId="12260"/>
    <cellStyle name="Normal 4 2 4 2 5" xfId="4724"/>
    <cellStyle name="Normal 4 2 4 2 5 2" xfId="13754"/>
    <cellStyle name="Normal 4 2 4 2 6" xfId="9272"/>
    <cellStyle name="Normal 4 2 4 3" xfId="428"/>
    <cellStyle name="Normal 4 2 4 3 2" xfId="1175"/>
    <cellStyle name="Normal 4 2 4 3 2 2" xfId="2669"/>
    <cellStyle name="Normal 4 2 4 3 2 2 2" xfId="7151"/>
    <cellStyle name="Normal 4 2 4 3 2 2 2 2" xfId="16181"/>
    <cellStyle name="Normal 4 2 4 3 2 2 3" xfId="11699"/>
    <cellStyle name="Normal 4 2 4 3 2 3" xfId="4163"/>
    <cellStyle name="Normal 4 2 4 3 2 3 2" xfId="8645"/>
    <cellStyle name="Normal 4 2 4 3 2 3 2 2" xfId="17675"/>
    <cellStyle name="Normal 4 2 4 3 2 3 3" xfId="13193"/>
    <cellStyle name="Normal 4 2 4 3 2 4" xfId="5657"/>
    <cellStyle name="Normal 4 2 4 3 2 4 2" xfId="14687"/>
    <cellStyle name="Normal 4 2 4 3 2 5" xfId="10205"/>
    <cellStyle name="Normal 4 2 4 3 3" xfId="1922"/>
    <cellStyle name="Normal 4 2 4 3 3 2" xfId="6404"/>
    <cellStyle name="Normal 4 2 4 3 3 2 2" xfId="15434"/>
    <cellStyle name="Normal 4 2 4 3 3 3" xfId="10952"/>
    <cellStyle name="Normal 4 2 4 3 4" xfId="3416"/>
    <cellStyle name="Normal 4 2 4 3 4 2" xfId="7898"/>
    <cellStyle name="Normal 4 2 4 3 4 2 2" xfId="16928"/>
    <cellStyle name="Normal 4 2 4 3 4 3" xfId="12446"/>
    <cellStyle name="Normal 4 2 4 3 5" xfId="4910"/>
    <cellStyle name="Normal 4 2 4 3 5 2" xfId="13940"/>
    <cellStyle name="Normal 4 2 4 3 6" xfId="9458"/>
    <cellStyle name="Normal 4 2 4 4" xfId="614"/>
    <cellStyle name="Normal 4 2 4 4 2" xfId="1361"/>
    <cellStyle name="Normal 4 2 4 4 2 2" xfId="2855"/>
    <cellStyle name="Normal 4 2 4 4 2 2 2" xfId="7337"/>
    <cellStyle name="Normal 4 2 4 4 2 2 2 2" xfId="16367"/>
    <cellStyle name="Normal 4 2 4 4 2 2 3" xfId="11885"/>
    <cellStyle name="Normal 4 2 4 4 2 3" xfId="4349"/>
    <cellStyle name="Normal 4 2 4 4 2 3 2" xfId="8831"/>
    <cellStyle name="Normal 4 2 4 4 2 3 2 2" xfId="17861"/>
    <cellStyle name="Normal 4 2 4 4 2 3 3" xfId="13379"/>
    <cellStyle name="Normal 4 2 4 4 2 4" xfId="5843"/>
    <cellStyle name="Normal 4 2 4 4 2 4 2" xfId="14873"/>
    <cellStyle name="Normal 4 2 4 4 2 5" xfId="10391"/>
    <cellStyle name="Normal 4 2 4 4 3" xfId="2108"/>
    <cellStyle name="Normal 4 2 4 4 3 2" xfId="6590"/>
    <cellStyle name="Normal 4 2 4 4 3 2 2" xfId="15620"/>
    <cellStyle name="Normal 4 2 4 4 3 3" xfId="11138"/>
    <cellStyle name="Normal 4 2 4 4 4" xfId="3602"/>
    <cellStyle name="Normal 4 2 4 4 4 2" xfId="8084"/>
    <cellStyle name="Normal 4 2 4 4 4 2 2" xfId="17114"/>
    <cellStyle name="Normal 4 2 4 4 4 3" xfId="12632"/>
    <cellStyle name="Normal 4 2 4 4 5" xfId="5096"/>
    <cellStyle name="Normal 4 2 4 4 5 2" xfId="14126"/>
    <cellStyle name="Normal 4 2 4 4 6" xfId="9644"/>
    <cellStyle name="Normal 4 2 4 5" xfId="801"/>
    <cellStyle name="Normal 4 2 4 5 2" xfId="2295"/>
    <cellStyle name="Normal 4 2 4 5 2 2" xfId="6777"/>
    <cellStyle name="Normal 4 2 4 5 2 2 2" xfId="15807"/>
    <cellStyle name="Normal 4 2 4 5 2 3" xfId="11325"/>
    <cellStyle name="Normal 4 2 4 5 3" xfId="3789"/>
    <cellStyle name="Normal 4 2 4 5 3 2" xfId="8271"/>
    <cellStyle name="Normal 4 2 4 5 3 2 2" xfId="17301"/>
    <cellStyle name="Normal 4 2 4 5 3 3" xfId="12819"/>
    <cellStyle name="Normal 4 2 4 5 4" xfId="5283"/>
    <cellStyle name="Normal 4 2 4 5 4 2" xfId="14313"/>
    <cellStyle name="Normal 4 2 4 5 5" xfId="9831"/>
    <cellStyle name="Normal 4 2 4 6" xfId="1550"/>
    <cellStyle name="Normal 4 2 4 6 2" xfId="6032"/>
    <cellStyle name="Normal 4 2 4 6 2 2" xfId="15062"/>
    <cellStyle name="Normal 4 2 4 6 3" xfId="10580"/>
    <cellStyle name="Normal 4 2 4 7" xfId="3044"/>
    <cellStyle name="Normal 4 2 4 7 2" xfId="7526"/>
    <cellStyle name="Normal 4 2 4 7 2 2" xfId="16556"/>
    <cellStyle name="Normal 4 2 4 7 3" xfId="12074"/>
    <cellStyle name="Normal 4 2 4 8" xfId="4538"/>
    <cellStyle name="Normal 4 2 4 8 2" xfId="13568"/>
    <cellStyle name="Normal 4 2 4 9" xfId="9086"/>
    <cellStyle name="Normal 4 2 5" xfId="80"/>
    <cellStyle name="Normal 4 2 5 2" xfId="266"/>
    <cellStyle name="Normal 4 2 5 2 2" xfId="1010"/>
    <cellStyle name="Normal 4 2 5 2 2 2" xfId="2504"/>
    <cellStyle name="Normal 4 2 5 2 2 2 2" xfId="6986"/>
    <cellStyle name="Normal 4 2 5 2 2 2 2 2" xfId="16016"/>
    <cellStyle name="Normal 4 2 5 2 2 2 3" xfId="11534"/>
    <cellStyle name="Normal 4 2 5 2 2 3" xfId="3998"/>
    <cellStyle name="Normal 4 2 5 2 2 3 2" xfId="8480"/>
    <cellStyle name="Normal 4 2 5 2 2 3 2 2" xfId="17510"/>
    <cellStyle name="Normal 4 2 5 2 2 3 3" xfId="13028"/>
    <cellStyle name="Normal 4 2 5 2 2 4" xfId="5492"/>
    <cellStyle name="Normal 4 2 5 2 2 4 2" xfId="14522"/>
    <cellStyle name="Normal 4 2 5 2 2 5" xfId="10040"/>
    <cellStyle name="Normal 4 2 5 2 3" xfId="1760"/>
    <cellStyle name="Normal 4 2 5 2 3 2" xfId="6242"/>
    <cellStyle name="Normal 4 2 5 2 3 2 2" xfId="15272"/>
    <cellStyle name="Normal 4 2 5 2 3 3" xfId="10790"/>
    <cellStyle name="Normal 4 2 5 2 4" xfId="3254"/>
    <cellStyle name="Normal 4 2 5 2 4 2" xfId="7736"/>
    <cellStyle name="Normal 4 2 5 2 4 2 2" xfId="16766"/>
    <cellStyle name="Normal 4 2 5 2 4 3" xfId="12284"/>
    <cellStyle name="Normal 4 2 5 2 5" xfId="4748"/>
    <cellStyle name="Normal 4 2 5 2 5 2" xfId="13778"/>
    <cellStyle name="Normal 4 2 5 2 6" xfId="9296"/>
    <cellStyle name="Normal 4 2 5 3" xfId="452"/>
    <cellStyle name="Normal 4 2 5 3 2" xfId="1199"/>
    <cellStyle name="Normal 4 2 5 3 2 2" xfId="2693"/>
    <cellStyle name="Normal 4 2 5 3 2 2 2" xfId="7175"/>
    <cellStyle name="Normal 4 2 5 3 2 2 2 2" xfId="16205"/>
    <cellStyle name="Normal 4 2 5 3 2 2 3" xfId="11723"/>
    <cellStyle name="Normal 4 2 5 3 2 3" xfId="4187"/>
    <cellStyle name="Normal 4 2 5 3 2 3 2" xfId="8669"/>
    <cellStyle name="Normal 4 2 5 3 2 3 2 2" xfId="17699"/>
    <cellStyle name="Normal 4 2 5 3 2 3 3" xfId="13217"/>
    <cellStyle name="Normal 4 2 5 3 2 4" xfId="5681"/>
    <cellStyle name="Normal 4 2 5 3 2 4 2" xfId="14711"/>
    <cellStyle name="Normal 4 2 5 3 2 5" xfId="10229"/>
    <cellStyle name="Normal 4 2 5 3 3" xfId="1946"/>
    <cellStyle name="Normal 4 2 5 3 3 2" xfId="6428"/>
    <cellStyle name="Normal 4 2 5 3 3 2 2" xfId="15458"/>
    <cellStyle name="Normal 4 2 5 3 3 3" xfId="10976"/>
    <cellStyle name="Normal 4 2 5 3 4" xfId="3440"/>
    <cellStyle name="Normal 4 2 5 3 4 2" xfId="7922"/>
    <cellStyle name="Normal 4 2 5 3 4 2 2" xfId="16952"/>
    <cellStyle name="Normal 4 2 5 3 4 3" xfId="12470"/>
    <cellStyle name="Normal 4 2 5 3 5" xfId="4934"/>
    <cellStyle name="Normal 4 2 5 3 5 2" xfId="13964"/>
    <cellStyle name="Normal 4 2 5 3 6" xfId="9482"/>
    <cellStyle name="Normal 4 2 5 4" xfId="638"/>
    <cellStyle name="Normal 4 2 5 4 2" xfId="1385"/>
    <cellStyle name="Normal 4 2 5 4 2 2" xfId="2879"/>
    <cellStyle name="Normal 4 2 5 4 2 2 2" xfId="7361"/>
    <cellStyle name="Normal 4 2 5 4 2 2 2 2" xfId="16391"/>
    <cellStyle name="Normal 4 2 5 4 2 2 3" xfId="11909"/>
    <cellStyle name="Normal 4 2 5 4 2 3" xfId="4373"/>
    <cellStyle name="Normal 4 2 5 4 2 3 2" xfId="8855"/>
    <cellStyle name="Normal 4 2 5 4 2 3 2 2" xfId="17885"/>
    <cellStyle name="Normal 4 2 5 4 2 3 3" xfId="13403"/>
    <cellStyle name="Normal 4 2 5 4 2 4" xfId="5867"/>
    <cellStyle name="Normal 4 2 5 4 2 4 2" xfId="14897"/>
    <cellStyle name="Normal 4 2 5 4 2 5" xfId="10415"/>
    <cellStyle name="Normal 4 2 5 4 3" xfId="2132"/>
    <cellStyle name="Normal 4 2 5 4 3 2" xfId="6614"/>
    <cellStyle name="Normal 4 2 5 4 3 2 2" xfId="15644"/>
    <cellStyle name="Normal 4 2 5 4 3 3" xfId="11162"/>
    <cellStyle name="Normal 4 2 5 4 4" xfId="3626"/>
    <cellStyle name="Normal 4 2 5 4 4 2" xfId="8108"/>
    <cellStyle name="Normal 4 2 5 4 4 2 2" xfId="17138"/>
    <cellStyle name="Normal 4 2 5 4 4 3" xfId="12656"/>
    <cellStyle name="Normal 4 2 5 4 5" xfId="5120"/>
    <cellStyle name="Normal 4 2 5 4 5 2" xfId="14150"/>
    <cellStyle name="Normal 4 2 5 4 6" xfId="9668"/>
    <cellStyle name="Normal 4 2 5 5" xfId="825"/>
    <cellStyle name="Normal 4 2 5 5 2" xfId="2319"/>
    <cellStyle name="Normal 4 2 5 5 2 2" xfId="6801"/>
    <cellStyle name="Normal 4 2 5 5 2 2 2" xfId="15831"/>
    <cellStyle name="Normal 4 2 5 5 2 3" xfId="11349"/>
    <cellStyle name="Normal 4 2 5 5 3" xfId="3813"/>
    <cellStyle name="Normal 4 2 5 5 3 2" xfId="8295"/>
    <cellStyle name="Normal 4 2 5 5 3 2 2" xfId="17325"/>
    <cellStyle name="Normal 4 2 5 5 3 3" xfId="12843"/>
    <cellStyle name="Normal 4 2 5 5 4" xfId="5307"/>
    <cellStyle name="Normal 4 2 5 5 4 2" xfId="14337"/>
    <cellStyle name="Normal 4 2 5 5 5" xfId="9855"/>
    <cellStyle name="Normal 4 2 5 6" xfId="1574"/>
    <cellStyle name="Normal 4 2 5 6 2" xfId="6056"/>
    <cellStyle name="Normal 4 2 5 6 2 2" xfId="15086"/>
    <cellStyle name="Normal 4 2 5 6 3" xfId="10604"/>
    <cellStyle name="Normal 4 2 5 7" xfId="3068"/>
    <cellStyle name="Normal 4 2 5 7 2" xfId="7550"/>
    <cellStyle name="Normal 4 2 5 7 2 2" xfId="16580"/>
    <cellStyle name="Normal 4 2 5 7 3" xfId="12098"/>
    <cellStyle name="Normal 4 2 5 8" xfId="4562"/>
    <cellStyle name="Normal 4 2 5 8 2" xfId="13592"/>
    <cellStyle name="Normal 4 2 5 9" xfId="9110"/>
    <cellStyle name="Normal 4 2 6" xfId="111"/>
    <cellStyle name="Normal 4 2 6 2" xfId="297"/>
    <cellStyle name="Normal 4 2 6 2 2" xfId="1040"/>
    <cellStyle name="Normal 4 2 6 2 2 2" xfId="2534"/>
    <cellStyle name="Normal 4 2 6 2 2 2 2" xfId="7016"/>
    <cellStyle name="Normal 4 2 6 2 2 2 2 2" xfId="16046"/>
    <cellStyle name="Normal 4 2 6 2 2 2 3" xfId="11564"/>
    <cellStyle name="Normal 4 2 6 2 2 3" xfId="4028"/>
    <cellStyle name="Normal 4 2 6 2 2 3 2" xfId="8510"/>
    <cellStyle name="Normal 4 2 6 2 2 3 2 2" xfId="17540"/>
    <cellStyle name="Normal 4 2 6 2 2 3 3" xfId="13058"/>
    <cellStyle name="Normal 4 2 6 2 2 4" xfId="5522"/>
    <cellStyle name="Normal 4 2 6 2 2 4 2" xfId="14552"/>
    <cellStyle name="Normal 4 2 6 2 2 5" xfId="10070"/>
    <cellStyle name="Normal 4 2 6 2 3" xfId="1791"/>
    <cellStyle name="Normal 4 2 6 2 3 2" xfId="6273"/>
    <cellStyle name="Normal 4 2 6 2 3 2 2" xfId="15303"/>
    <cellStyle name="Normal 4 2 6 2 3 3" xfId="10821"/>
    <cellStyle name="Normal 4 2 6 2 4" xfId="3285"/>
    <cellStyle name="Normal 4 2 6 2 4 2" xfId="7767"/>
    <cellStyle name="Normal 4 2 6 2 4 2 2" xfId="16797"/>
    <cellStyle name="Normal 4 2 6 2 4 3" xfId="12315"/>
    <cellStyle name="Normal 4 2 6 2 5" xfId="4779"/>
    <cellStyle name="Normal 4 2 6 2 5 2" xfId="13809"/>
    <cellStyle name="Normal 4 2 6 2 6" xfId="9327"/>
    <cellStyle name="Normal 4 2 6 3" xfId="483"/>
    <cellStyle name="Normal 4 2 6 3 2" xfId="1230"/>
    <cellStyle name="Normal 4 2 6 3 2 2" xfId="2724"/>
    <cellStyle name="Normal 4 2 6 3 2 2 2" xfId="7206"/>
    <cellStyle name="Normal 4 2 6 3 2 2 2 2" xfId="16236"/>
    <cellStyle name="Normal 4 2 6 3 2 2 3" xfId="11754"/>
    <cellStyle name="Normal 4 2 6 3 2 3" xfId="4218"/>
    <cellStyle name="Normal 4 2 6 3 2 3 2" xfId="8700"/>
    <cellStyle name="Normal 4 2 6 3 2 3 2 2" xfId="17730"/>
    <cellStyle name="Normal 4 2 6 3 2 3 3" xfId="13248"/>
    <cellStyle name="Normal 4 2 6 3 2 4" xfId="5712"/>
    <cellStyle name="Normal 4 2 6 3 2 4 2" xfId="14742"/>
    <cellStyle name="Normal 4 2 6 3 2 5" xfId="10260"/>
    <cellStyle name="Normal 4 2 6 3 3" xfId="1977"/>
    <cellStyle name="Normal 4 2 6 3 3 2" xfId="6459"/>
    <cellStyle name="Normal 4 2 6 3 3 2 2" xfId="15489"/>
    <cellStyle name="Normal 4 2 6 3 3 3" xfId="11007"/>
    <cellStyle name="Normal 4 2 6 3 4" xfId="3471"/>
    <cellStyle name="Normal 4 2 6 3 4 2" xfId="7953"/>
    <cellStyle name="Normal 4 2 6 3 4 2 2" xfId="16983"/>
    <cellStyle name="Normal 4 2 6 3 4 3" xfId="12501"/>
    <cellStyle name="Normal 4 2 6 3 5" xfId="4965"/>
    <cellStyle name="Normal 4 2 6 3 5 2" xfId="13995"/>
    <cellStyle name="Normal 4 2 6 3 6" xfId="9513"/>
    <cellStyle name="Normal 4 2 6 4" xfId="669"/>
    <cellStyle name="Normal 4 2 6 4 2" xfId="1416"/>
    <cellStyle name="Normal 4 2 6 4 2 2" xfId="2910"/>
    <cellStyle name="Normal 4 2 6 4 2 2 2" xfId="7392"/>
    <cellStyle name="Normal 4 2 6 4 2 2 2 2" xfId="16422"/>
    <cellStyle name="Normal 4 2 6 4 2 2 3" xfId="11940"/>
    <cellStyle name="Normal 4 2 6 4 2 3" xfId="4404"/>
    <cellStyle name="Normal 4 2 6 4 2 3 2" xfId="8886"/>
    <cellStyle name="Normal 4 2 6 4 2 3 2 2" xfId="17916"/>
    <cellStyle name="Normal 4 2 6 4 2 3 3" xfId="13434"/>
    <cellStyle name="Normal 4 2 6 4 2 4" xfId="5898"/>
    <cellStyle name="Normal 4 2 6 4 2 4 2" xfId="14928"/>
    <cellStyle name="Normal 4 2 6 4 2 5" xfId="10446"/>
    <cellStyle name="Normal 4 2 6 4 3" xfId="2163"/>
    <cellStyle name="Normal 4 2 6 4 3 2" xfId="6645"/>
    <cellStyle name="Normal 4 2 6 4 3 2 2" xfId="15675"/>
    <cellStyle name="Normal 4 2 6 4 3 3" xfId="11193"/>
    <cellStyle name="Normal 4 2 6 4 4" xfId="3657"/>
    <cellStyle name="Normal 4 2 6 4 4 2" xfId="8139"/>
    <cellStyle name="Normal 4 2 6 4 4 2 2" xfId="17169"/>
    <cellStyle name="Normal 4 2 6 4 4 3" xfId="12687"/>
    <cellStyle name="Normal 4 2 6 4 5" xfId="5151"/>
    <cellStyle name="Normal 4 2 6 4 5 2" xfId="14181"/>
    <cellStyle name="Normal 4 2 6 4 6" xfId="9699"/>
    <cellStyle name="Normal 4 2 6 5" xfId="856"/>
    <cellStyle name="Normal 4 2 6 5 2" xfId="2350"/>
    <cellStyle name="Normal 4 2 6 5 2 2" xfId="6832"/>
    <cellStyle name="Normal 4 2 6 5 2 2 2" xfId="15862"/>
    <cellStyle name="Normal 4 2 6 5 2 3" xfId="11380"/>
    <cellStyle name="Normal 4 2 6 5 3" xfId="3844"/>
    <cellStyle name="Normal 4 2 6 5 3 2" xfId="8326"/>
    <cellStyle name="Normal 4 2 6 5 3 2 2" xfId="17356"/>
    <cellStyle name="Normal 4 2 6 5 3 3" xfId="12874"/>
    <cellStyle name="Normal 4 2 6 5 4" xfId="5338"/>
    <cellStyle name="Normal 4 2 6 5 4 2" xfId="14368"/>
    <cellStyle name="Normal 4 2 6 5 5" xfId="9886"/>
    <cellStyle name="Normal 4 2 6 6" xfId="1605"/>
    <cellStyle name="Normal 4 2 6 6 2" xfId="6087"/>
    <cellStyle name="Normal 4 2 6 6 2 2" xfId="15117"/>
    <cellStyle name="Normal 4 2 6 6 3" xfId="10635"/>
    <cellStyle name="Normal 4 2 6 7" xfId="3099"/>
    <cellStyle name="Normal 4 2 6 7 2" xfId="7581"/>
    <cellStyle name="Normal 4 2 6 7 2 2" xfId="16611"/>
    <cellStyle name="Normal 4 2 6 7 3" xfId="12129"/>
    <cellStyle name="Normal 4 2 6 8" xfId="4593"/>
    <cellStyle name="Normal 4 2 6 8 2" xfId="13623"/>
    <cellStyle name="Normal 4 2 6 9" xfId="9141"/>
    <cellStyle name="Normal 4 2 7" xfId="127"/>
    <cellStyle name="Normal 4 2 7 2" xfId="313"/>
    <cellStyle name="Normal 4 2 7 2 2" xfId="1056"/>
    <cellStyle name="Normal 4 2 7 2 2 2" xfId="2550"/>
    <cellStyle name="Normal 4 2 7 2 2 2 2" xfId="7032"/>
    <cellStyle name="Normal 4 2 7 2 2 2 2 2" xfId="16062"/>
    <cellStyle name="Normal 4 2 7 2 2 2 3" xfId="11580"/>
    <cellStyle name="Normal 4 2 7 2 2 3" xfId="4044"/>
    <cellStyle name="Normal 4 2 7 2 2 3 2" xfId="8526"/>
    <cellStyle name="Normal 4 2 7 2 2 3 2 2" xfId="17556"/>
    <cellStyle name="Normal 4 2 7 2 2 3 3" xfId="13074"/>
    <cellStyle name="Normal 4 2 7 2 2 4" xfId="5538"/>
    <cellStyle name="Normal 4 2 7 2 2 4 2" xfId="14568"/>
    <cellStyle name="Normal 4 2 7 2 2 5" xfId="10086"/>
    <cellStyle name="Normal 4 2 7 2 3" xfId="1807"/>
    <cellStyle name="Normal 4 2 7 2 3 2" xfId="6289"/>
    <cellStyle name="Normal 4 2 7 2 3 2 2" xfId="15319"/>
    <cellStyle name="Normal 4 2 7 2 3 3" xfId="10837"/>
    <cellStyle name="Normal 4 2 7 2 4" xfId="3301"/>
    <cellStyle name="Normal 4 2 7 2 4 2" xfId="7783"/>
    <cellStyle name="Normal 4 2 7 2 4 2 2" xfId="16813"/>
    <cellStyle name="Normal 4 2 7 2 4 3" xfId="12331"/>
    <cellStyle name="Normal 4 2 7 2 5" xfId="4795"/>
    <cellStyle name="Normal 4 2 7 2 5 2" xfId="13825"/>
    <cellStyle name="Normal 4 2 7 2 6" xfId="9343"/>
    <cellStyle name="Normal 4 2 7 3" xfId="499"/>
    <cellStyle name="Normal 4 2 7 3 2" xfId="1246"/>
    <cellStyle name="Normal 4 2 7 3 2 2" xfId="2740"/>
    <cellStyle name="Normal 4 2 7 3 2 2 2" xfId="7222"/>
    <cellStyle name="Normal 4 2 7 3 2 2 2 2" xfId="16252"/>
    <cellStyle name="Normal 4 2 7 3 2 2 3" xfId="11770"/>
    <cellStyle name="Normal 4 2 7 3 2 3" xfId="4234"/>
    <cellStyle name="Normal 4 2 7 3 2 3 2" xfId="8716"/>
    <cellStyle name="Normal 4 2 7 3 2 3 2 2" xfId="17746"/>
    <cellStyle name="Normal 4 2 7 3 2 3 3" xfId="13264"/>
    <cellStyle name="Normal 4 2 7 3 2 4" xfId="5728"/>
    <cellStyle name="Normal 4 2 7 3 2 4 2" xfId="14758"/>
    <cellStyle name="Normal 4 2 7 3 2 5" xfId="10276"/>
    <cellStyle name="Normal 4 2 7 3 3" xfId="1993"/>
    <cellStyle name="Normal 4 2 7 3 3 2" xfId="6475"/>
    <cellStyle name="Normal 4 2 7 3 3 2 2" xfId="15505"/>
    <cellStyle name="Normal 4 2 7 3 3 3" xfId="11023"/>
    <cellStyle name="Normal 4 2 7 3 4" xfId="3487"/>
    <cellStyle name="Normal 4 2 7 3 4 2" xfId="7969"/>
    <cellStyle name="Normal 4 2 7 3 4 2 2" xfId="16999"/>
    <cellStyle name="Normal 4 2 7 3 4 3" xfId="12517"/>
    <cellStyle name="Normal 4 2 7 3 5" xfId="4981"/>
    <cellStyle name="Normal 4 2 7 3 5 2" xfId="14011"/>
    <cellStyle name="Normal 4 2 7 3 6" xfId="9529"/>
    <cellStyle name="Normal 4 2 7 4" xfId="685"/>
    <cellStyle name="Normal 4 2 7 4 2" xfId="1432"/>
    <cellStyle name="Normal 4 2 7 4 2 2" xfId="2926"/>
    <cellStyle name="Normal 4 2 7 4 2 2 2" xfId="7408"/>
    <cellStyle name="Normal 4 2 7 4 2 2 2 2" xfId="16438"/>
    <cellStyle name="Normal 4 2 7 4 2 2 3" xfId="11956"/>
    <cellStyle name="Normal 4 2 7 4 2 3" xfId="4420"/>
    <cellStyle name="Normal 4 2 7 4 2 3 2" xfId="8902"/>
    <cellStyle name="Normal 4 2 7 4 2 3 2 2" xfId="17932"/>
    <cellStyle name="Normal 4 2 7 4 2 3 3" xfId="13450"/>
    <cellStyle name="Normal 4 2 7 4 2 4" xfId="5914"/>
    <cellStyle name="Normal 4 2 7 4 2 4 2" xfId="14944"/>
    <cellStyle name="Normal 4 2 7 4 2 5" xfId="10462"/>
    <cellStyle name="Normal 4 2 7 4 3" xfId="2179"/>
    <cellStyle name="Normal 4 2 7 4 3 2" xfId="6661"/>
    <cellStyle name="Normal 4 2 7 4 3 2 2" xfId="15691"/>
    <cellStyle name="Normal 4 2 7 4 3 3" xfId="11209"/>
    <cellStyle name="Normal 4 2 7 4 4" xfId="3673"/>
    <cellStyle name="Normal 4 2 7 4 4 2" xfId="8155"/>
    <cellStyle name="Normal 4 2 7 4 4 2 2" xfId="17185"/>
    <cellStyle name="Normal 4 2 7 4 4 3" xfId="12703"/>
    <cellStyle name="Normal 4 2 7 4 5" xfId="5167"/>
    <cellStyle name="Normal 4 2 7 4 5 2" xfId="14197"/>
    <cellStyle name="Normal 4 2 7 4 6" xfId="9715"/>
    <cellStyle name="Normal 4 2 7 5" xfId="872"/>
    <cellStyle name="Normal 4 2 7 5 2" xfId="2366"/>
    <cellStyle name="Normal 4 2 7 5 2 2" xfId="6848"/>
    <cellStyle name="Normal 4 2 7 5 2 2 2" xfId="15878"/>
    <cellStyle name="Normal 4 2 7 5 2 3" xfId="11396"/>
    <cellStyle name="Normal 4 2 7 5 3" xfId="3860"/>
    <cellStyle name="Normal 4 2 7 5 3 2" xfId="8342"/>
    <cellStyle name="Normal 4 2 7 5 3 2 2" xfId="17372"/>
    <cellStyle name="Normal 4 2 7 5 3 3" xfId="12890"/>
    <cellStyle name="Normal 4 2 7 5 4" xfId="5354"/>
    <cellStyle name="Normal 4 2 7 5 4 2" xfId="14384"/>
    <cellStyle name="Normal 4 2 7 5 5" xfId="9902"/>
    <cellStyle name="Normal 4 2 7 6" xfId="1621"/>
    <cellStyle name="Normal 4 2 7 6 2" xfId="6103"/>
    <cellStyle name="Normal 4 2 7 6 2 2" xfId="15133"/>
    <cellStyle name="Normal 4 2 7 6 3" xfId="10651"/>
    <cellStyle name="Normal 4 2 7 7" xfId="3115"/>
    <cellStyle name="Normal 4 2 7 7 2" xfId="7597"/>
    <cellStyle name="Normal 4 2 7 7 2 2" xfId="16627"/>
    <cellStyle name="Normal 4 2 7 7 3" xfId="12145"/>
    <cellStyle name="Normal 4 2 7 8" xfId="4609"/>
    <cellStyle name="Normal 4 2 7 8 2" xfId="13639"/>
    <cellStyle name="Normal 4 2 7 9" xfId="9157"/>
    <cellStyle name="Normal 4 2 8" xfId="150"/>
    <cellStyle name="Normal 4 2 8 2" xfId="336"/>
    <cellStyle name="Normal 4 2 8 2 2" xfId="1079"/>
    <cellStyle name="Normal 4 2 8 2 2 2" xfId="2573"/>
    <cellStyle name="Normal 4 2 8 2 2 2 2" xfId="7055"/>
    <cellStyle name="Normal 4 2 8 2 2 2 2 2" xfId="16085"/>
    <cellStyle name="Normal 4 2 8 2 2 2 3" xfId="11603"/>
    <cellStyle name="Normal 4 2 8 2 2 3" xfId="4067"/>
    <cellStyle name="Normal 4 2 8 2 2 3 2" xfId="8549"/>
    <cellStyle name="Normal 4 2 8 2 2 3 2 2" xfId="17579"/>
    <cellStyle name="Normal 4 2 8 2 2 3 3" xfId="13097"/>
    <cellStyle name="Normal 4 2 8 2 2 4" xfId="5561"/>
    <cellStyle name="Normal 4 2 8 2 2 4 2" xfId="14591"/>
    <cellStyle name="Normal 4 2 8 2 2 5" xfId="10109"/>
    <cellStyle name="Normal 4 2 8 2 3" xfId="1830"/>
    <cellStyle name="Normal 4 2 8 2 3 2" xfId="6312"/>
    <cellStyle name="Normal 4 2 8 2 3 2 2" xfId="15342"/>
    <cellStyle name="Normal 4 2 8 2 3 3" xfId="10860"/>
    <cellStyle name="Normal 4 2 8 2 4" xfId="3324"/>
    <cellStyle name="Normal 4 2 8 2 4 2" xfId="7806"/>
    <cellStyle name="Normal 4 2 8 2 4 2 2" xfId="16836"/>
    <cellStyle name="Normal 4 2 8 2 4 3" xfId="12354"/>
    <cellStyle name="Normal 4 2 8 2 5" xfId="4818"/>
    <cellStyle name="Normal 4 2 8 2 5 2" xfId="13848"/>
    <cellStyle name="Normal 4 2 8 2 6" xfId="9366"/>
    <cellStyle name="Normal 4 2 8 3" xfId="522"/>
    <cellStyle name="Normal 4 2 8 3 2" xfId="1269"/>
    <cellStyle name="Normal 4 2 8 3 2 2" xfId="2763"/>
    <cellStyle name="Normal 4 2 8 3 2 2 2" xfId="7245"/>
    <cellStyle name="Normal 4 2 8 3 2 2 2 2" xfId="16275"/>
    <cellStyle name="Normal 4 2 8 3 2 2 3" xfId="11793"/>
    <cellStyle name="Normal 4 2 8 3 2 3" xfId="4257"/>
    <cellStyle name="Normal 4 2 8 3 2 3 2" xfId="8739"/>
    <cellStyle name="Normal 4 2 8 3 2 3 2 2" xfId="17769"/>
    <cellStyle name="Normal 4 2 8 3 2 3 3" xfId="13287"/>
    <cellStyle name="Normal 4 2 8 3 2 4" xfId="5751"/>
    <cellStyle name="Normal 4 2 8 3 2 4 2" xfId="14781"/>
    <cellStyle name="Normal 4 2 8 3 2 5" xfId="10299"/>
    <cellStyle name="Normal 4 2 8 3 3" xfId="2016"/>
    <cellStyle name="Normal 4 2 8 3 3 2" xfId="6498"/>
    <cellStyle name="Normal 4 2 8 3 3 2 2" xfId="15528"/>
    <cellStyle name="Normal 4 2 8 3 3 3" xfId="11046"/>
    <cellStyle name="Normal 4 2 8 3 4" xfId="3510"/>
    <cellStyle name="Normal 4 2 8 3 4 2" xfId="7992"/>
    <cellStyle name="Normal 4 2 8 3 4 2 2" xfId="17022"/>
    <cellStyle name="Normal 4 2 8 3 4 3" xfId="12540"/>
    <cellStyle name="Normal 4 2 8 3 5" xfId="5004"/>
    <cellStyle name="Normal 4 2 8 3 5 2" xfId="14034"/>
    <cellStyle name="Normal 4 2 8 3 6" xfId="9552"/>
    <cellStyle name="Normal 4 2 8 4" xfId="708"/>
    <cellStyle name="Normal 4 2 8 4 2" xfId="1455"/>
    <cellStyle name="Normal 4 2 8 4 2 2" xfId="2949"/>
    <cellStyle name="Normal 4 2 8 4 2 2 2" xfId="7431"/>
    <cellStyle name="Normal 4 2 8 4 2 2 2 2" xfId="16461"/>
    <cellStyle name="Normal 4 2 8 4 2 2 3" xfId="11979"/>
    <cellStyle name="Normal 4 2 8 4 2 3" xfId="4443"/>
    <cellStyle name="Normal 4 2 8 4 2 3 2" xfId="8925"/>
    <cellStyle name="Normal 4 2 8 4 2 3 2 2" xfId="17955"/>
    <cellStyle name="Normal 4 2 8 4 2 3 3" xfId="13473"/>
    <cellStyle name="Normal 4 2 8 4 2 4" xfId="5937"/>
    <cellStyle name="Normal 4 2 8 4 2 4 2" xfId="14967"/>
    <cellStyle name="Normal 4 2 8 4 2 5" xfId="10485"/>
    <cellStyle name="Normal 4 2 8 4 3" xfId="2202"/>
    <cellStyle name="Normal 4 2 8 4 3 2" xfId="6684"/>
    <cellStyle name="Normal 4 2 8 4 3 2 2" xfId="15714"/>
    <cellStyle name="Normal 4 2 8 4 3 3" xfId="11232"/>
    <cellStyle name="Normal 4 2 8 4 4" xfId="3696"/>
    <cellStyle name="Normal 4 2 8 4 4 2" xfId="8178"/>
    <cellStyle name="Normal 4 2 8 4 4 2 2" xfId="17208"/>
    <cellStyle name="Normal 4 2 8 4 4 3" xfId="12726"/>
    <cellStyle name="Normal 4 2 8 4 5" xfId="5190"/>
    <cellStyle name="Normal 4 2 8 4 5 2" xfId="14220"/>
    <cellStyle name="Normal 4 2 8 4 6" xfId="9738"/>
    <cellStyle name="Normal 4 2 8 5" xfId="895"/>
    <cellStyle name="Normal 4 2 8 5 2" xfId="2389"/>
    <cellStyle name="Normal 4 2 8 5 2 2" xfId="6871"/>
    <cellStyle name="Normal 4 2 8 5 2 2 2" xfId="15901"/>
    <cellStyle name="Normal 4 2 8 5 2 3" xfId="11419"/>
    <cellStyle name="Normal 4 2 8 5 3" xfId="3883"/>
    <cellStyle name="Normal 4 2 8 5 3 2" xfId="8365"/>
    <cellStyle name="Normal 4 2 8 5 3 2 2" xfId="17395"/>
    <cellStyle name="Normal 4 2 8 5 3 3" xfId="12913"/>
    <cellStyle name="Normal 4 2 8 5 4" xfId="5377"/>
    <cellStyle name="Normal 4 2 8 5 4 2" xfId="14407"/>
    <cellStyle name="Normal 4 2 8 5 5" xfId="9925"/>
    <cellStyle name="Normal 4 2 8 6" xfId="1644"/>
    <cellStyle name="Normal 4 2 8 6 2" xfId="6126"/>
    <cellStyle name="Normal 4 2 8 6 2 2" xfId="15156"/>
    <cellStyle name="Normal 4 2 8 6 3" xfId="10674"/>
    <cellStyle name="Normal 4 2 8 7" xfId="3138"/>
    <cellStyle name="Normal 4 2 8 7 2" xfId="7620"/>
    <cellStyle name="Normal 4 2 8 7 2 2" xfId="16650"/>
    <cellStyle name="Normal 4 2 8 7 3" xfId="12168"/>
    <cellStyle name="Normal 4 2 8 8" xfId="4632"/>
    <cellStyle name="Normal 4 2 8 8 2" xfId="13662"/>
    <cellStyle name="Normal 4 2 8 9" xfId="9180"/>
    <cellStyle name="Normal 4 2 9" xfId="173"/>
    <cellStyle name="Normal 4 2 9 2" xfId="359"/>
    <cellStyle name="Normal 4 2 9 2 2" xfId="1102"/>
    <cellStyle name="Normal 4 2 9 2 2 2" xfId="2596"/>
    <cellStyle name="Normal 4 2 9 2 2 2 2" xfId="7078"/>
    <cellStyle name="Normal 4 2 9 2 2 2 2 2" xfId="16108"/>
    <cellStyle name="Normal 4 2 9 2 2 2 3" xfId="11626"/>
    <cellStyle name="Normal 4 2 9 2 2 3" xfId="4090"/>
    <cellStyle name="Normal 4 2 9 2 2 3 2" xfId="8572"/>
    <cellStyle name="Normal 4 2 9 2 2 3 2 2" xfId="17602"/>
    <cellStyle name="Normal 4 2 9 2 2 3 3" xfId="13120"/>
    <cellStyle name="Normal 4 2 9 2 2 4" xfId="5584"/>
    <cellStyle name="Normal 4 2 9 2 2 4 2" xfId="14614"/>
    <cellStyle name="Normal 4 2 9 2 2 5" xfId="10132"/>
    <cellStyle name="Normal 4 2 9 2 3" xfId="1853"/>
    <cellStyle name="Normal 4 2 9 2 3 2" xfId="6335"/>
    <cellStyle name="Normal 4 2 9 2 3 2 2" xfId="15365"/>
    <cellStyle name="Normal 4 2 9 2 3 3" xfId="10883"/>
    <cellStyle name="Normal 4 2 9 2 4" xfId="3347"/>
    <cellStyle name="Normal 4 2 9 2 4 2" xfId="7829"/>
    <cellStyle name="Normal 4 2 9 2 4 2 2" xfId="16859"/>
    <cellStyle name="Normal 4 2 9 2 4 3" xfId="12377"/>
    <cellStyle name="Normal 4 2 9 2 5" xfId="4841"/>
    <cellStyle name="Normal 4 2 9 2 5 2" xfId="13871"/>
    <cellStyle name="Normal 4 2 9 2 6" xfId="9389"/>
    <cellStyle name="Normal 4 2 9 3" xfId="545"/>
    <cellStyle name="Normal 4 2 9 3 2" xfId="1292"/>
    <cellStyle name="Normal 4 2 9 3 2 2" xfId="2786"/>
    <cellStyle name="Normal 4 2 9 3 2 2 2" xfId="7268"/>
    <cellStyle name="Normal 4 2 9 3 2 2 2 2" xfId="16298"/>
    <cellStyle name="Normal 4 2 9 3 2 2 3" xfId="11816"/>
    <cellStyle name="Normal 4 2 9 3 2 3" xfId="4280"/>
    <cellStyle name="Normal 4 2 9 3 2 3 2" xfId="8762"/>
    <cellStyle name="Normal 4 2 9 3 2 3 2 2" xfId="17792"/>
    <cellStyle name="Normal 4 2 9 3 2 3 3" xfId="13310"/>
    <cellStyle name="Normal 4 2 9 3 2 4" xfId="5774"/>
    <cellStyle name="Normal 4 2 9 3 2 4 2" xfId="14804"/>
    <cellStyle name="Normal 4 2 9 3 2 5" xfId="10322"/>
    <cellStyle name="Normal 4 2 9 3 3" xfId="2039"/>
    <cellStyle name="Normal 4 2 9 3 3 2" xfId="6521"/>
    <cellStyle name="Normal 4 2 9 3 3 2 2" xfId="15551"/>
    <cellStyle name="Normal 4 2 9 3 3 3" xfId="11069"/>
    <cellStyle name="Normal 4 2 9 3 4" xfId="3533"/>
    <cellStyle name="Normal 4 2 9 3 4 2" xfId="8015"/>
    <cellStyle name="Normal 4 2 9 3 4 2 2" xfId="17045"/>
    <cellStyle name="Normal 4 2 9 3 4 3" xfId="12563"/>
    <cellStyle name="Normal 4 2 9 3 5" xfId="5027"/>
    <cellStyle name="Normal 4 2 9 3 5 2" xfId="14057"/>
    <cellStyle name="Normal 4 2 9 3 6" xfId="9575"/>
    <cellStyle name="Normal 4 2 9 4" xfId="731"/>
    <cellStyle name="Normal 4 2 9 4 2" xfId="1478"/>
    <cellStyle name="Normal 4 2 9 4 2 2" xfId="2972"/>
    <cellStyle name="Normal 4 2 9 4 2 2 2" xfId="7454"/>
    <cellStyle name="Normal 4 2 9 4 2 2 2 2" xfId="16484"/>
    <cellStyle name="Normal 4 2 9 4 2 2 3" xfId="12002"/>
    <cellStyle name="Normal 4 2 9 4 2 3" xfId="4466"/>
    <cellStyle name="Normal 4 2 9 4 2 3 2" xfId="8948"/>
    <cellStyle name="Normal 4 2 9 4 2 3 2 2" xfId="17978"/>
    <cellStyle name="Normal 4 2 9 4 2 3 3" xfId="13496"/>
    <cellStyle name="Normal 4 2 9 4 2 4" xfId="5960"/>
    <cellStyle name="Normal 4 2 9 4 2 4 2" xfId="14990"/>
    <cellStyle name="Normal 4 2 9 4 2 5" xfId="10508"/>
    <cellStyle name="Normal 4 2 9 4 3" xfId="2225"/>
    <cellStyle name="Normal 4 2 9 4 3 2" xfId="6707"/>
    <cellStyle name="Normal 4 2 9 4 3 2 2" xfId="15737"/>
    <cellStyle name="Normal 4 2 9 4 3 3" xfId="11255"/>
    <cellStyle name="Normal 4 2 9 4 4" xfId="3719"/>
    <cellStyle name="Normal 4 2 9 4 4 2" xfId="8201"/>
    <cellStyle name="Normal 4 2 9 4 4 2 2" xfId="17231"/>
    <cellStyle name="Normal 4 2 9 4 4 3" xfId="12749"/>
    <cellStyle name="Normal 4 2 9 4 5" xfId="5213"/>
    <cellStyle name="Normal 4 2 9 4 5 2" xfId="14243"/>
    <cellStyle name="Normal 4 2 9 4 6" xfId="9761"/>
    <cellStyle name="Normal 4 2 9 5" xfId="918"/>
    <cellStyle name="Normal 4 2 9 5 2" xfId="2412"/>
    <cellStyle name="Normal 4 2 9 5 2 2" xfId="6894"/>
    <cellStyle name="Normal 4 2 9 5 2 2 2" xfId="15924"/>
    <cellStyle name="Normal 4 2 9 5 2 3" xfId="11442"/>
    <cellStyle name="Normal 4 2 9 5 3" xfId="3906"/>
    <cellStyle name="Normal 4 2 9 5 3 2" xfId="8388"/>
    <cellStyle name="Normal 4 2 9 5 3 2 2" xfId="17418"/>
    <cellStyle name="Normal 4 2 9 5 3 3" xfId="12936"/>
    <cellStyle name="Normal 4 2 9 5 4" xfId="5400"/>
    <cellStyle name="Normal 4 2 9 5 4 2" xfId="14430"/>
    <cellStyle name="Normal 4 2 9 5 5" xfId="9948"/>
    <cellStyle name="Normal 4 2 9 6" xfId="1667"/>
    <cellStyle name="Normal 4 2 9 6 2" xfId="6149"/>
    <cellStyle name="Normal 4 2 9 6 2 2" xfId="15179"/>
    <cellStyle name="Normal 4 2 9 6 3" xfId="10697"/>
    <cellStyle name="Normal 4 2 9 7" xfId="3161"/>
    <cellStyle name="Normal 4 2 9 7 2" xfId="7643"/>
    <cellStyle name="Normal 4 2 9 7 2 2" xfId="16673"/>
    <cellStyle name="Normal 4 2 9 7 3" xfId="12191"/>
    <cellStyle name="Normal 4 2 9 8" xfId="4655"/>
    <cellStyle name="Normal 4 2 9 8 2" xfId="13685"/>
    <cellStyle name="Normal 4 2 9 9" xfId="9203"/>
    <cellStyle name="Normal 4 3" xfId="15"/>
    <cellStyle name="Normal 4 3 10" xfId="387"/>
    <cellStyle name="Normal 4 3 10 2" xfId="1134"/>
    <cellStyle name="Normal 4 3 10 2 2" xfId="2628"/>
    <cellStyle name="Normal 4 3 10 2 2 2" xfId="7110"/>
    <cellStyle name="Normal 4 3 10 2 2 2 2" xfId="16140"/>
    <cellStyle name="Normal 4 3 10 2 2 3" xfId="11658"/>
    <cellStyle name="Normal 4 3 10 2 3" xfId="4122"/>
    <cellStyle name="Normal 4 3 10 2 3 2" xfId="8604"/>
    <cellStyle name="Normal 4 3 10 2 3 2 2" xfId="17634"/>
    <cellStyle name="Normal 4 3 10 2 3 3" xfId="13152"/>
    <cellStyle name="Normal 4 3 10 2 4" xfId="5616"/>
    <cellStyle name="Normal 4 3 10 2 4 2" xfId="14646"/>
    <cellStyle name="Normal 4 3 10 2 5" xfId="10164"/>
    <cellStyle name="Normal 4 3 10 3" xfId="1881"/>
    <cellStyle name="Normal 4 3 10 3 2" xfId="6363"/>
    <cellStyle name="Normal 4 3 10 3 2 2" xfId="15393"/>
    <cellStyle name="Normal 4 3 10 3 3" xfId="10911"/>
    <cellStyle name="Normal 4 3 10 4" xfId="3375"/>
    <cellStyle name="Normal 4 3 10 4 2" xfId="7857"/>
    <cellStyle name="Normal 4 3 10 4 2 2" xfId="16887"/>
    <cellStyle name="Normal 4 3 10 4 3" xfId="12405"/>
    <cellStyle name="Normal 4 3 10 5" xfId="4869"/>
    <cellStyle name="Normal 4 3 10 5 2" xfId="13899"/>
    <cellStyle name="Normal 4 3 10 6" xfId="9417"/>
    <cellStyle name="Normal 4 3 11" xfId="573"/>
    <cellStyle name="Normal 4 3 11 2" xfId="1320"/>
    <cellStyle name="Normal 4 3 11 2 2" xfId="2814"/>
    <cellStyle name="Normal 4 3 11 2 2 2" xfId="7296"/>
    <cellStyle name="Normal 4 3 11 2 2 2 2" xfId="16326"/>
    <cellStyle name="Normal 4 3 11 2 2 3" xfId="11844"/>
    <cellStyle name="Normal 4 3 11 2 3" xfId="4308"/>
    <cellStyle name="Normal 4 3 11 2 3 2" xfId="8790"/>
    <cellStyle name="Normal 4 3 11 2 3 2 2" xfId="17820"/>
    <cellStyle name="Normal 4 3 11 2 3 3" xfId="13338"/>
    <cellStyle name="Normal 4 3 11 2 4" xfId="5802"/>
    <cellStyle name="Normal 4 3 11 2 4 2" xfId="14832"/>
    <cellStyle name="Normal 4 3 11 2 5" xfId="10350"/>
    <cellStyle name="Normal 4 3 11 3" xfId="2067"/>
    <cellStyle name="Normal 4 3 11 3 2" xfId="6549"/>
    <cellStyle name="Normal 4 3 11 3 2 2" xfId="15579"/>
    <cellStyle name="Normal 4 3 11 3 3" xfId="11097"/>
    <cellStyle name="Normal 4 3 11 4" xfId="3561"/>
    <cellStyle name="Normal 4 3 11 4 2" xfId="8043"/>
    <cellStyle name="Normal 4 3 11 4 2 2" xfId="17073"/>
    <cellStyle name="Normal 4 3 11 4 3" xfId="12591"/>
    <cellStyle name="Normal 4 3 11 5" xfId="5055"/>
    <cellStyle name="Normal 4 3 11 5 2" xfId="14085"/>
    <cellStyle name="Normal 4 3 11 6" xfId="9603"/>
    <cellStyle name="Normal 4 3 12" xfId="760"/>
    <cellStyle name="Normal 4 3 12 2" xfId="2254"/>
    <cellStyle name="Normal 4 3 12 2 2" xfId="6736"/>
    <cellStyle name="Normal 4 3 12 2 2 2" xfId="15766"/>
    <cellStyle name="Normal 4 3 12 2 3" xfId="11284"/>
    <cellStyle name="Normal 4 3 12 3" xfId="3748"/>
    <cellStyle name="Normal 4 3 12 3 2" xfId="8230"/>
    <cellStyle name="Normal 4 3 12 3 2 2" xfId="17260"/>
    <cellStyle name="Normal 4 3 12 3 3" xfId="12778"/>
    <cellStyle name="Normal 4 3 12 4" xfId="5242"/>
    <cellStyle name="Normal 4 3 12 4 2" xfId="14272"/>
    <cellStyle name="Normal 4 3 12 5" xfId="9790"/>
    <cellStyle name="Normal 4 3 13" xfId="1509"/>
    <cellStyle name="Normal 4 3 13 2" xfId="5991"/>
    <cellStyle name="Normal 4 3 13 2 2" xfId="15021"/>
    <cellStyle name="Normal 4 3 13 3" xfId="10539"/>
    <cellStyle name="Normal 4 3 14" xfId="3003"/>
    <cellStyle name="Normal 4 3 14 2" xfId="7485"/>
    <cellStyle name="Normal 4 3 14 2 2" xfId="16515"/>
    <cellStyle name="Normal 4 3 14 3" xfId="12033"/>
    <cellStyle name="Normal 4 3 15" xfId="4497"/>
    <cellStyle name="Normal 4 3 15 2" xfId="13527"/>
    <cellStyle name="Normal 4 3 16" xfId="9045"/>
    <cellStyle name="Normal 4 3 2" xfId="38"/>
    <cellStyle name="Normal 4 3 2 2" xfId="224"/>
    <cellStyle name="Normal 4 3 2 2 2" xfId="969"/>
    <cellStyle name="Normal 4 3 2 2 2 2" xfId="2463"/>
    <cellStyle name="Normal 4 3 2 2 2 2 2" xfId="6945"/>
    <cellStyle name="Normal 4 3 2 2 2 2 2 2" xfId="15975"/>
    <cellStyle name="Normal 4 3 2 2 2 2 3" xfId="11493"/>
    <cellStyle name="Normal 4 3 2 2 2 3" xfId="3957"/>
    <cellStyle name="Normal 4 3 2 2 2 3 2" xfId="8439"/>
    <cellStyle name="Normal 4 3 2 2 2 3 2 2" xfId="17469"/>
    <cellStyle name="Normal 4 3 2 2 2 3 3" xfId="12987"/>
    <cellStyle name="Normal 4 3 2 2 2 4" xfId="5451"/>
    <cellStyle name="Normal 4 3 2 2 2 4 2" xfId="14481"/>
    <cellStyle name="Normal 4 3 2 2 2 5" xfId="9999"/>
    <cellStyle name="Normal 4 3 2 2 3" xfId="1718"/>
    <cellStyle name="Normal 4 3 2 2 3 2" xfId="6200"/>
    <cellStyle name="Normal 4 3 2 2 3 2 2" xfId="15230"/>
    <cellStyle name="Normal 4 3 2 2 3 3" xfId="10748"/>
    <cellStyle name="Normal 4 3 2 2 4" xfId="3212"/>
    <cellStyle name="Normal 4 3 2 2 4 2" xfId="7694"/>
    <cellStyle name="Normal 4 3 2 2 4 2 2" xfId="16724"/>
    <cellStyle name="Normal 4 3 2 2 4 3" xfId="12242"/>
    <cellStyle name="Normal 4 3 2 2 5" xfId="4706"/>
    <cellStyle name="Normal 4 3 2 2 5 2" xfId="13736"/>
    <cellStyle name="Normal 4 3 2 2 6" xfId="9254"/>
    <cellStyle name="Normal 4 3 2 3" xfId="410"/>
    <cellStyle name="Normal 4 3 2 3 2" xfId="1157"/>
    <cellStyle name="Normal 4 3 2 3 2 2" xfId="2651"/>
    <cellStyle name="Normal 4 3 2 3 2 2 2" xfId="7133"/>
    <cellStyle name="Normal 4 3 2 3 2 2 2 2" xfId="16163"/>
    <cellStyle name="Normal 4 3 2 3 2 2 3" xfId="11681"/>
    <cellStyle name="Normal 4 3 2 3 2 3" xfId="4145"/>
    <cellStyle name="Normal 4 3 2 3 2 3 2" xfId="8627"/>
    <cellStyle name="Normal 4 3 2 3 2 3 2 2" xfId="17657"/>
    <cellStyle name="Normal 4 3 2 3 2 3 3" xfId="13175"/>
    <cellStyle name="Normal 4 3 2 3 2 4" xfId="5639"/>
    <cellStyle name="Normal 4 3 2 3 2 4 2" xfId="14669"/>
    <cellStyle name="Normal 4 3 2 3 2 5" xfId="10187"/>
    <cellStyle name="Normal 4 3 2 3 3" xfId="1904"/>
    <cellStyle name="Normal 4 3 2 3 3 2" xfId="6386"/>
    <cellStyle name="Normal 4 3 2 3 3 2 2" xfId="15416"/>
    <cellStyle name="Normal 4 3 2 3 3 3" xfId="10934"/>
    <cellStyle name="Normal 4 3 2 3 4" xfId="3398"/>
    <cellStyle name="Normal 4 3 2 3 4 2" xfId="7880"/>
    <cellStyle name="Normal 4 3 2 3 4 2 2" xfId="16910"/>
    <cellStyle name="Normal 4 3 2 3 4 3" xfId="12428"/>
    <cellStyle name="Normal 4 3 2 3 5" xfId="4892"/>
    <cellStyle name="Normal 4 3 2 3 5 2" xfId="13922"/>
    <cellStyle name="Normal 4 3 2 3 6" xfId="9440"/>
    <cellStyle name="Normal 4 3 2 4" xfId="596"/>
    <cellStyle name="Normal 4 3 2 4 2" xfId="1343"/>
    <cellStyle name="Normal 4 3 2 4 2 2" xfId="2837"/>
    <cellStyle name="Normal 4 3 2 4 2 2 2" xfId="7319"/>
    <cellStyle name="Normal 4 3 2 4 2 2 2 2" xfId="16349"/>
    <cellStyle name="Normal 4 3 2 4 2 2 3" xfId="11867"/>
    <cellStyle name="Normal 4 3 2 4 2 3" xfId="4331"/>
    <cellStyle name="Normal 4 3 2 4 2 3 2" xfId="8813"/>
    <cellStyle name="Normal 4 3 2 4 2 3 2 2" xfId="17843"/>
    <cellStyle name="Normal 4 3 2 4 2 3 3" xfId="13361"/>
    <cellStyle name="Normal 4 3 2 4 2 4" xfId="5825"/>
    <cellStyle name="Normal 4 3 2 4 2 4 2" xfId="14855"/>
    <cellStyle name="Normal 4 3 2 4 2 5" xfId="10373"/>
    <cellStyle name="Normal 4 3 2 4 3" xfId="2090"/>
    <cellStyle name="Normal 4 3 2 4 3 2" xfId="6572"/>
    <cellStyle name="Normal 4 3 2 4 3 2 2" xfId="15602"/>
    <cellStyle name="Normal 4 3 2 4 3 3" xfId="11120"/>
    <cellStyle name="Normal 4 3 2 4 4" xfId="3584"/>
    <cellStyle name="Normal 4 3 2 4 4 2" xfId="8066"/>
    <cellStyle name="Normal 4 3 2 4 4 2 2" xfId="17096"/>
    <cellStyle name="Normal 4 3 2 4 4 3" xfId="12614"/>
    <cellStyle name="Normal 4 3 2 4 5" xfId="5078"/>
    <cellStyle name="Normal 4 3 2 4 5 2" xfId="14108"/>
    <cellStyle name="Normal 4 3 2 4 6" xfId="9626"/>
    <cellStyle name="Normal 4 3 2 5" xfId="783"/>
    <cellStyle name="Normal 4 3 2 5 2" xfId="2277"/>
    <cellStyle name="Normal 4 3 2 5 2 2" xfId="6759"/>
    <cellStyle name="Normal 4 3 2 5 2 2 2" xfId="15789"/>
    <cellStyle name="Normal 4 3 2 5 2 3" xfId="11307"/>
    <cellStyle name="Normal 4 3 2 5 3" xfId="3771"/>
    <cellStyle name="Normal 4 3 2 5 3 2" xfId="8253"/>
    <cellStyle name="Normal 4 3 2 5 3 2 2" xfId="17283"/>
    <cellStyle name="Normal 4 3 2 5 3 3" xfId="12801"/>
    <cellStyle name="Normal 4 3 2 5 4" xfId="5265"/>
    <cellStyle name="Normal 4 3 2 5 4 2" xfId="14295"/>
    <cellStyle name="Normal 4 3 2 5 5" xfId="9813"/>
    <cellStyle name="Normal 4 3 2 6" xfId="1532"/>
    <cellStyle name="Normal 4 3 2 6 2" xfId="6014"/>
    <cellStyle name="Normal 4 3 2 6 2 2" xfId="15044"/>
    <cellStyle name="Normal 4 3 2 6 3" xfId="10562"/>
    <cellStyle name="Normal 4 3 2 7" xfId="3026"/>
    <cellStyle name="Normal 4 3 2 7 2" xfId="7508"/>
    <cellStyle name="Normal 4 3 2 7 2 2" xfId="16538"/>
    <cellStyle name="Normal 4 3 2 7 3" xfId="12056"/>
    <cellStyle name="Normal 4 3 2 8" xfId="4520"/>
    <cellStyle name="Normal 4 3 2 8 2" xfId="13550"/>
    <cellStyle name="Normal 4 3 2 9" xfId="9068"/>
    <cellStyle name="Normal 4 3 3" xfId="61"/>
    <cellStyle name="Normal 4 3 3 2" xfId="247"/>
    <cellStyle name="Normal 4 3 3 2 2" xfId="992"/>
    <cellStyle name="Normal 4 3 3 2 2 2" xfId="2486"/>
    <cellStyle name="Normal 4 3 3 2 2 2 2" xfId="6968"/>
    <cellStyle name="Normal 4 3 3 2 2 2 2 2" xfId="15998"/>
    <cellStyle name="Normal 4 3 3 2 2 2 3" xfId="11516"/>
    <cellStyle name="Normal 4 3 3 2 2 3" xfId="3980"/>
    <cellStyle name="Normal 4 3 3 2 2 3 2" xfId="8462"/>
    <cellStyle name="Normal 4 3 3 2 2 3 2 2" xfId="17492"/>
    <cellStyle name="Normal 4 3 3 2 2 3 3" xfId="13010"/>
    <cellStyle name="Normal 4 3 3 2 2 4" xfId="5474"/>
    <cellStyle name="Normal 4 3 3 2 2 4 2" xfId="14504"/>
    <cellStyle name="Normal 4 3 3 2 2 5" xfId="10022"/>
    <cellStyle name="Normal 4 3 3 2 3" xfId="1741"/>
    <cellStyle name="Normal 4 3 3 2 3 2" xfId="6223"/>
    <cellStyle name="Normal 4 3 3 2 3 2 2" xfId="15253"/>
    <cellStyle name="Normal 4 3 3 2 3 3" xfId="10771"/>
    <cellStyle name="Normal 4 3 3 2 4" xfId="3235"/>
    <cellStyle name="Normal 4 3 3 2 4 2" xfId="7717"/>
    <cellStyle name="Normal 4 3 3 2 4 2 2" xfId="16747"/>
    <cellStyle name="Normal 4 3 3 2 4 3" xfId="12265"/>
    <cellStyle name="Normal 4 3 3 2 5" xfId="4729"/>
    <cellStyle name="Normal 4 3 3 2 5 2" xfId="13759"/>
    <cellStyle name="Normal 4 3 3 2 6" xfId="9277"/>
    <cellStyle name="Normal 4 3 3 3" xfId="433"/>
    <cellStyle name="Normal 4 3 3 3 2" xfId="1180"/>
    <cellStyle name="Normal 4 3 3 3 2 2" xfId="2674"/>
    <cellStyle name="Normal 4 3 3 3 2 2 2" xfId="7156"/>
    <cellStyle name="Normal 4 3 3 3 2 2 2 2" xfId="16186"/>
    <cellStyle name="Normal 4 3 3 3 2 2 3" xfId="11704"/>
    <cellStyle name="Normal 4 3 3 3 2 3" xfId="4168"/>
    <cellStyle name="Normal 4 3 3 3 2 3 2" xfId="8650"/>
    <cellStyle name="Normal 4 3 3 3 2 3 2 2" xfId="17680"/>
    <cellStyle name="Normal 4 3 3 3 2 3 3" xfId="13198"/>
    <cellStyle name="Normal 4 3 3 3 2 4" xfId="5662"/>
    <cellStyle name="Normal 4 3 3 3 2 4 2" xfId="14692"/>
    <cellStyle name="Normal 4 3 3 3 2 5" xfId="10210"/>
    <cellStyle name="Normal 4 3 3 3 3" xfId="1927"/>
    <cellStyle name="Normal 4 3 3 3 3 2" xfId="6409"/>
    <cellStyle name="Normal 4 3 3 3 3 2 2" xfId="15439"/>
    <cellStyle name="Normal 4 3 3 3 3 3" xfId="10957"/>
    <cellStyle name="Normal 4 3 3 3 4" xfId="3421"/>
    <cellStyle name="Normal 4 3 3 3 4 2" xfId="7903"/>
    <cellStyle name="Normal 4 3 3 3 4 2 2" xfId="16933"/>
    <cellStyle name="Normal 4 3 3 3 4 3" xfId="12451"/>
    <cellStyle name="Normal 4 3 3 3 5" xfId="4915"/>
    <cellStyle name="Normal 4 3 3 3 5 2" xfId="13945"/>
    <cellStyle name="Normal 4 3 3 3 6" xfId="9463"/>
    <cellStyle name="Normal 4 3 3 4" xfId="619"/>
    <cellStyle name="Normal 4 3 3 4 2" xfId="1366"/>
    <cellStyle name="Normal 4 3 3 4 2 2" xfId="2860"/>
    <cellStyle name="Normal 4 3 3 4 2 2 2" xfId="7342"/>
    <cellStyle name="Normal 4 3 3 4 2 2 2 2" xfId="16372"/>
    <cellStyle name="Normal 4 3 3 4 2 2 3" xfId="11890"/>
    <cellStyle name="Normal 4 3 3 4 2 3" xfId="4354"/>
    <cellStyle name="Normal 4 3 3 4 2 3 2" xfId="8836"/>
    <cellStyle name="Normal 4 3 3 4 2 3 2 2" xfId="17866"/>
    <cellStyle name="Normal 4 3 3 4 2 3 3" xfId="13384"/>
    <cellStyle name="Normal 4 3 3 4 2 4" xfId="5848"/>
    <cellStyle name="Normal 4 3 3 4 2 4 2" xfId="14878"/>
    <cellStyle name="Normal 4 3 3 4 2 5" xfId="10396"/>
    <cellStyle name="Normal 4 3 3 4 3" xfId="2113"/>
    <cellStyle name="Normal 4 3 3 4 3 2" xfId="6595"/>
    <cellStyle name="Normal 4 3 3 4 3 2 2" xfId="15625"/>
    <cellStyle name="Normal 4 3 3 4 3 3" xfId="11143"/>
    <cellStyle name="Normal 4 3 3 4 4" xfId="3607"/>
    <cellStyle name="Normal 4 3 3 4 4 2" xfId="8089"/>
    <cellStyle name="Normal 4 3 3 4 4 2 2" xfId="17119"/>
    <cellStyle name="Normal 4 3 3 4 4 3" xfId="12637"/>
    <cellStyle name="Normal 4 3 3 4 5" xfId="5101"/>
    <cellStyle name="Normal 4 3 3 4 5 2" xfId="14131"/>
    <cellStyle name="Normal 4 3 3 4 6" xfId="9649"/>
    <cellStyle name="Normal 4 3 3 5" xfId="806"/>
    <cellStyle name="Normal 4 3 3 5 2" xfId="2300"/>
    <cellStyle name="Normal 4 3 3 5 2 2" xfId="6782"/>
    <cellStyle name="Normal 4 3 3 5 2 2 2" xfId="15812"/>
    <cellStyle name="Normal 4 3 3 5 2 3" xfId="11330"/>
    <cellStyle name="Normal 4 3 3 5 3" xfId="3794"/>
    <cellStyle name="Normal 4 3 3 5 3 2" xfId="8276"/>
    <cellStyle name="Normal 4 3 3 5 3 2 2" xfId="17306"/>
    <cellStyle name="Normal 4 3 3 5 3 3" xfId="12824"/>
    <cellStyle name="Normal 4 3 3 5 4" xfId="5288"/>
    <cellStyle name="Normal 4 3 3 5 4 2" xfId="14318"/>
    <cellStyle name="Normal 4 3 3 5 5" xfId="9836"/>
    <cellStyle name="Normal 4 3 3 6" xfId="1555"/>
    <cellStyle name="Normal 4 3 3 6 2" xfId="6037"/>
    <cellStyle name="Normal 4 3 3 6 2 2" xfId="15067"/>
    <cellStyle name="Normal 4 3 3 6 3" xfId="10585"/>
    <cellStyle name="Normal 4 3 3 7" xfId="3049"/>
    <cellStyle name="Normal 4 3 3 7 2" xfId="7531"/>
    <cellStyle name="Normal 4 3 3 7 2 2" xfId="16561"/>
    <cellStyle name="Normal 4 3 3 7 3" xfId="12079"/>
    <cellStyle name="Normal 4 3 3 8" xfId="4543"/>
    <cellStyle name="Normal 4 3 3 8 2" xfId="13573"/>
    <cellStyle name="Normal 4 3 3 9" xfId="9091"/>
    <cellStyle name="Normal 4 3 4" xfId="85"/>
    <cellStyle name="Normal 4 3 4 2" xfId="271"/>
    <cellStyle name="Normal 4 3 4 2 2" xfId="1015"/>
    <cellStyle name="Normal 4 3 4 2 2 2" xfId="2509"/>
    <cellStyle name="Normal 4 3 4 2 2 2 2" xfId="6991"/>
    <cellStyle name="Normal 4 3 4 2 2 2 2 2" xfId="16021"/>
    <cellStyle name="Normal 4 3 4 2 2 2 3" xfId="11539"/>
    <cellStyle name="Normal 4 3 4 2 2 3" xfId="4003"/>
    <cellStyle name="Normal 4 3 4 2 2 3 2" xfId="8485"/>
    <cellStyle name="Normal 4 3 4 2 2 3 2 2" xfId="17515"/>
    <cellStyle name="Normal 4 3 4 2 2 3 3" xfId="13033"/>
    <cellStyle name="Normal 4 3 4 2 2 4" xfId="5497"/>
    <cellStyle name="Normal 4 3 4 2 2 4 2" xfId="14527"/>
    <cellStyle name="Normal 4 3 4 2 2 5" xfId="10045"/>
    <cellStyle name="Normal 4 3 4 2 3" xfId="1765"/>
    <cellStyle name="Normal 4 3 4 2 3 2" xfId="6247"/>
    <cellStyle name="Normal 4 3 4 2 3 2 2" xfId="15277"/>
    <cellStyle name="Normal 4 3 4 2 3 3" xfId="10795"/>
    <cellStyle name="Normal 4 3 4 2 4" xfId="3259"/>
    <cellStyle name="Normal 4 3 4 2 4 2" xfId="7741"/>
    <cellStyle name="Normal 4 3 4 2 4 2 2" xfId="16771"/>
    <cellStyle name="Normal 4 3 4 2 4 3" xfId="12289"/>
    <cellStyle name="Normal 4 3 4 2 5" xfId="4753"/>
    <cellStyle name="Normal 4 3 4 2 5 2" xfId="13783"/>
    <cellStyle name="Normal 4 3 4 2 6" xfId="9301"/>
    <cellStyle name="Normal 4 3 4 3" xfId="457"/>
    <cellStyle name="Normal 4 3 4 3 2" xfId="1204"/>
    <cellStyle name="Normal 4 3 4 3 2 2" xfId="2698"/>
    <cellStyle name="Normal 4 3 4 3 2 2 2" xfId="7180"/>
    <cellStyle name="Normal 4 3 4 3 2 2 2 2" xfId="16210"/>
    <cellStyle name="Normal 4 3 4 3 2 2 3" xfId="11728"/>
    <cellStyle name="Normal 4 3 4 3 2 3" xfId="4192"/>
    <cellStyle name="Normal 4 3 4 3 2 3 2" xfId="8674"/>
    <cellStyle name="Normal 4 3 4 3 2 3 2 2" xfId="17704"/>
    <cellStyle name="Normal 4 3 4 3 2 3 3" xfId="13222"/>
    <cellStyle name="Normal 4 3 4 3 2 4" xfId="5686"/>
    <cellStyle name="Normal 4 3 4 3 2 4 2" xfId="14716"/>
    <cellStyle name="Normal 4 3 4 3 2 5" xfId="10234"/>
    <cellStyle name="Normal 4 3 4 3 3" xfId="1951"/>
    <cellStyle name="Normal 4 3 4 3 3 2" xfId="6433"/>
    <cellStyle name="Normal 4 3 4 3 3 2 2" xfId="15463"/>
    <cellStyle name="Normal 4 3 4 3 3 3" xfId="10981"/>
    <cellStyle name="Normal 4 3 4 3 4" xfId="3445"/>
    <cellStyle name="Normal 4 3 4 3 4 2" xfId="7927"/>
    <cellStyle name="Normal 4 3 4 3 4 2 2" xfId="16957"/>
    <cellStyle name="Normal 4 3 4 3 4 3" xfId="12475"/>
    <cellStyle name="Normal 4 3 4 3 5" xfId="4939"/>
    <cellStyle name="Normal 4 3 4 3 5 2" xfId="13969"/>
    <cellStyle name="Normal 4 3 4 3 6" xfId="9487"/>
    <cellStyle name="Normal 4 3 4 4" xfId="643"/>
    <cellStyle name="Normal 4 3 4 4 2" xfId="1390"/>
    <cellStyle name="Normal 4 3 4 4 2 2" xfId="2884"/>
    <cellStyle name="Normal 4 3 4 4 2 2 2" xfId="7366"/>
    <cellStyle name="Normal 4 3 4 4 2 2 2 2" xfId="16396"/>
    <cellStyle name="Normal 4 3 4 4 2 2 3" xfId="11914"/>
    <cellStyle name="Normal 4 3 4 4 2 3" xfId="4378"/>
    <cellStyle name="Normal 4 3 4 4 2 3 2" xfId="8860"/>
    <cellStyle name="Normal 4 3 4 4 2 3 2 2" xfId="17890"/>
    <cellStyle name="Normal 4 3 4 4 2 3 3" xfId="13408"/>
    <cellStyle name="Normal 4 3 4 4 2 4" xfId="5872"/>
    <cellStyle name="Normal 4 3 4 4 2 4 2" xfId="14902"/>
    <cellStyle name="Normal 4 3 4 4 2 5" xfId="10420"/>
    <cellStyle name="Normal 4 3 4 4 3" xfId="2137"/>
    <cellStyle name="Normal 4 3 4 4 3 2" xfId="6619"/>
    <cellStyle name="Normal 4 3 4 4 3 2 2" xfId="15649"/>
    <cellStyle name="Normal 4 3 4 4 3 3" xfId="11167"/>
    <cellStyle name="Normal 4 3 4 4 4" xfId="3631"/>
    <cellStyle name="Normal 4 3 4 4 4 2" xfId="8113"/>
    <cellStyle name="Normal 4 3 4 4 4 2 2" xfId="17143"/>
    <cellStyle name="Normal 4 3 4 4 4 3" xfId="12661"/>
    <cellStyle name="Normal 4 3 4 4 5" xfId="5125"/>
    <cellStyle name="Normal 4 3 4 4 5 2" xfId="14155"/>
    <cellStyle name="Normal 4 3 4 4 6" xfId="9673"/>
    <cellStyle name="Normal 4 3 4 5" xfId="830"/>
    <cellStyle name="Normal 4 3 4 5 2" xfId="2324"/>
    <cellStyle name="Normal 4 3 4 5 2 2" xfId="6806"/>
    <cellStyle name="Normal 4 3 4 5 2 2 2" xfId="15836"/>
    <cellStyle name="Normal 4 3 4 5 2 3" xfId="11354"/>
    <cellStyle name="Normal 4 3 4 5 3" xfId="3818"/>
    <cellStyle name="Normal 4 3 4 5 3 2" xfId="8300"/>
    <cellStyle name="Normal 4 3 4 5 3 2 2" xfId="17330"/>
    <cellStyle name="Normal 4 3 4 5 3 3" xfId="12848"/>
    <cellStyle name="Normal 4 3 4 5 4" xfId="5312"/>
    <cellStyle name="Normal 4 3 4 5 4 2" xfId="14342"/>
    <cellStyle name="Normal 4 3 4 5 5" xfId="9860"/>
    <cellStyle name="Normal 4 3 4 6" xfId="1579"/>
    <cellStyle name="Normal 4 3 4 6 2" xfId="6061"/>
    <cellStyle name="Normal 4 3 4 6 2 2" xfId="15091"/>
    <cellStyle name="Normal 4 3 4 6 3" xfId="10609"/>
    <cellStyle name="Normal 4 3 4 7" xfId="3073"/>
    <cellStyle name="Normal 4 3 4 7 2" xfId="7555"/>
    <cellStyle name="Normal 4 3 4 7 2 2" xfId="16585"/>
    <cellStyle name="Normal 4 3 4 7 3" xfId="12103"/>
    <cellStyle name="Normal 4 3 4 8" xfId="4567"/>
    <cellStyle name="Normal 4 3 4 8 2" xfId="13597"/>
    <cellStyle name="Normal 4 3 4 9" xfId="9115"/>
    <cellStyle name="Normal 4 3 5" xfId="113"/>
    <cellStyle name="Normal 4 3 5 2" xfId="299"/>
    <cellStyle name="Normal 4 3 5 2 2" xfId="1042"/>
    <cellStyle name="Normal 4 3 5 2 2 2" xfId="2536"/>
    <cellStyle name="Normal 4 3 5 2 2 2 2" xfId="7018"/>
    <cellStyle name="Normal 4 3 5 2 2 2 2 2" xfId="16048"/>
    <cellStyle name="Normal 4 3 5 2 2 2 3" xfId="11566"/>
    <cellStyle name="Normal 4 3 5 2 2 3" xfId="4030"/>
    <cellStyle name="Normal 4 3 5 2 2 3 2" xfId="8512"/>
    <cellStyle name="Normal 4 3 5 2 2 3 2 2" xfId="17542"/>
    <cellStyle name="Normal 4 3 5 2 2 3 3" xfId="13060"/>
    <cellStyle name="Normal 4 3 5 2 2 4" xfId="5524"/>
    <cellStyle name="Normal 4 3 5 2 2 4 2" xfId="14554"/>
    <cellStyle name="Normal 4 3 5 2 2 5" xfId="10072"/>
    <cellStyle name="Normal 4 3 5 2 3" xfId="1793"/>
    <cellStyle name="Normal 4 3 5 2 3 2" xfId="6275"/>
    <cellStyle name="Normal 4 3 5 2 3 2 2" xfId="15305"/>
    <cellStyle name="Normal 4 3 5 2 3 3" xfId="10823"/>
    <cellStyle name="Normal 4 3 5 2 4" xfId="3287"/>
    <cellStyle name="Normal 4 3 5 2 4 2" xfId="7769"/>
    <cellStyle name="Normal 4 3 5 2 4 2 2" xfId="16799"/>
    <cellStyle name="Normal 4 3 5 2 4 3" xfId="12317"/>
    <cellStyle name="Normal 4 3 5 2 5" xfId="4781"/>
    <cellStyle name="Normal 4 3 5 2 5 2" xfId="13811"/>
    <cellStyle name="Normal 4 3 5 2 6" xfId="9329"/>
    <cellStyle name="Normal 4 3 5 3" xfId="485"/>
    <cellStyle name="Normal 4 3 5 3 2" xfId="1232"/>
    <cellStyle name="Normal 4 3 5 3 2 2" xfId="2726"/>
    <cellStyle name="Normal 4 3 5 3 2 2 2" xfId="7208"/>
    <cellStyle name="Normal 4 3 5 3 2 2 2 2" xfId="16238"/>
    <cellStyle name="Normal 4 3 5 3 2 2 3" xfId="11756"/>
    <cellStyle name="Normal 4 3 5 3 2 3" xfId="4220"/>
    <cellStyle name="Normal 4 3 5 3 2 3 2" xfId="8702"/>
    <cellStyle name="Normal 4 3 5 3 2 3 2 2" xfId="17732"/>
    <cellStyle name="Normal 4 3 5 3 2 3 3" xfId="13250"/>
    <cellStyle name="Normal 4 3 5 3 2 4" xfId="5714"/>
    <cellStyle name="Normal 4 3 5 3 2 4 2" xfId="14744"/>
    <cellStyle name="Normal 4 3 5 3 2 5" xfId="10262"/>
    <cellStyle name="Normal 4 3 5 3 3" xfId="1979"/>
    <cellStyle name="Normal 4 3 5 3 3 2" xfId="6461"/>
    <cellStyle name="Normal 4 3 5 3 3 2 2" xfId="15491"/>
    <cellStyle name="Normal 4 3 5 3 3 3" xfId="11009"/>
    <cellStyle name="Normal 4 3 5 3 4" xfId="3473"/>
    <cellStyle name="Normal 4 3 5 3 4 2" xfId="7955"/>
    <cellStyle name="Normal 4 3 5 3 4 2 2" xfId="16985"/>
    <cellStyle name="Normal 4 3 5 3 4 3" xfId="12503"/>
    <cellStyle name="Normal 4 3 5 3 5" xfId="4967"/>
    <cellStyle name="Normal 4 3 5 3 5 2" xfId="13997"/>
    <cellStyle name="Normal 4 3 5 3 6" xfId="9515"/>
    <cellStyle name="Normal 4 3 5 4" xfId="671"/>
    <cellStyle name="Normal 4 3 5 4 2" xfId="1418"/>
    <cellStyle name="Normal 4 3 5 4 2 2" xfId="2912"/>
    <cellStyle name="Normal 4 3 5 4 2 2 2" xfId="7394"/>
    <cellStyle name="Normal 4 3 5 4 2 2 2 2" xfId="16424"/>
    <cellStyle name="Normal 4 3 5 4 2 2 3" xfId="11942"/>
    <cellStyle name="Normal 4 3 5 4 2 3" xfId="4406"/>
    <cellStyle name="Normal 4 3 5 4 2 3 2" xfId="8888"/>
    <cellStyle name="Normal 4 3 5 4 2 3 2 2" xfId="17918"/>
    <cellStyle name="Normal 4 3 5 4 2 3 3" xfId="13436"/>
    <cellStyle name="Normal 4 3 5 4 2 4" xfId="5900"/>
    <cellStyle name="Normal 4 3 5 4 2 4 2" xfId="14930"/>
    <cellStyle name="Normal 4 3 5 4 2 5" xfId="10448"/>
    <cellStyle name="Normal 4 3 5 4 3" xfId="2165"/>
    <cellStyle name="Normal 4 3 5 4 3 2" xfId="6647"/>
    <cellStyle name="Normal 4 3 5 4 3 2 2" xfId="15677"/>
    <cellStyle name="Normal 4 3 5 4 3 3" xfId="11195"/>
    <cellStyle name="Normal 4 3 5 4 4" xfId="3659"/>
    <cellStyle name="Normal 4 3 5 4 4 2" xfId="8141"/>
    <cellStyle name="Normal 4 3 5 4 4 2 2" xfId="17171"/>
    <cellStyle name="Normal 4 3 5 4 4 3" xfId="12689"/>
    <cellStyle name="Normal 4 3 5 4 5" xfId="5153"/>
    <cellStyle name="Normal 4 3 5 4 5 2" xfId="14183"/>
    <cellStyle name="Normal 4 3 5 4 6" xfId="9701"/>
    <cellStyle name="Normal 4 3 5 5" xfId="858"/>
    <cellStyle name="Normal 4 3 5 5 2" xfId="2352"/>
    <cellStyle name="Normal 4 3 5 5 2 2" xfId="6834"/>
    <cellStyle name="Normal 4 3 5 5 2 2 2" xfId="15864"/>
    <cellStyle name="Normal 4 3 5 5 2 3" xfId="11382"/>
    <cellStyle name="Normal 4 3 5 5 3" xfId="3846"/>
    <cellStyle name="Normal 4 3 5 5 3 2" xfId="8328"/>
    <cellStyle name="Normal 4 3 5 5 3 2 2" xfId="17358"/>
    <cellStyle name="Normal 4 3 5 5 3 3" xfId="12876"/>
    <cellStyle name="Normal 4 3 5 5 4" xfId="5340"/>
    <cellStyle name="Normal 4 3 5 5 4 2" xfId="14370"/>
    <cellStyle name="Normal 4 3 5 5 5" xfId="9888"/>
    <cellStyle name="Normal 4 3 5 6" xfId="1607"/>
    <cellStyle name="Normal 4 3 5 6 2" xfId="6089"/>
    <cellStyle name="Normal 4 3 5 6 2 2" xfId="15119"/>
    <cellStyle name="Normal 4 3 5 6 3" xfId="10637"/>
    <cellStyle name="Normal 4 3 5 7" xfId="3101"/>
    <cellStyle name="Normal 4 3 5 7 2" xfId="7583"/>
    <cellStyle name="Normal 4 3 5 7 2 2" xfId="16613"/>
    <cellStyle name="Normal 4 3 5 7 3" xfId="12131"/>
    <cellStyle name="Normal 4 3 5 8" xfId="4595"/>
    <cellStyle name="Normal 4 3 5 8 2" xfId="13625"/>
    <cellStyle name="Normal 4 3 5 9" xfId="9143"/>
    <cellStyle name="Normal 4 3 6" xfId="132"/>
    <cellStyle name="Normal 4 3 6 2" xfId="318"/>
    <cellStyle name="Normal 4 3 6 2 2" xfId="1061"/>
    <cellStyle name="Normal 4 3 6 2 2 2" xfId="2555"/>
    <cellStyle name="Normal 4 3 6 2 2 2 2" xfId="7037"/>
    <cellStyle name="Normal 4 3 6 2 2 2 2 2" xfId="16067"/>
    <cellStyle name="Normal 4 3 6 2 2 2 3" xfId="11585"/>
    <cellStyle name="Normal 4 3 6 2 2 3" xfId="4049"/>
    <cellStyle name="Normal 4 3 6 2 2 3 2" xfId="8531"/>
    <cellStyle name="Normal 4 3 6 2 2 3 2 2" xfId="17561"/>
    <cellStyle name="Normal 4 3 6 2 2 3 3" xfId="13079"/>
    <cellStyle name="Normal 4 3 6 2 2 4" xfId="5543"/>
    <cellStyle name="Normal 4 3 6 2 2 4 2" xfId="14573"/>
    <cellStyle name="Normal 4 3 6 2 2 5" xfId="10091"/>
    <cellStyle name="Normal 4 3 6 2 3" xfId="1812"/>
    <cellStyle name="Normal 4 3 6 2 3 2" xfId="6294"/>
    <cellStyle name="Normal 4 3 6 2 3 2 2" xfId="15324"/>
    <cellStyle name="Normal 4 3 6 2 3 3" xfId="10842"/>
    <cellStyle name="Normal 4 3 6 2 4" xfId="3306"/>
    <cellStyle name="Normal 4 3 6 2 4 2" xfId="7788"/>
    <cellStyle name="Normal 4 3 6 2 4 2 2" xfId="16818"/>
    <cellStyle name="Normal 4 3 6 2 4 3" xfId="12336"/>
    <cellStyle name="Normal 4 3 6 2 5" xfId="4800"/>
    <cellStyle name="Normal 4 3 6 2 5 2" xfId="13830"/>
    <cellStyle name="Normal 4 3 6 2 6" xfId="9348"/>
    <cellStyle name="Normal 4 3 6 3" xfId="504"/>
    <cellStyle name="Normal 4 3 6 3 2" xfId="1251"/>
    <cellStyle name="Normal 4 3 6 3 2 2" xfId="2745"/>
    <cellStyle name="Normal 4 3 6 3 2 2 2" xfId="7227"/>
    <cellStyle name="Normal 4 3 6 3 2 2 2 2" xfId="16257"/>
    <cellStyle name="Normal 4 3 6 3 2 2 3" xfId="11775"/>
    <cellStyle name="Normal 4 3 6 3 2 3" xfId="4239"/>
    <cellStyle name="Normal 4 3 6 3 2 3 2" xfId="8721"/>
    <cellStyle name="Normal 4 3 6 3 2 3 2 2" xfId="17751"/>
    <cellStyle name="Normal 4 3 6 3 2 3 3" xfId="13269"/>
    <cellStyle name="Normal 4 3 6 3 2 4" xfId="5733"/>
    <cellStyle name="Normal 4 3 6 3 2 4 2" xfId="14763"/>
    <cellStyle name="Normal 4 3 6 3 2 5" xfId="10281"/>
    <cellStyle name="Normal 4 3 6 3 3" xfId="1998"/>
    <cellStyle name="Normal 4 3 6 3 3 2" xfId="6480"/>
    <cellStyle name="Normal 4 3 6 3 3 2 2" xfId="15510"/>
    <cellStyle name="Normal 4 3 6 3 3 3" xfId="11028"/>
    <cellStyle name="Normal 4 3 6 3 4" xfId="3492"/>
    <cellStyle name="Normal 4 3 6 3 4 2" xfId="7974"/>
    <cellStyle name="Normal 4 3 6 3 4 2 2" xfId="17004"/>
    <cellStyle name="Normal 4 3 6 3 4 3" xfId="12522"/>
    <cellStyle name="Normal 4 3 6 3 5" xfId="4986"/>
    <cellStyle name="Normal 4 3 6 3 5 2" xfId="14016"/>
    <cellStyle name="Normal 4 3 6 3 6" xfId="9534"/>
    <cellStyle name="Normal 4 3 6 4" xfId="690"/>
    <cellStyle name="Normal 4 3 6 4 2" xfId="1437"/>
    <cellStyle name="Normal 4 3 6 4 2 2" xfId="2931"/>
    <cellStyle name="Normal 4 3 6 4 2 2 2" xfId="7413"/>
    <cellStyle name="Normal 4 3 6 4 2 2 2 2" xfId="16443"/>
    <cellStyle name="Normal 4 3 6 4 2 2 3" xfId="11961"/>
    <cellStyle name="Normal 4 3 6 4 2 3" xfId="4425"/>
    <cellStyle name="Normal 4 3 6 4 2 3 2" xfId="8907"/>
    <cellStyle name="Normal 4 3 6 4 2 3 2 2" xfId="17937"/>
    <cellStyle name="Normal 4 3 6 4 2 3 3" xfId="13455"/>
    <cellStyle name="Normal 4 3 6 4 2 4" xfId="5919"/>
    <cellStyle name="Normal 4 3 6 4 2 4 2" xfId="14949"/>
    <cellStyle name="Normal 4 3 6 4 2 5" xfId="10467"/>
    <cellStyle name="Normal 4 3 6 4 3" xfId="2184"/>
    <cellStyle name="Normal 4 3 6 4 3 2" xfId="6666"/>
    <cellStyle name="Normal 4 3 6 4 3 2 2" xfId="15696"/>
    <cellStyle name="Normal 4 3 6 4 3 3" xfId="11214"/>
    <cellStyle name="Normal 4 3 6 4 4" xfId="3678"/>
    <cellStyle name="Normal 4 3 6 4 4 2" xfId="8160"/>
    <cellStyle name="Normal 4 3 6 4 4 2 2" xfId="17190"/>
    <cellStyle name="Normal 4 3 6 4 4 3" xfId="12708"/>
    <cellStyle name="Normal 4 3 6 4 5" xfId="5172"/>
    <cellStyle name="Normal 4 3 6 4 5 2" xfId="14202"/>
    <cellStyle name="Normal 4 3 6 4 6" xfId="9720"/>
    <cellStyle name="Normal 4 3 6 5" xfId="877"/>
    <cellStyle name="Normal 4 3 6 5 2" xfId="2371"/>
    <cellStyle name="Normal 4 3 6 5 2 2" xfId="6853"/>
    <cellStyle name="Normal 4 3 6 5 2 2 2" xfId="15883"/>
    <cellStyle name="Normal 4 3 6 5 2 3" xfId="11401"/>
    <cellStyle name="Normal 4 3 6 5 3" xfId="3865"/>
    <cellStyle name="Normal 4 3 6 5 3 2" xfId="8347"/>
    <cellStyle name="Normal 4 3 6 5 3 2 2" xfId="17377"/>
    <cellStyle name="Normal 4 3 6 5 3 3" xfId="12895"/>
    <cellStyle name="Normal 4 3 6 5 4" xfId="5359"/>
    <cellStyle name="Normal 4 3 6 5 4 2" xfId="14389"/>
    <cellStyle name="Normal 4 3 6 5 5" xfId="9907"/>
    <cellStyle name="Normal 4 3 6 6" xfId="1626"/>
    <cellStyle name="Normal 4 3 6 6 2" xfId="6108"/>
    <cellStyle name="Normal 4 3 6 6 2 2" xfId="15138"/>
    <cellStyle name="Normal 4 3 6 6 3" xfId="10656"/>
    <cellStyle name="Normal 4 3 6 7" xfId="3120"/>
    <cellStyle name="Normal 4 3 6 7 2" xfId="7602"/>
    <cellStyle name="Normal 4 3 6 7 2 2" xfId="16632"/>
    <cellStyle name="Normal 4 3 6 7 3" xfId="12150"/>
    <cellStyle name="Normal 4 3 6 8" xfId="4614"/>
    <cellStyle name="Normal 4 3 6 8 2" xfId="13644"/>
    <cellStyle name="Normal 4 3 6 9" xfId="9162"/>
    <cellStyle name="Normal 4 3 7" xfId="155"/>
    <cellStyle name="Normal 4 3 7 2" xfId="341"/>
    <cellStyle name="Normal 4 3 7 2 2" xfId="1084"/>
    <cellStyle name="Normal 4 3 7 2 2 2" xfId="2578"/>
    <cellStyle name="Normal 4 3 7 2 2 2 2" xfId="7060"/>
    <cellStyle name="Normal 4 3 7 2 2 2 2 2" xfId="16090"/>
    <cellStyle name="Normal 4 3 7 2 2 2 3" xfId="11608"/>
    <cellStyle name="Normal 4 3 7 2 2 3" xfId="4072"/>
    <cellStyle name="Normal 4 3 7 2 2 3 2" xfId="8554"/>
    <cellStyle name="Normal 4 3 7 2 2 3 2 2" xfId="17584"/>
    <cellStyle name="Normal 4 3 7 2 2 3 3" xfId="13102"/>
    <cellStyle name="Normal 4 3 7 2 2 4" xfId="5566"/>
    <cellStyle name="Normal 4 3 7 2 2 4 2" xfId="14596"/>
    <cellStyle name="Normal 4 3 7 2 2 5" xfId="10114"/>
    <cellStyle name="Normal 4 3 7 2 3" xfId="1835"/>
    <cellStyle name="Normal 4 3 7 2 3 2" xfId="6317"/>
    <cellStyle name="Normal 4 3 7 2 3 2 2" xfId="15347"/>
    <cellStyle name="Normal 4 3 7 2 3 3" xfId="10865"/>
    <cellStyle name="Normal 4 3 7 2 4" xfId="3329"/>
    <cellStyle name="Normal 4 3 7 2 4 2" xfId="7811"/>
    <cellStyle name="Normal 4 3 7 2 4 2 2" xfId="16841"/>
    <cellStyle name="Normal 4 3 7 2 4 3" xfId="12359"/>
    <cellStyle name="Normal 4 3 7 2 5" xfId="4823"/>
    <cellStyle name="Normal 4 3 7 2 5 2" xfId="13853"/>
    <cellStyle name="Normal 4 3 7 2 6" xfId="9371"/>
    <cellStyle name="Normal 4 3 7 3" xfId="527"/>
    <cellStyle name="Normal 4 3 7 3 2" xfId="1274"/>
    <cellStyle name="Normal 4 3 7 3 2 2" xfId="2768"/>
    <cellStyle name="Normal 4 3 7 3 2 2 2" xfId="7250"/>
    <cellStyle name="Normal 4 3 7 3 2 2 2 2" xfId="16280"/>
    <cellStyle name="Normal 4 3 7 3 2 2 3" xfId="11798"/>
    <cellStyle name="Normal 4 3 7 3 2 3" xfId="4262"/>
    <cellStyle name="Normal 4 3 7 3 2 3 2" xfId="8744"/>
    <cellStyle name="Normal 4 3 7 3 2 3 2 2" xfId="17774"/>
    <cellStyle name="Normal 4 3 7 3 2 3 3" xfId="13292"/>
    <cellStyle name="Normal 4 3 7 3 2 4" xfId="5756"/>
    <cellStyle name="Normal 4 3 7 3 2 4 2" xfId="14786"/>
    <cellStyle name="Normal 4 3 7 3 2 5" xfId="10304"/>
    <cellStyle name="Normal 4 3 7 3 3" xfId="2021"/>
    <cellStyle name="Normal 4 3 7 3 3 2" xfId="6503"/>
    <cellStyle name="Normal 4 3 7 3 3 2 2" xfId="15533"/>
    <cellStyle name="Normal 4 3 7 3 3 3" xfId="11051"/>
    <cellStyle name="Normal 4 3 7 3 4" xfId="3515"/>
    <cellStyle name="Normal 4 3 7 3 4 2" xfId="7997"/>
    <cellStyle name="Normal 4 3 7 3 4 2 2" xfId="17027"/>
    <cellStyle name="Normal 4 3 7 3 4 3" xfId="12545"/>
    <cellStyle name="Normal 4 3 7 3 5" xfId="5009"/>
    <cellStyle name="Normal 4 3 7 3 5 2" xfId="14039"/>
    <cellStyle name="Normal 4 3 7 3 6" xfId="9557"/>
    <cellStyle name="Normal 4 3 7 4" xfId="713"/>
    <cellStyle name="Normal 4 3 7 4 2" xfId="1460"/>
    <cellStyle name="Normal 4 3 7 4 2 2" xfId="2954"/>
    <cellStyle name="Normal 4 3 7 4 2 2 2" xfId="7436"/>
    <cellStyle name="Normal 4 3 7 4 2 2 2 2" xfId="16466"/>
    <cellStyle name="Normal 4 3 7 4 2 2 3" xfId="11984"/>
    <cellStyle name="Normal 4 3 7 4 2 3" xfId="4448"/>
    <cellStyle name="Normal 4 3 7 4 2 3 2" xfId="8930"/>
    <cellStyle name="Normal 4 3 7 4 2 3 2 2" xfId="17960"/>
    <cellStyle name="Normal 4 3 7 4 2 3 3" xfId="13478"/>
    <cellStyle name="Normal 4 3 7 4 2 4" xfId="5942"/>
    <cellStyle name="Normal 4 3 7 4 2 4 2" xfId="14972"/>
    <cellStyle name="Normal 4 3 7 4 2 5" xfId="10490"/>
    <cellStyle name="Normal 4 3 7 4 3" xfId="2207"/>
    <cellStyle name="Normal 4 3 7 4 3 2" xfId="6689"/>
    <cellStyle name="Normal 4 3 7 4 3 2 2" xfId="15719"/>
    <cellStyle name="Normal 4 3 7 4 3 3" xfId="11237"/>
    <cellStyle name="Normal 4 3 7 4 4" xfId="3701"/>
    <cellStyle name="Normal 4 3 7 4 4 2" xfId="8183"/>
    <cellStyle name="Normal 4 3 7 4 4 2 2" xfId="17213"/>
    <cellStyle name="Normal 4 3 7 4 4 3" xfId="12731"/>
    <cellStyle name="Normal 4 3 7 4 5" xfId="5195"/>
    <cellStyle name="Normal 4 3 7 4 5 2" xfId="14225"/>
    <cellStyle name="Normal 4 3 7 4 6" xfId="9743"/>
    <cellStyle name="Normal 4 3 7 5" xfId="900"/>
    <cellStyle name="Normal 4 3 7 5 2" xfId="2394"/>
    <cellStyle name="Normal 4 3 7 5 2 2" xfId="6876"/>
    <cellStyle name="Normal 4 3 7 5 2 2 2" xfId="15906"/>
    <cellStyle name="Normal 4 3 7 5 2 3" xfId="11424"/>
    <cellStyle name="Normal 4 3 7 5 3" xfId="3888"/>
    <cellStyle name="Normal 4 3 7 5 3 2" xfId="8370"/>
    <cellStyle name="Normal 4 3 7 5 3 2 2" xfId="17400"/>
    <cellStyle name="Normal 4 3 7 5 3 3" xfId="12918"/>
    <cellStyle name="Normal 4 3 7 5 4" xfId="5382"/>
    <cellStyle name="Normal 4 3 7 5 4 2" xfId="14412"/>
    <cellStyle name="Normal 4 3 7 5 5" xfId="9930"/>
    <cellStyle name="Normal 4 3 7 6" xfId="1649"/>
    <cellStyle name="Normal 4 3 7 6 2" xfId="6131"/>
    <cellStyle name="Normal 4 3 7 6 2 2" xfId="15161"/>
    <cellStyle name="Normal 4 3 7 6 3" xfId="10679"/>
    <cellStyle name="Normal 4 3 7 7" xfId="3143"/>
    <cellStyle name="Normal 4 3 7 7 2" xfId="7625"/>
    <cellStyle name="Normal 4 3 7 7 2 2" xfId="16655"/>
    <cellStyle name="Normal 4 3 7 7 3" xfId="12173"/>
    <cellStyle name="Normal 4 3 7 8" xfId="4637"/>
    <cellStyle name="Normal 4 3 7 8 2" xfId="13667"/>
    <cellStyle name="Normal 4 3 7 9" xfId="9185"/>
    <cellStyle name="Normal 4 3 8" xfId="178"/>
    <cellStyle name="Normal 4 3 8 2" xfId="364"/>
    <cellStyle name="Normal 4 3 8 2 2" xfId="1107"/>
    <cellStyle name="Normal 4 3 8 2 2 2" xfId="2601"/>
    <cellStyle name="Normal 4 3 8 2 2 2 2" xfId="7083"/>
    <cellStyle name="Normal 4 3 8 2 2 2 2 2" xfId="16113"/>
    <cellStyle name="Normal 4 3 8 2 2 2 3" xfId="11631"/>
    <cellStyle name="Normal 4 3 8 2 2 3" xfId="4095"/>
    <cellStyle name="Normal 4 3 8 2 2 3 2" xfId="8577"/>
    <cellStyle name="Normal 4 3 8 2 2 3 2 2" xfId="17607"/>
    <cellStyle name="Normal 4 3 8 2 2 3 3" xfId="13125"/>
    <cellStyle name="Normal 4 3 8 2 2 4" xfId="5589"/>
    <cellStyle name="Normal 4 3 8 2 2 4 2" xfId="14619"/>
    <cellStyle name="Normal 4 3 8 2 2 5" xfId="10137"/>
    <cellStyle name="Normal 4 3 8 2 3" xfId="1858"/>
    <cellStyle name="Normal 4 3 8 2 3 2" xfId="6340"/>
    <cellStyle name="Normal 4 3 8 2 3 2 2" xfId="15370"/>
    <cellStyle name="Normal 4 3 8 2 3 3" xfId="10888"/>
    <cellStyle name="Normal 4 3 8 2 4" xfId="3352"/>
    <cellStyle name="Normal 4 3 8 2 4 2" xfId="7834"/>
    <cellStyle name="Normal 4 3 8 2 4 2 2" xfId="16864"/>
    <cellStyle name="Normal 4 3 8 2 4 3" xfId="12382"/>
    <cellStyle name="Normal 4 3 8 2 5" xfId="4846"/>
    <cellStyle name="Normal 4 3 8 2 5 2" xfId="13876"/>
    <cellStyle name="Normal 4 3 8 2 6" xfId="9394"/>
    <cellStyle name="Normal 4 3 8 3" xfId="550"/>
    <cellStyle name="Normal 4 3 8 3 2" xfId="1297"/>
    <cellStyle name="Normal 4 3 8 3 2 2" xfId="2791"/>
    <cellStyle name="Normal 4 3 8 3 2 2 2" xfId="7273"/>
    <cellStyle name="Normal 4 3 8 3 2 2 2 2" xfId="16303"/>
    <cellStyle name="Normal 4 3 8 3 2 2 3" xfId="11821"/>
    <cellStyle name="Normal 4 3 8 3 2 3" xfId="4285"/>
    <cellStyle name="Normal 4 3 8 3 2 3 2" xfId="8767"/>
    <cellStyle name="Normal 4 3 8 3 2 3 2 2" xfId="17797"/>
    <cellStyle name="Normal 4 3 8 3 2 3 3" xfId="13315"/>
    <cellStyle name="Normal 4 3 8 3 2 4" xfId="5779"/>
    <cellStyle name="Normal 4 3 8 3 2 4 2" xfId="14809"/>
    <cellStyle name="Normal 4 3 8 3 2 5" xfId="10327"/>
    <cellStyle name="Normal 4 3 8 3 3" xfId="2044"/>
    <cellStyle name="Normal 4 3 8 3 3 2" xfId="6526"/>
    <cellStyle name="Normal 4 3 8 3 3 2 2" xfId="15556"/>
    <cellStyle name="Normal 4 3 8 3 3 3" xfId="11074"/>
    <cellStyle name="Normal 4 3 8 3 4" xfId="3538"/>
    <cellStyle name="Normal 4 3 8 3 4 2" xfId="8020"/>
    <cellStyle name="Normal 4 3 8 3 4 2 2" xfId="17050"/>
    <cellStyle name="Normal 4 3 8 3 4 3" xfId="12568"/>
    <cellStyle name="Normal 4 3 8 3 5" xfId="5032"/>
    <cellStyle name="Normal 4 3 8 3 5 2" xfId="14062"/>
    <cellStyle name="Normal 4 3 8 3 6" xfId="9580"/>
    <cellStyle name="Normal 4 3 8 4" xfId="736"/>
    <cellStyle name="Normal 4 3 8 4 2" xfId="1483"/>
    <cellStyle name="Normal 4 3 8 4 2 2" xfId="2977"/>
    <cellStyle name="Normal 4 3 8 4 2 2 2" xfId="7459"/>
    <cellStyle name="Normal 4 3 8 4 2 2 2 2" xfId="16489"/>
    <cellStyle name="Normal 4 3 8 4 2 2 3" xfId="12007"/>
    <cellStyle name="Normal 4 3 8 4 2 3" xfId="4471"/>
    <cellStyle name="Normal 4 3 8 4 2 3 2" xfId="8953"/>
    <cellStyle name="Normal 4 3 8 4 2 3 2 2" xfId="17983"/>
    <cellStyle name="Normal 4 3 8 4 2 3 3" xfId="13501"/>
    <cellStyle name="Normal 4 3 8 4 2 4" xfId="5965"/>
    <cellStyle name="Normal 4 3 8 4 2 4 2" xfId="14995"/>
    <cellStyle name="Normal 4 3 8 4 2 5" xfId="10513"/>
    <cellStyle name="Normal 4 3 8 4 3" xfId="2230"/>
    <cellStyle name="Normal 4 3 8 4 3 2" xfId="6712"/>
    <cellStyle name="Normal 4 3 8 4 3 2 2" xfId="15742"/>
    <cellStyle name="Normal 4 3 8 4 3 3" xfId="11260"/>
    <cellStyle name="Normal 4 3 8 4 4" xfId="3724"/>
    <cellStyle name="Normal 4 3 8 4 4 2" xfId="8206"/>
    <cellStyle name="Normal 4 3 8 4 4 2 2" xfId="17236"/>
    <cellStyle name="Normal 4 3 8 4 4 3" xfId="12754"/>
    <cellStyle name="Normal 4 3 8 4 5" xfId="5218"/>
    <cellStyle name="Normal 4 3 8 4 5 2" xfId="14248"/>
    <cellStyle name="Normal 4 3 8 4 6" xfId="9766"/>
    <cellStyle name="Normal 4 3 8 5" xfId="923"/>
    <cellStyle name="Normal 4 3 8 5 2" xfId="2417"/>
    <cellStyle name="Normal 4 3 8 5 2 2" xfId="6899"/>
    <cellStyle name="Normal 4 3 8 5 2 2 2" xfId="15929"/>
    <cellStyle name="Normal 4 3 8 5 2 3" xfId="11447"/>
    <cellStyle name="Normal 4 3 8 5 3" xfId="3911"/>
    <cellStyle name="Normal 4 3 8 5 3 2" xfId="8393"/>
    <cellStyle name="Normal 4 3 8 5 3 2 2" xfId="17423"/>
    <cellStyle name="Normal 4 3 8 5 3 3" xfId="12941"/>
    <cellStyle name="Normal 4 3 8 5 4" xfId="5405"/>
    <cellStyle name="Normal 4 3 8 5 4 2" xfId="14435"/>
    <cellStyle name="Normal 4 3 8 5 5" xfId="9953"/>
    <cellStyle name="Normal 4 3 8 6" xfId="1672"/>
    <cellStyle name="Normal 4 3 8 6 2" xfId="6154"/>
    <cellStyle name="Normal 4 3 8 6 2 2" xfId="15184"/>
    <cellStyle name="Normal 4 3 8 6 3" xfId="10702"/>
    <cellStyle name="Normal 4 3 8 7" xfId="3166"/>
    <cellStyle name="Normal 4 3 8 7 2" xfId="7648"/>
    <cellStyle name="Normal 4 3 8 7 2 2" xfId="16678"/>
    <cellStyle name="Normal 4 3 8 7 3" xfId="12196"/>
    <cellStyle name="Normal 4 3 8 8" xfId="4660"/>
    <cellStyle name="Normal 4 3 8 8 2" xfId="13690"/>
    <cellStyle name="Normal 4 3 8 9" xfId="9208"/>
    <cellStyle name="Normal 4 3 9" xfId="201"/>
    <cellStyle name="Normal 4 3 9 2" xfId="946"/>
    <cellStyle name="Normal 4 3 9 2 2" xfId="2440"/>
    <cellStyle name="Normal 4 3 9 2 2 2" xfId="6922"/>
    <cellStyle name="Normal 4 3 9 2 2 2 2" xfId="15952"/>
    <cellStyle name="Normal 4 3 9 2 2 3" xfId="11470"/>
    <cellStyle name="Normal 4 3 9 2 3" xfId="3934"/>
    <cellStyle name="Normal 4 3 9 2 3 2" xfId="8416"/>
    <cellStyle name="Normal 4 3 9 2 3 2 2" xfId="17446"/>
    <cellStyle name="Normal 4 3 9 2 3 3" xfId="12964"/>
    <cellStyle name="Normal 4 3 9 2 4" xfId="5428"/>
    <cellStyle name="Normal 4 3 9 2 4 2" xfId="14458"/>
    <cellStyle name="Normal 4 3 9 2 5" xfId="9976"/>
    <cellStyle name="Normal 4 3 9 3" xfId="1695"/>
    <cellStyle name="Normal 4 3 9 3 2" xfId="6177"/>
    <cellStyle name="Normal 4 3 9 3 2 2" xfId="15207"/>
    <cellStyle name="Normal 4 3 9 3 3" xfId="10725"/>
    <cellStyle name="Normal 4 3 9 4" xfId="3189"/>
    <cellStyle name="Normal 4 3 9 4 2" xfId="7671"/>
    <cellStyle name="Normal 4 3 9 4 2 2" xfId="16701"/>
    <cellStyle name="Normal 4 3 9 4 3" xfId="12219"/>
    <cellStyle name="Normal 4 3 9 5" xfId="4683"/>
    <cellStyle name="Normal 4 3 9 5 2" xfId="13713"/>
    <cellStyle name="Normal 4 3 9 6" xfId="9231"/>
    <cellStyle name="Normal 4 4" xfId="28"/>
    <cellStyle name="Normal 4 4 2" xfId="214"/>
    <cellStyle name="Normal 4 4 2 2" xfId="959"/>
    <cellStyle name="Normal 4 4 2 2 2" xfId="2453"/>
    <cellStyle name="Normal 4 4 2 2 2 2" xfId="6935"/>
    <cellStyle name="Normal 4 4 2 2 2 2 2" xfId="15965"/>
    <cellStyle name="Normal 4 4 2 2 2 3" xfId="11483"/>
    <cellStyle name="Normal 4 4 2 2 3" xfId="3947"/>
    <cellStyle name="Normal 4 4 2 2 3 2" xfId="8429"/>
    <cellStyle name="Normal 4 4 2 2 3 2 2" xfId="17459"/>
    <cellStyle name="Normal 4 4 2 2 3 3" xfId="12977"/>
    <cellStyle name="Normal 4 4 2 2 4" xfId="5441"/>
    <cellStyle name="Normal 4 4 2 2 4 2" xfId="14471"/>
    <cellStyle name="Normal 4 4 2 2 5" xfId="9989"/>
    <cellStyle name="Normal 4 4 2 3" xfId="1708"/>
    <cellStyle name="Normal 4 4 2 3 2" xfId="6190"/>
    <cellStyle name="Normal 4 4 2 3 2 2" xfId="15220"/>
    <cellStyle name="Normal 4 4 2 3 3" xfId="10738"/>
    <cellStyle name="Normal 4 4 2 4" xfId="3202"/>
    <cellStyle name="Normal 4 4 2 4 2" xfId="7684"/>
    <cellStyle name="Normal 4 4 2 4 2 2" xfId="16714"/>
    <cellStyle name="Normal 4 4 2 4 3" xfId="12232"/>
    <cellStyle name="Normal 4 4 2 5" xfId="4696"/>
    <cellStyle name="Normal 4 4 2 5 2" xfId="13726"/>
    <cellStyle name="Normal 4 4 2 6" xfId="9244"/>
    <cellStyle name="Normal 4 4 3" xfId="400"/>
    <cellStyle name="Normal 4 4 3 2" xfId="1147"/>
    <cellStyle name="Normal 4 4 3 2 2" xfId="2641"/>
    <cellStyle name="Normal 4 4 3 2 2 2" xfId="7123"/>
    <cellStyle name="Normal 4 4 3 2 2 2 2" xfId="16153"/>
    <cellStyle name="Normal 4 4 3 2 2 3" xfId="11671"/>
    <cellStyle name="Normal 4 4 3 2 3" xfId="4135"/>
    <cellStyle name="Normal 4 4 3 2 3 2" xfId="8617"/>
    <cellStyle name="Normal 4 4 3 2 3 2 2" xfId="17647"/>
    <cellStyle name="Normal 4 4 3 2 3 3" xfId="13165"/>
    <cellStyle name="Normal 4 4 3 2 4" xfId="5629"/>
    <cellStyle name="Normal 4 4 3 2 4 2" xfId="14659"/>
    <cellStyle name="Normal 4 4 3 2 5" xfId="10177"/>
    <cellStyle name="Normal 4 4 3 3" xfId="1894"/>
    <cellStyle name="Normal 4 4 3 3 2" xfId="6376"/>
    <cellStyle name="Normal 4 4 3 3 2 2" xfId="15406"/>
    <cellStyle name="Normal 4 4 3 3 3" xfId="10924"/>
    <cellStyle name="Normal 4 4 3 4" xfId="3388"/>
    <cellStyle name="Normal 4 4 3 4 2" xfId="7870"/>
    <cellStyle name="Normal 4 4 3 4 2 2" xfId="16900"/>
    <cellStyle name="Normal 4 4 3 4 3" xfId="12418"/>
    <cellStyle name="Normal 4 4 3 5" xfId="4882"/>
    <cellStyle name="Normal 4 4 3 5 2" xfId="13912"/>
    <cellStyle name="Normal 4 4 3 6" xfId="9430"/>
    <cellStyle name="Normal 4 4 4" xfId="586"/>
    <cellStyle name="Normal 4 4 4 2" xfId="1333"/>
    <cellStyle name="Normal 4 4 4 2 2" xfId="2827"/>
    <cellStyle name="Normal 4 4 4 2 2 2" xfId="7309"/>
    <cellStyle name="Normal 4 4 4 2 2 2 2" xfId="16339"/>
    <cellStyle name="Normal 4 4 4 2 2 3" xfId="11857"/>
    <cellStyle name="Normal 4 4 4 2 3" xfId="4321"/>
    <cellStyle name="Normal 4 4 4 2 3 2" xfId="8803"/>
    <cellStyle name="Normal 4 4 4 2 3 2 2" xfId="17833"/>
    <cellStyle name="Normal 4 4 4 2 3 3" xfId="13351"/>
    <cellStyle name="Normal 4 4 4 2 4" xfId="5815"/>
    <cellStyle name="Normal 4 4 4 2 4 2" xfId="14845"/>
    <cellStyle name="Normal 4 4 4 2 5" xfId="10363"/>
    <cellStyle name="Normal 4 4 4 3" xfId="2080"/>
    <cellStyle name="Normal 4 4 4 3 2" xfId="6562"/>
    <cellStyle name="Normal 4 4 4 3 2 2" xfId="15592"/>
    <cellStyle name="Normal 4 4 4 3 3" xfId="11110"/>
    <cellStyle name="Normal 4 4 4 4" xfId="3574"/>
    <cellStyle name="Normal 4 4 4 4 2" xfId="8056"/>
    <cellStyle name="Normal 4 4 4 4 2 2" xfId="17086"/>
    <cellStyle name="Normal 4 4 4 4 3" xfId="12604"/>
    <cellStyle name="Normal 4 4 4 5" xfId="5068"/>
    <cellStyle name="Normal 4 4 4 5 2" xfId="14098"/>
    <cellStyle name="Normal 4 4 4 6" xfId="9616"/>
    <cellStyle name="Normal 4 4 5" xfId="773"/>
    <cellStyle name="Normal 4 4 5 2" xfId="2267"/>
    <cellStyle name="Normal 4 4 5 2 2" xfId="6749"/>
    <cellStyle name="Normal 4 4 5 2 2 2" xfId="15779"/>
    <cellStyle name="Normal 4 4 5 2 3" xfId="11297"/>
    <cellStyle name="Normal 4 4 5 3" xfId="3761"/>
    <cellStyle name="Normal 4 4 5 3 2" xfId="8243"/>
    <cellStyle name="Normal 4 4 5 3 2 2" xfId="17273"/>
    <cellStyle name="Normal 4 4 5 3 3" xfId="12791"/>
    <cellStyle name="Normal 4 4 5 4" xfId="5255"/>
    <cellStyle name="Normal 4 4 5 4 2" xfId="14285"/>
    <cellStyle name="Normal 4 4 5 5" xfId="9803"/>
    <cellStyle name="Normal 4 4 6" xfId="1522"/>
    <cellStyle name="Normal 4 4 6 2" xfId="6004"/>
    <cellStyle name="Normal 4 4 6 2 2" xfId="15034"/>
    <cellStyle name="Normal 4 4 6 3" xfId="10552"/>
    <cellStyle name="Normal 4 4 7" xfId="3016"/>
    <cellStyle name="Normal 4 4 7 2" xfId="7498"/>
    <cellStyle name="Normal 4 4 7 2 2" xfId="16528"/>
    <cellStyle name="Normal 4 4 7 3" xfId="12046"/>
    <cellStyle name="Normal 4 4 8" xfId="4510"/>
    <cellStyle name="Normal 4 4 8 2" xfId="13540"/>
    <cellStyle name="Normal 4 4 9" xfId="9058"/>
    <cellStyle name="Normal 4 5" xfId="51"/>
    <cellStyle name="Normal 4 5 2" xfId="237"/>
    <cellStyle name="Normal 4 5 2 2" xfId="982"/>
    <cellStyle name="Normal 4 5 2 2 2" xfId="2476"/>
    <cellStyle name="Normal 4 5 2 2 2 2" xfId="6958"/>
    <cellStyle name="Normal 4 5 2 2 2 2 2" xfId="15988"/>
    <cellStyle name="Normal 4 5 2 2 2 3" xfId="11506"/>
    <cellStyle name="Normal 4 5 2 2 3" xfId="3970"/>
    <cellStyle name="Normal 4 5 2 2 3 2" xfId="8452"/>
    <cellStyle name="Normal 4 5 2 2 3 2 2" xfId="17482"/>
    <cellStyle name="Normal 4 5 2 2 3 3" xfId="13000"/>
    <cellStyle name="Normal 4 5 2 2 4" xfId="5464"/>
    <cellStyle name="Normal 4 5 2 2 4 2" xfId="14494"/>
    <cellStyle name="Normal 4 5 2 2 5" xfId="10012"/>
    <cellStyle name="Normal 4 5 2 3" xfId="1731"/>
    <cellStyle name="Normal 4 5 2 3 2" xfId="6213"/>
    <cellStyle name="Normal 4 5 2 3 2 2" xfId="15243"/>
    <cellStyle name="Normal 4 5 2 3 3" xfId="10761"/>
    <cellStyle name="Normal 4 5 2 4" xfId="3225"/>
    <cellStyle name="Normal 4 5 2 4 2" xfId="7707"/>
    <cellStyle name="Normal 4 5 2 4 2 2" xfId="16737"/>
    <cellStyle name="Normal 4 5 2 4 3" xfId="12255"/>
    <cellStyle name="Normal 4 5 2 5" xfId="4719"/>
    <cellStyle name="Normal 4 5 2 5 2" xfId="13749"/>
    <cellStyle name="Normal 4 5 2 6" xfId="9267"/>
    <cellStyle name="Normal 4 5 3" xfId="423"/>
    <cellStyle name="Normal 4 5 3 2" xfId="1170"/>
    <cellStyle name="Normal 4 5 3 2 2" xfId="2664"/>
    <cellStyle name="Normal 4 5 3 2 2 2" xfId="7146"/>
    <cellStyle name="Normal 4 5 3 2 2 2 2" xfId="16176"/>
    <cellStyle name="Normal 4 5 3 2 2 3" xfId="11694"/>
    <cellStyle name="Normal 4 5 3 2 3" xfId="4158"/>
    <cellStyle name="Normal 4 5 3 2 3 2" xfId="8640"/>
    <cellStyle name="Normal 4 5 3 2 3 2 2" xfId="17670"/>
    <cellStyle name="Normal 4 5 3 2 3 3" xfId="13188"/>
    <cellStyle name="Normal 4 5 3 2 4" xfId="5652"/>
    <cellStyle name="Normal 4 5 3 2 4 2" xfId="14682"/>
    <cellStyle name="Normal 4 5 3 2 5" xfId="10200"/>
    <cellStyle name="Normal 4 5 3 3" xfId="1917"/>
    <cellStyle name="Normal 4 5 3 3 2" xfId="6399"/>
    <cellStyle name="Normal 4 5 3 3 2 2" xfId="15429"/>
    <cellStyle name="Normal 4 5 3 3 3" xfId="10947"/>
    <cellStyle name="Normal 4 5 3 4" xfId="3411"/>
    <cellStyle name="Normal 4 5 3 4 2" xfId="7893"/>
    <cellStyle name="Normal 4 5 3 4 2 2" xfId="16923"/>
    <cellStyle name="Normal 4 5 3 4 3" xfId="12441"/>
    <cellStyle name="Normal 4 5 3 5" xfId="4905"/>
    <cellStyle name="Normal 4 5 3 5 2" xfId="13935"/>
    <cellStyle name="Normal 4 5 3 6" xfId="9453"/>
    <cellStyle name="Normal 4 5 4" xfId="609"/>
    <cellStyle name="Normal 4 5 4 2" xfId="1356"/>
    <cellStyle name="Normal 4 5 4 2 2" xfId="2850"/>
    <cellStyle name="Normal 4 5 4 2 2 2" xfId="7332"/>
    <cellStyle name="Normal 4 5 4 2 2 2 2" xfId="16362"/>
    <cellStyle name="Normal 4 5 4 2 2 3" xfId="11880"/>
    <cellStyle name="Normal 4 5 4 2 3" xfId="4344"/>
    <cellStyle name="Normal 4 5 4 2 3 2" xfId="8826"/>
    <cellStyle name="Normal 4 5 4 2 3 2 2" xfId="17856"/>
    <cellStyle name="Normal 4 5 4 2 3 3" xfId="13374"/>
    <cellStyle name="Normal 4 5 4 2 4" xfId="5838"/>
    <cellStyle name="Normal 4 5 4 2 4 2" xfId="14868"/>
    <cellStyle name="Normal 4 5 4 2 5" xfId="10386"/>
    <cellStyle name="Normal 4 5 4 3" xfId="2103"/>
    <cellStyle name="Normal 4 5 4 3 2" xfId="6585"/>
    <cellStyle name="Normal 4 5 4 3 2 2" xfId="15615"/>
    <cellStyle name="Normal 4 5 4 3 3" xfId="11133"/>
    <cellStyle name="Normal 4 5 4 4" xfId="3597"/>
    <cellStyle name="Normal 4 5 4 4 2" xfId="8079"/>
    <cellStyle name="Normal 4 5 4 4 2 2" xfId="17109"/>
    <cellStyle name="Normal 4 5 4 4 3" xfId="12627"/>
    <cellStyle name="Normal 4 5 4 5" xfId="5091"/>
    <cellStyle name="Normal 4 5 4 5 2" xfId="14121"/>
    <cellStyle name="Normal 4 5 4 6" xfId="9639"/>
    <cellStyle name="Normal 4 5 5" xfId="796"/>
    <cellStyle name="Normal 4 5 5 2" xfId="2290"/>
    <cellStyle name="Normal 4 5 5 2 2" xfId="6772"/>
    <cellStyle name="Normal 4 5 5 2 2 2" xfId="15802"/>
    <cellStyle name="Normal 4 5 5 2 3" xfId="11320"/>
    <cellStyle name="Normal 4 5 5 3" xfId="3784"/>
    <cellStyle name="Normal 4 5 5 3 2" xfId="8266"/>
    <cellStyle name="Normal 4 5 5 3 2 2" xfId="17296"/>
    <cellStyle name="Normal 4 5 5 3 3" xfId="12814"/>
    <cellStyle name="Normal 4 5 5 4" xfId="5278"/>
    <cellStyle name="Normal 4 5 5 4 2" xfId="14308"/>
    <cellStyle name="Normal 4 5 5 5" xfId="9826"/>
    <cellStyle name="Normal 4 5 6" xfId="1545"/>
    <cellStyle name="Normal 4 5 6 2" xfId="6027"/>
    <cellStyle name="Normal 4 5 6 2 2" xfId="15057"/>
    <cellStyle name="Normal 4 5 6 3" xfId="10575"/>
    <cellStyle name="Normal 4 5 7" xfId="3039"/>
    <cellStyle name="Normal 4 5 7 2" xfId="7521"/>
    <cellStyle name="Normal 4 5 7 2 2" xfId="16551"/>
    <cellStyle name="Normal 4 5 7 3" xfId="12069"/>
    <cellStyle name="Normal 4 5 8" xfId="4533"/>
    <cellStyle name="Normal 4 5 8 2" xfId="13563"/>
    <cellStyle name="Normal 4 5 9" xfId="9081"/>
    <cellStyle name="Normal 4 6" xfId="75"/>
    <cellStyle name="Normal 4 6 2" xfId="261"/>
    <cellStyle name="Normal 4 6 2 2" xfId="1005"/>
    <cellStyle name="Normal 4 6 2 2 2" xfId="2499"/>
    <cellStyle name="Normal 4 6 2 2 2 2" xfId="6981"/>
    <cellStyle name="Normal 4 6 2 2 2 2 2" xfId="16011"/>
    <cellStyle name="Normal 4 6 2 2 2 3" xfId="11529"/>
    <cellStyle name="Normal 4 6 2 2 3" xfId="3993"/>
    <cellStyle name="Normal 4 6 2 2 3 2" xfId="8475"/>
    <cellStyle name="Normal 4 6 2 2 3 2 2" xfId="17505"/>
    <cellStyle name="Normal 4 6 2 2 3 3" xfId="13023"/>
    <cellStyle name="Normal 4 6 2 2 4" xfId="5487"/>
    <cellStyle name="Normal 4 6 2 2 4 2" xfId="14517"/>
    <cellStyle name="Normal 4 6 2 2 5" xfId="10035"/>
    <cellStyle name="Normal 4 6 2 3" xfId="1755"/>
    <cellStyle name="Normal 4 6 2 3 2" xfId="6237"/>
    <cellStyle name="Normal 4 6 2 3 2 2" xfId="15267"/>
    <cellStyle name="Normal 4 6 2 3 3" xfId="10785"/>
    <cellStyle name="Normal 4 6 2 4" xfId="3249"/>
    <cellStyle name="Normal 4 6 2 4 2" xfId="7731"/>
    <cellStyle name="Normal 4 6 2 4 2 2" xfId="16761"/>
    <cellStyle name="Normal 4 6 2 4 3" xfId="12279"/>
    <cellStyle name="Normal 4 6 2 5" xfId="4743"/>
    <cellStyle name="Normal 4 6 2 5 2" xfId="13773"/>
    <cellStyle name="Normal 4 6 2 6" xfId="9291"/>
    <cellStyle name="Normal 4 6 3" xfId="447"/>
    <cellStyle name="Normal 4 6 3 2" xfId="1194"/>
    <cellStyle name="Normal 4 6 3 2 2" xfId="2688"/>
    <cellStyle name="Normal 4 6 3 2 2 2" xfId="7170"/>
    <cellStyle name="Normal 4 6 3 2 2 2 2" xfId="16200"/>
    <cellStyle name="Normal 4 6 3 2 2 3" xfId="11718"/>
    <cellStyle name="Normal 4 6 3 2 3" xfId="4182"/>
    <cellStyle name="Normal 4 6 3 2 3 2" xfId="8664"/>
    <cellStyle name="Normal 4 6 3 2 3 2 2" xfId="17694"/>
    <cellStyle name="Normal 4 6 3 2 3 3" xfId="13212"/>
    <cellStyle name="Normal 4 6 3 2 4" xfId="5676"/>
    <cellStyle name="Normal 4 6 3 2 4 2" xfId="14706"/>
    <cellStyle name="Normal 4 6 3 2 5" xfId="10224"/>
    <cellStyle name="Normal 4 6 3 3" xfId="1941"/>
    <cellStyle name="Normal 4 6 3 3 2" xfId="6423"/>
    <cellStyle name="Normal 4 6 3 3 2 2" xfId="15453"/>
    <cellStyle name="Normal 4 6 3 3 3" xfId="10971"/>
    <cellStyle name="Normal 4 6 3 4" xfId="3435"/>
    <cellStyle name="Normal 4 6 3 4 2" xfId="7917"/>
    <cellStyle name="Normal 4 6 3 4 2 2" xfId="16947"/>
    <cellStyle name="Normal 4 6 3 4 3" xfId="12465"/>
    <cellStyle name="Normal 4 6 3 5" xfId="4929"/>
    <cellStyle name="Normal 4 6 3 5 2" xfId="13959"/>
    <cellStyle name="Normal 4 6 3 6" xfId="9477"/>
    <cellStyle name="Normal 4 6 4" xfId="633"/>
    <cellStyle name="Normal 4 6 4 2" xfId="1380"/>
    <cellStyle name="Normal 4 6 4 2 2" xfId="2874"/>
    <cellStyle name="Normal 4 6 4 2 2 2" xfId="7356"/>
    <cellStyle name="Normal 4 6 4 2 2 2 2" xfId="16386"/>
    <cellStyle name="Normal 4 6 4 2 2 3" xfId="11904"/>
    <cellStyle name="Normal 4 6 4 2 3" xfId="4368"/>
    <cellStyle name="Normal 4 6 4 2 3 2" xfId="8850"/>
    <cellStyle name="Normal 4 6 4 2 3 2 2" xfId="17880"/>
    <cellStyle name="Normal 4 6 4 2 3 3" xfId="13398"/>
    <cellStyle name="Normal 4 6 4 2 4" xfId="5862"/>
    <cellStyle name="Normal 4 6 4 2 4 2" xfId="14892"/>
    <cellStyle name="Normal 4 6 4 2 5" xfId="10410"/>
    <cellStyle name="Normal 4 6 4 3" xfId="2127"/>
    <cellStyle name="Normal 4 6 4 3 2" xfId="6609"/>
    <cellStyle name="Normal 4 6 4 3 2 2" xfId="15639"/>
    <cellStyle name="Normal 4 6 4 3 3" xfId="11157"/>
    <cellStyle name="Normal 4 6 4 4" xfId="3621"/>
    <cellStyle name="Normal 4 6 4 4 2" xfId="8103"/>
    <cellStyle name="Normal 4 6 4 4 2 2" xfId="17133"/>
    <cellStyle name="Normal 4 6 4 4 3" xfId="12651"/>
    <cellStyle name="Normal 4 6 4 5" xfId="5115"/>
    <cellStyle name="Normal 4 6 4 5 2" xfId="14145"/>
    <cellStyle name="Normal 4 6 4 6" xfId="9663"/>
    <cellStyle name="Normal 4 6 5" xfId="820"/>
    <cellStyle name="Normal 4 6 5 2" xfId="2314"/>
    <cellStyle name="Normal 4 6 5 2 2" xfId="6796"/>
    <cellStyle name="Normal 4 6 5 2 2 2" xfId="15826"/>
    <cellStyle name="Normal 4 6 5 2 3" xfId="11344"/>
    <cellStyle name="Normal 4 6 5 3" xfId="3808"/>
    <cellStyle name="Normal 4 6 5 3 2" xfId="8290"/>
    <cellStyle name="Normal 4 6 5 3 2 2" xfId="17320"/>
    <cellStyle name="Normal 4 6 5 3 3" xfId="12838"/>
    <cellStyle name="Normal 4 6 5 4" xfId="5302"/>
    <cellStyle name="Normal 4 6 5 4 2" xfId="14332"/>
    <cellStyle name="Normal 4 6 5 5" xfId="9850"/>
    <cellStyle name="Normal 4 6 6" xfId="1569"/>
    <cellStyle name="Normal 4 6 6 2" xfId="6051"/>
    <cellStyle name="Normal 4 6 6 2 2" xfId="15081"/>
    <cellStyle name="Normal 4 6 6 3" xfId="10599"/>
    <cellStyle name="Normal 4 6 7" xfId="3063"/>
    <cellStyle name="Normal 4 6 7 2" xfId="7545"/>
    <cellStyle name="Normal 4 6 7 2 2" xfId="16575"/>
    <cellStyle name="Normal 4 6 7 3" xfId="12093"/>
    <cellStyle name="Normal 4 6 8" xfId="4557"/>
    <cellStyle name="Normal 4 6 8 2" xfId="13587"/>
    <cellStyle name="Normal 4 6 9" xfId="9105"/>
    <cellStyle name="Normal 4 7" xfId="110"/>
    <cellStyle name="Normal 4 7 2" xfId="296"/>
    <cellStyle name="Normal 4 7 2 2" xfId="1039"/>
    <cellStyle name="Normal 4 7 2 2 2" xfId="2533"/>
    <cellStyle name="Normal 4 7 2 2 2 2" xfId="7015"/>
    <cellStyle name="Normal 4 7 2 2 2 2 2" xfId="16045"/>
    <cellStyle name="Normal 4 7 2 2 2 3" xfId="11563"/>
    <cellStyle name="Normal 4 7 2 2 3" xfId="4027"/>
    <cellStyle name="Normal 4 7 2 2 3 2" xfId="8509"/>
    <cellStyle name="Normal 4 7 2 2 3 2 2" xfId="17539"/>
    <cellStyle name="Normal 4 7 2 2 3 3" xfId="13057"/>
    <cellStyle name="Normal 4 7 2 2 4" xfId="5521"/>
    <cellStyle name="Normal 4 7 2 2 4 2" xfId="14551"/>
    <cellStyle name="Normal 4 7 2 2 5" xfId="10069"/>
    <cellStyle name="Normal 4 7 2 3" xfId="1790"/>
    <cellStyle name="Normal 4 7 2 3 2" xfId="6272"/>
    <cellStyle name="Normal 4 7 2 3 2 2" xfId="15302"/>
    <cellStyle name="Normal 4 7 2 3 3" xfId="10820"/>
    <cellStyle name="Normal 4 7 2 4" xfId="3284"/>
    <cellStyle name="Normal 4 7 2 4 2" xfId="7766"/>
    <cellStyle name="Normal 4 7 2 4 2 2" xfId="16796"/>
    <cellStyle name="Normal 4 7 2 4 3" xfId="12314"/>
    <cellStyle name="Normal 4 7 2 5" xfId="4778"/>
    <cellStyle name="Normal 4 7 2 5 2" xfId="13808"/>
    <cellStyle name="Normal 4 7 2 6" xfId="9326"/>
    <cellStyle name="Normal 4 7 3" xfId="482"/>
    <cellStyle name="Normal 4 7 3 2" xfId="1229"/>
    <cellStyle name="Normal 4 7 3 2 2" xfId="2723"/>
    <cellStyle name="Normal 4 7 3 2 2 2" xfId="7205"/>
    <cellStyle name="Normal 4 7 3 2 2 2 2" xfId="16235"/>
    <cellStyle name="Normal 4 7 3 2 2 3" xfId="11753"/>
    <cellStyle name="Normal 4 7 3 2 3" xfId="4217"/>
    <cellStyle name="Normal 4 7 3 2 3 2" xfId="8699"/>
    <cellStyle name="Normal 4 7 3 2 3 2 2" xfId="17729"/>
    <cellStyle name="Normal 4 7 3 2 3 3" xfId="13247"/>
    <cellStyle name="Normal 4 7 3 2 4" xfId="5711"/>
    <cellStyle name="Normal 4 7 3 2 4 2" xfId="14741"/>
    <cellStyle name="Normal 4 7 3 2 5" xfId="10259"/>
    <cellStyle name="Normal 4 7 3 3" xfId="1976"/>
    <cellStyle name="Normal 4 7 3 3 2" xfId="6458"/>
    <cellStyle name="Normal 4 7 3 3 2 2" xfId="15488"/>
    <cellStyle name="Normal 4 7 3 3 3" xfId="11006"/>
    <cellStyle name="Normal 4 7 3 4" xfId="3470"/>
    <cellStyle name="Normal 4 7 3 4 2" xfId="7952"/>
    <cellStyle name="Normal 4 7 3 4 2 2" xfId="16982"/>
    <cellStyle name="Normal 4 7 3 4 3" xfId="12500"/>
    <cellStyle name="Normal 4 7 3 5" xfId="4964"/>
    <cellStyle name="Normal 4 7 3 5 2" xfId="13994"/>
    <cellStyle name="Normal 4 7 3 6" xfId="9512"/>
    <cellStyle name="Normal 4 7 4" xfId="668"/>
    <cellStyle name="Normal 4 7 4 2" xfId="1415"/>
    <cellStyle name="Normal 4 7 4 2 2" xfId="2909"/>
    <cellStyle name="Normal 4 7 4 2 2 2" xfId="7391"/>
    <cellStyle name="Normal 4 7 4 2 2 2 2" xfId="16421"/>
    <cellStyle name="Normal 4 7 4 2 2 3" xfId="11939"/>
    <cellStyle name="Normal 4 7 4 2 3" xfId="4403"/>
    <cellStyle name="Normal 4 7 4 2 3 2" xfId="8885"/>
    <cellStyle name="Normal 4 7 4 2 3 2 2" xfId="17915"/>
    <cellStyle name="Normal 4 7 4 2 3 3" xfId="13433"/>
    <cellStyle name="Normal 4 7 4 2 4" xfId="5897"/>
    <cellStyle name="Normal 4 7 4 2 4 2" xfId="14927"/>
    <cellStyle name="Normal 4 7 4 2 5" xfId="10445"/>
    <cellStyle name="Normal 4 7 4 3" xfId="2162"/>
    <cellStyle name="Normal 4 7 4 3 2" xfId="6644"/>
    <cellStyle name="Normal 4 7 4 3 2 2" xfId="15674"/>
    <cellStyle name="Normal 4 7 4 3 3" xfId="11192"/>
    <cellStyle name="Normal 4 7 4 4" xfId="3656"/>
    <cellStyle name="Normal 4 7 4 4 2" xfId="8138"/>
    <cellStyle name="Normal 4 7 4 4 2 2" xfId="17168"/>
    <cellStyle name="Normal 4 7 4 4 3" xfId="12686"/>
    <cellStyle name="Normal 4 7 4 5" xfId="5150"/>
    <cellStyle name="Normal 4 7 4 5 2" xfId="14180"/>
    <cellStyle name="Normal 4 7 4 6" xfId="9698"/>
    <cellStyle name="Normal 4 7 5" xfId="855"/>
    <cellStyle name="Normal 4 7 5 2" xfId="2349"/>
    <cellStyle name="Normal 4 7 5 2 2" xfId="6831"/>
    <cellStyle name="Normal 4 7 5 2 2 2" xfId="15861"/>
    <cellStyle name="Normal 4 7 5 2 3" xfId="11379"/>
    <cellStyle name="Normal 4 7 5 3" xfId="3843"/>
    <cellStyle name="Normal 4 7 5 3 2" xfId="8325"/>
    <cellStyle name="Normal 4 7 5 3 2 2" xfId="17355"/>
    <cellStyle name="Normal 4 7 5 3 3" xfId="12873"/>
    <cellStyle name="Normal 4 7 5 4" xfId="5337"/>
    <cellStyle name="Normal 4 7 5 4 2" xfId="14367"/>
    <cellStyle name="Normal 4 7 5 5" xfId="9885"/>
    <cellStyle name="Normal 4 7 6" xfId="1604"/>
    <cellStyle name="Normal 4 7 6 2" xfId="6086"/>
    <cellStyle name="Normal 4 7 6 2 2" xfId="15116"/>
    <cellStyle name="Normal 4 7 6 3" xfId="10634"/>
    <cellStyle name="Normal 4 7 7" xfId="3098"/>
    <cellStyle name="Normal 4 7 7 2" xfId="7580"/>
    <cellStyle name="Normal 4 7 7 2 2" xfId="16610"/>
    <cellStyle name="Normal 4 7 7 3" xfId="12128"/>
    <cellStyle name="Normal 4 7 8" xfId="4592"/>
    <cellStyle name="Normal 4 7 8 2" xfId="13622"/>
    <cellStyle name="Normal 4 7 9" xfId="9140"/>
    <cellStyle name="Normal 4 8" xfId="122"/>
    <cellStyle name="Normal 4 8 2" xfId="308"/>
    <cellStyle name="Normal 4 8 2 2" xfId="1051"/>
    <cellStyle name="Normal 4 8 2 2 2" xfId="2545"/>
    <cellStyle name="Normal 4 8 2 2 2 2" xfId="7027"/>
    <cellStyle name="Normal 4 8 2 2 2 2 2" xfId="16057"/>
    <cellStyle name="Normal 4 8 2 2 2 3" xfId="11575"/>
    <cellStyle name="Normal 4 8 2 2 3" xfId="4039"/>
    <cellStyle name="Normal 4 8 2 2 3 2" xfId="8521"/>
    <cellStyle name="Normal 4 8 2 2 3 2 2" xfId="17551"/>
    <cellStyle name="Normal 4 8 2 2 3 3" xfId="13069"/>
    <cellStyle name="Normal 4 8 2 2 4" xfId="5533"/>
    <cellStyle name="Normal 4 8 2 2 4 2" xfId="14563"/>
    <cellStyle name="Normal 4 8 2 2 5" xfId="10081"/>
    <cellStyle name="Normal 4 8 2 3" xfId="1802"/>
    <cellStyle name="Normal 4 8 2 3 2" xfId="6284"/>
    <cellStyle name="Normal 4 8 2 3 2 2" xfId="15314"/>
    <cellStyle name="Normal 4 8 2 3 3" xfId="10832"/>
    <cellStyle name="Normal 4 8 2 4" xfId="3296"/>
    <cellStyle name="Normal 4 8 2 4 2" xfId="7778"/>
    <cellStyle name="Normal 4 8 2 4 2 2" xfId="16808"/>
    <cellStyle name="Normal 4 8 2 4 3" xfId="12326"/>
    <cellStyle name="Normal 4 8 2 5" xfId="4790"/>
    <cellStyle name="Normal 4 8 2 5 2" xfId="13820"/>
    <cellStyle name="Normal 4 8 2 6" xfId="9338"/>
    <cellStyle name="Normal 4 8 3" xfId="494"/>
    <cellStyle name="Normal 4 8 3 2" xfId="1241"/>
    <cellStyle name="Normal 4 8 3 2 2" xfId="2735"/>
    <cellStyle name="Normal 4 8 3 2 2 2" xfId="7217"/>
    <cellStyle name="Normal 4 8 3 2 2 2 2" xfId="16247"/>
    <cellStyle name="Normal 4 8 3 2 2 3" xfId="11765"/>
    <cellStyle name="Normal 4 8 3 2 3" xfId="4229"/>
    <cellStyle name="Normal 4 8 3 2 3 2" xfId="8711"/>
    <cellStyle name="Normal 4 8 3 2 3 2 2" xfId="17741"/>
    <cellStyle name="Normal 4 8 3 2 3 3" xfId="13259"/>
    <cellStyle name="Normal 4 8 3 2 4" xfId="5723"/>
    <cellStyle name="Normal 4 8 3 2 4 2" xfId="14753"/>
    <cellStyle name="Normal 4 8 3 2 5" xfId="10271"/>
    <cellStyle name="Normal 4 8 3 3" xfId="1988"/>
    <cellStyle name="Normal 4 8 3 3 2" xfId="6470"/>
    <cellStyle name="Normal 4 8 3 3 2 2" xfId="15500"/>
    <cellStyle name="Normal 4 8 3 3 3" xfId="11018"/>
    <cellStyle name="Normal 4 8 3 4" xfId="3482"/>
    <cellStyle name="Normal 4 8 3 4 2" xfId="7964"/>
    <cellStyle name="Normal 4 8 3 4 2 2" xfId="16994"/>
    <cellStyle name="Normal 4 8 3 4 3" xfId="12512"/>
    <cellStyle name="Normal 4 8 3 5" xfId="4976"/>
    <cellStyle name="Normal 4 8 3 5 2" xfId="14006"/>
    <cellStyle name="Normal 4 8 3 6" xfId="9524"/>
    <cellStyle name="Normal 4 8 4" xfId="680"/>
    <cellStyle name="Normal 4 8 4 2" xfId="1427"/>
    <cellStyle name="Normal 4 8 4 2 2" xfId="2921"/>
    <cellStyle name="Normal 4 8 4 2 2 2" xfId="7403"/>
    <cellStyle name="Normal 4 8 4 2 2 2 2" xfId="16433"/>
    <cellStyle name="Normal 4 8 4 2 2 3" xfId="11951"/>
    <cellStyle name="Normal 4 8 4 2 3" xfId="4415"/>
    <cellStyle name="Normal 4 8 4 2 3 2" xfId="8897"/>
    <cellStyle name="Normal 4 8 4 2 3 2 2" xfId="17927"/>
    <cellStyle name="Normal 4 8 4 2 3 3" xfId="13445"/>
    <cellStyle name="Normal 4 8 4 2 4" xfId="5909"/>
    <cellStyle name="Normal 4 8 4 2 4 2" xfId="14939"/>
    <cellStyle name="Normal 4 8 4 2 5" xfId="10457"/>
    <cellStyle name="Normal 4 8 4 3" xfId="2174"/>
    <cellStyle name="Normal 4 8 4 3 2" xfId="6656"/>
    <cellStyle name="Normal 4 8 4 3 2 2" xfId="15686"/>
    <cellStyle name="Normal 4 8 4 3 3" xfId="11204"/>
    <cellStyle name="Normal 4 8 4 4" xfId="3668"/>
    <cellStyle name="Normal 4 8 4 4 2" xfId="8150"/>
    <cellStyle name="Normal 4 8 4 4 2 2" xfId="17180"/>
    <cellStyle name="Normal 4 8 4 4 3" xfId="12698"/>
    <cellStyle name="Normal 4 8 4 5" xfId="5162"/>
    <cellStyle name="Normal 4 8 4 5 2" xfId="14192"/>
    <cellStyle name="Normal 4 8 4 6" xfId="9710"/>
    <cellStyle name="Normal 4 8 5" xfId="867"/>
    <cellStyle name="Normal 4 8 5 2" xfId="2361"/>
    <cellStyle name="Normal 4 8 5 2 2" xfId="6843"/>
    <cellStyle name="Normal 4 8 5 2 2 2" xfId="15873"/>
    <cellStyle name="Normal 4 8 5 2 3" xfId="11391"/>
    <cellStyle name="Normal 4 8 5 3" xfId="3855"/>
    <cellStyle name="Normal 4 8 5 3 2" xfId="8337"/>
    <cellStyle name="Normal 4 8 5 3 2 2" xfId="17367"/>
    <cellStyle name="Normal 4 8 5 3 3" xfId="12885"/>
    <cellStyle name="Normal 4 8 5 4" xfId="5349"/>
    <cellStyle name="Normal 4 8 5 4 2" xfId="14379"/>
    <cellStyle name="Normal 4 8 5 5" xfId="9897"/>
    <cellStyle name="Normal 4 8 6" xfId="1616"/>
    <cellStyle name="Normal 4 8 6 2" xfId="6098"/>
    <cellStyle name="Normal 4 8 6 2 2" xfId="15128"/>
    <cellStyle name="Normal 4 8 6 3" xfId="10646"/>
    <cellStyle name="Normal 4 8 7" xfId="3110"/>
    <cellStyle name="Normal 4 8 7 2" xfId="7592"/>
    <cellStyle name="Normal 4 8 7 2 2" xfId="16622"/>
    <cellStyle name="Normal 4 8 7 3" xfId="12140"/>
    <cellStyle name="Normal 4 8 8" xfId="4604"/>
    <cellStyle name="Normal 4 8 8 2" xfId="13634"/>
    <cellStyle name="Normal 4 8 9" xfId="9152"/>
    <cellStyle name="Normal 4 9" xfId="145"/>
    <cellStyle name="Normal 4 9 2" xfId="331"/>
    <cellStyle name="Normal 4 9 2 2" xfId="1074"/>
    <cellStyle name="Normal 4 9 2 2 2" xfId="2568"/>
    <cellStyle name="Normal 4 9 2 2 2 2" xfId="7050"/>
    <cellStyle name="Normal 4 9 2 2 2 2 2" xfId="16080"/>
    <cellStyle name="Normal 4 9 2 2 2 3" xfId="11598"/>
    <cellStyle name="Normal 4 9 2 2 3" xfId="4062"/>
    <cellStyle name="Normal 4 9 2 2 3 2" xfId="8544"/>
    <cellStyle name="Normal 4 9 2 2 3 2 2" xfId="17574"/>
    <cellStyle name="Normal 4 9 2 2 3 3" xfId="13092"/>
    <cellStyle name="Normal 4 9 2 2 4" xfId="5556"/>
    <cellStyle name="Normal 4 9 2 2 4 2" xfId="14586"/>
    <cellStyle name="Normal 4 9 2 2 5" xfId="10104"/>
    <cellStyle name="Normal 4 9 2 3" xfId="1825"/>
    <cellStyle name="Normal 4 9 2 3 2" xfId="6307"/>
    <cellStyle name="Normal 4 9 2 3 2 2" xfId="15337"/>
    <cellStyle name="Normal 4 9 2 3 3" xfId="10855"/>
    <cellStyle name="Normal 4 9 2 4" xfId="3319"/>
    <cellStyle name="Normal 4 9 2 4 2" xfId="7801"/>
    <cellStyle name="Normal 4 9 2 4 2 2" xfId="16831"/>
    <cellStyle name="Normal 4 9 2 4 3" xfId="12349"/>
    <cellStyle name="Normal 4 9 2 5" xfId="4813"/>
    <cellStyle name="Normal 4 9 2 5 2" xfId="13843"/>
    <cellStyle name="Normal 4 9 2 6" xfId="9361"/>
    <cellStyle name="Normal 4 9 3" xfId="517"/>
    <cellStyle name="Normal 4 9 3 2" xfId="1264"/>
    <cellStyle name="Normal 4 9 3 2 2" xfId="2758"/>
    <cellStyle name="Normal 4 9 3 2 2 2" xfId="7240"/>
    <cellStyle name="Normal 4 9 3 2 2 2 2" xfId="16270"/>
    <cellStyle name="Normal 4 9 3 2 2 3" xfId="11788"/>
    <cellStyle name="Normal 4 9 3 2 3" xfId="4252"/>
    <cellStyle name="Normal 4 9 3 2 3 2" xfId="8734"/>
    <cellStyle name="Normal 4 9 3 2 3 2 2" xfId="17764"/>
    <cellStyle name="Normal 4 9 3 2 3 3" xfId="13282"/>
    <cellStyle name="Normal 4 9 3 2 4" xfId="5746"/>
    <cellStyle name="Normal 4 9 3 2 4 2" xfId="14776"/>
    <cellStyle name="Normal 4 9 3 2 5" xfId="10294"/>
    <cellStyle name="Normal 4 9 3 3" xfId="2011"/>
    <cellStyle name="Normal 4 9 3 3 2" xfId="6493"/>
    <cellStyle name="Normal 4 9 3 3 2 2" xfId="15523"/>
    <cellStyle name="Normal 4 9 3 3 3" xfId="11041"/>
    <cellStyle name="Normal 4 9 3 4" xfId="3505"/>
    <cellStyle name="Normal 4 9 3 4 2" xfId="7987"/>
    <cellStyle name="Normal 4 9 3 4 2 2" xfId="17017"/>
    <cellStyle name="Normal 4 9 3 4 3" xfId="12535"/>
    <cellStyle name="Normal 4 9 3 5" xfId="4999"/>
    <cellStyle name="Normal 4 9 3 5 2" xfId="14029"/>
    <cellStyle name="Normal 4 9 3 6" xfId="9547"/>
    <cellStyle name="Normal 4 9 4" xfId="703"/>
    <cellStyle name="Normal 4 9 4 2" xfId="1450"/>
    <cellStyle name="Normal 4 9 4 2 2" xfId="2944"/>
    <cellStyle name="Normal 4 9 4 2 2 2" xfId="7426"/>
    <cellStyle name="Normal 4 9 4 2 2 2 2" xfId="16456"/>
    <cellStyle name="Normal 4 9 4 2 2 3" xfId="11974"/>
    <cellStyle name="Normal 4 9 4 2 3" xfId="4438"/>
    <cellStyle name="Normal 4 9 4 2 3 2" xfId="8920"/>
    <cellStyle name="Normal 4 9 4 2 3 2 2" xfId="17950"/>
    <cellStyle name="Normal 4 9 4 2 3 3" xfId="13468"/>
    <cellStyle name="Normal 4 9 4 2 4" xfId="5932"/>
    <cellStyle name="Normal 4 9 4 2 4 2" xfId="14962"/>
    <cellStyle name="Normal 4 9 4 2 5" xfId="10480"/>
    <cellStyle name="Normal 4 9 4 3" xfId="2197"/>
    <cellStyle name="Normal 4 9 4 3 2" xfId="6679"/>
    <cellStyle name="Normal 4 9 4 3 2 2" xfId="15709"/>
    <cellStyle name="Normal 4 9 4 3 3" xfId="11227"/>
    <cellStyle name="Normal 4 9 4 4" xfId="3691"/>
    <cellStyle name="Normal 4 9 4 4 2" xfId="8173"/>
    <cellStyle name="Normal 4 9 4 4 2 2" xfId="17203"/>
    <cellStyle name="Normal 4 9 4 4 3" xfId="12721"/>
    <cellStyle name="Normal 4 9 4 5" xfId="5185"/>
    <cellStyle name="Normal 4 9 4 5 2" xfId="14215"/>
    <cellStyle name="Normal 4 9 4 6" xfId="9733"/>
    <cellStyle name="Normal 4 9 5" xfId="890"/>
    <cellStyle name="Normal 4 9 5 2" xfId="2384"/>
    <cellStyle name="Normal 4 9 5 2 2" xfId="6866"/>
    <cellStyle name="Normal 4 9 5 2 2 2" xfId="15896"/>
    <cellStyle name="Normal 4 9 5 2 3" xfId="11414"/>
    <cellStyle name="Normal 4 9 5 3" xfId="3878"/>
    <cellStyle name="Normal 4 9 5 3 2" xfId="8360"/>
    <cellStyle name="Normal 4 9 5 3 2 2" xfId="17390"/>
    <cellStyle name="Normal 4 9 5 3 3" xfId="12908"/>
    <cellStyle name="Normal 4 9 5 4" xfId="5372"/>
    <cellStyle name="Normal 4 9 5 4 2" xfId="14402"/>
    <cellStyle name="Normal 4 9 5 5" xfId="9920"/>
    <cellStyle name="Normal 4 9 6" xfId="1639"/>
    <cellStyle name="Normal 4 9 6 2" xfId="6121"/>
    <cellStyle name="Normal 4 9 6 2 2" xfId="15151"/>
    <cellStyle name="Normal 4 9 6 3" xfId="10669"/>
    <cellStyle name="Normal 4 9 7" xfId="3133"/>
    <cellStyle name="Normal 4 9 7 2" xfId="7615"/>
    <cellStyle name="Normal 4 9 7 2 2" xfId="16645"/>
    <cellStyle name="Normal 4 9 7 3" xfId="12163"/>
    <cellStyle name="Normal 4 9 8" xfId="4627"/>
    <cellStyle name="Normal 4 9 8 2" xfId="13657"/>
    <cellStyle name="Normal 4 9 9" xfId="9175"/>
    <cellStyle name="Percent" xfId="1" builtinId="5"/>
    <cellStyle name="Percent 2" xfId="6"/>
    <cellStyle name="Percent 2 10" xfId="148"/>
    <cellStyle name="Percent 2 10 2" xfId="334"/>
    <cellStyle name="Percent 2 10 2 2" xfId="1077"/>
    <cellStyle name="Percent 2 10 2 2 2" xfId="2571"/>
    <cellStyle name="Percent 2 10 2 2 2 2" xfId="7053"/>
    <cellStyle name="Percent 2 10 2 2 2 2 2" xfId="16083"/>
    <cellStyle name="Percent 2 10 2 2 2 3" xfId="11601"/>
    <cellStyle name="Percent 2 10 2 2 3" xfId="4065"/>
    <cellStyle name="Percent 2 10 2 2 3 2" xfId="8547"/>
    <cellStyle name="Percent 2 10 2 2 3 2 2" xfId="17577"/>
    <cellStyle name="Percent 2 10 2 2 3 3" xfId="13095"/>
    <cellStyle name="Percent 2 10 2 2 4" xfId="5559"/>
    <cellStyle name="Percent 2 10 2 2 4 2" xfId="14589"/>
    <cellStyle name="Percent 2 10 2 2 5" xfId="10107"/>
    <cellStyle name="Percent 2 10 2 3" xfId="1828"/>
    <cellStyle name="Percent 2 10 2 3 2" xfId="6310"/>
    <cellStyle name="Percent 2 10 2 3 2 2" xfId="15340"/>
    <cellStyle name="Percent 2 10 2 3 3" xfId="10858"/>
    <cellStyle name="Percent 2 10 2 4" xfId="3322"/>
    <cellStyle name="Percent 2 10 2 4 2" xfId="7804"/>
    <cellStyle name="Percent 2 10 2 4 2 2" xfId="16834"/>
    <cellStyle name="Percent 2 10 2 4 3" xfId="12352"/>
    <cellStyle name="Percent 2 10 2 5" xfId="4816"/>
    <cellStyle name="Percent 2 10 2 5 2" xfId="13846"/>
    <cellStyle name="Percent 2 10 2 6" xfId="9364"/>
    <cellStyle name="Percent 2 10 3" xfId="520"/>
    <cellStyle name="Percent 2 10 3 2" xfId="1267"/>
    <cellStyle name="Percent 2 10 3 2 2" xfId="2761"/>
    <cellStyle name="Percent 2 10 3 2 2 2" xfId="7243"/>
    <cellStyle name="Percent 2 10 3 2 2 2 2" xfId="16273"/>
    <cellStyle name="Percent 2 10 3 2 2 3" xfId="11791"/>
    <cellStyle name="Percent 2 10 3 2 3" xfId="4255"/>
    <cellStyle name="Percent 2 10 3 2 3 2" xfId="8737"/>
    <cellStyle name="Percent 2 10 3 2 3 2 2" xfId="17767"/>
    <cellStyle name="Percent 2 10 3 2 3 3" xfId="13285"/>
    <cellStyle name="Percent 2 10 3 2 4" xfId="5749"/>
    <cellStyle name="Percent 2 10 3 2 4 2" xfId="14779"/>
    <cellStyle name="Percent 2 10 3 2 5" xfId="10297"/>
    <cellStyle name="Percent 2 10 3 3" xfId="2014"/>
    <cellStyle name="Percent 2 10 3 3 2" xfId="6496"/>
    <cellStyle name="Percent 2 10 3 3 2 2" xfId="15526"/>
    <cellStyle name="Percent 2 10 3 3 3" xfId="11044"/>
    <cellStyle name="Percent 2 10 3 4" xfId="3508"/>
    <cellStyle name="Percent 2 10 3 4 2" xfId="7990"/>
    <cellStyle name="Percent 2 10 3 4 2 2" xfId="17020"/>
    <cellStyle name="Percent 2 10 3 4 3" xfId="12538"/>
    <cellStyle name="Percent 2 10 3 5" xfId="5002"/>
    <cellStyle name="Percent 2 10 3 5 2" xfId="14032"/>
    <cellStyle name="Percent 2 10 3 6" xfId="9550"/>
    <cellStyle name="Percent 2 10 4" xfId="706"/>
    <cellStyle name="Percent 2 10 4 2" xfId="1453"/>
    <cellStyle name="Percent 2 10 4 2 2" xfId="2947"/>
    <cellStyle name="Percent 2 10 4 2 2 2" xfId="7429"/>
    <cellStyle name="Percent 2 10 4 2 2 2 2" xfId="16459"/>
    <cellStyle name="Percent 2 10 4 2 2 3" xfId="11977"/>
    <cellStyle name="Percent 2 10 4 2 3" xfId="4441"/>
    <cellStyle name="Percent 2 10 4 2 3 2" xfId="8923"/>
    <cellStyle name="Percent 2 10 4 2 3 2 2" xfId="17953"/>
    <cellStyle name="Percent 2 10 4 2 3 3" xfId="13471"/>
    <cellStyle name="Percent 2 10 4 2 4" xfId="5935"/>
    <cellStyle name="Percent 2 10 4 2 4 2" xfId="14965"/>
    <cellStyle name="Percent 2 10 4 2 5" xfId="10483"/>
    <cellStyle name="Percent 2 10 4 3" xfId="2200"/>
    <cellStyle name="Percent 2 10 4 3 2" xfId="6682"/>
    <cellStyle name="Percent 2 10 4 3 2 2" xfId="15712"/>
    <cellStyle name="Percent 2 10 4 3 3" xfId="11230"/>
    <cellStyle name="Percent 2 10 4 4" xfId="3694"/>
    <cellStyle name="Percent 2 10 4 4 2" xfId="8176"/>
    <cellStyle name="Percent 2 10 4 4 2 2" xfId="17206"/>
    <cellStyle name="Percent 2 10 4 4 3" xfId="12724"/>
    <cellStyle name="Percent 2 10 4 5" xfId="5188"/>
    <cellStyle name="Percent 2 10 4 5 2" xfId="14218"/>
    <cellStyle name="Percent 2 10 4 6" xfId="9736"/>
    <cellStyle name="Percent 2 10 5" xfId="893"/>
    <cellStyle name="Percent 2 10 5 2" xfId="2387"/>
    <cellStyle name="Percent 2 10 5 2 2" xfId="6869"/>
    <cellStyle name="Percent 2 10 5 2 2 2" xfId="15899"/>
    <cellStyle name="Percent 2 10 5 2 3" xfId="11417"/>
    <cellStyle name="Percent 2 10 5 3" xfId="3881"/>
    <cellStyle name="Percent 2 10 5 3 2" xfId="8363"/>
    <cellStyle name="Percent 2 10 5 3 2 2" xfId="17393"/>
    <cellStyle name="Percent 2 10 5 3 3" xfId="12911"/>
    <cellStyle name="Percent 2 10 5 4" xfId="5375"/>
    <cellStyle name="Percent 2 10 5 4 2" xfId="14405"/>
    <cellStyle name="Percent 2 10 5 5" xfId="9923"/>
    <cellStyle name="Percent 2 10 6" xfId="1642"/>
    <cellStyle name="Percent 2 10 6 2" xfId="6124"/>
    <cellStyle name="Percent 2 10 6 2 2" xfId="15154"/>
    <cellStyle name="Percent 2 10 6 3" xfId="10672"/>
    <cellStyle name="Percent 2 10 7" xfId="3136"/>
    <cellStyle name="Percent 2 10 7 2" xfId="7618"/>
    <cellStyle name="Percent 2 10 7 2 2" xfId="16648"/>
    <cellStyle name="Percent 2 10 7 3" xfId="12166"/>
    <cellStyle name="Percent 2 10 8" xfId="4630"/>
    <cellStyle name="Percent 2 10 8 2" xfId="13660"/>
    <cellStyle name="Percent 2 10 9" xfId="9178"/>
    <cellStyle name="Percent 2 11" xfId="171"/>
    <cellStyle name="Percent 2 11 2" xfId="357"/>
    <cellStyle name="Percent 2 11 2 2" xfId="1100"/>
    <cellStyle name="Percent 2 11 2 2 2" xfId="2594"/>
    <cellStyle name="Percent 2 11 2 2 2 2" xfId="7076"/>
    <cellStyle name="Percent 2 11 2 2 2 2 2" xfId="16106"/>
    <cellStyle name="Percent 2 11 2 2 2 3" xfId="11624"/>
    <cellStyle name="Percent 2 11 2 2 3" xfId="4088"/>
    <cellStyle name="Percent 2 11 2 2 3 2" xfId="8570"/>
    <cellStyle name="Percent 2 11 2 2 3 2 2" xfId="17600"/>
    <cellStyle name="Percent 2 11 2 2 3 3" xfId="13118"/>
    <cellStyle name="Percent 2 11 2 2 4" xfId="5582"/>
    <cellStyle name="Percent 2 11 2 2 4 2" xfId="14612"/>
    <cellStyle name="Percent 2 11 2 2 5" xfId="10130"/>
    <cellStyle name="Percent 2 11 2 3" xfId="1851"/>
    <cellStyle name="Percent 2 11 2 3 2" xfId="6333"/>
    <cellStyle name="Percent 2 11 2 3 2 2" xfId="15363"/>
    <cellStyle name="Percent 2 11 2 3 3" xfId="10881"/>
    <cellStyle name="Percent 2 11 2 4" xfId="3345"/>
    <cellStyle name="Percent 2 11 2 4 2" xfId="7827"/>
    <cellStyle name="Percent 2 11 2 4 2 2" xfId="16857"/>
    <cellStyle name="Percent 2 11 2 4 3" xfId="12375"/>
    <cellStyle name="Percent 2 11 2 5" xfId="4839"/>
    <cellStyle name="Percent 2 11 2 5 2" xfId="13869"/>
    <cellStyle name="Percent 2 11 2 6" xfId="9387"/>
    <cellStyle name="Percent 2 11 3" xfId="543"/>
    <cellStyle name="Percent 2 11 3 2" xfId="1290"/>
    <cellStyle name="Percent 2 11 3 2 2" xfId="2784"/>
    <cellStyle name="Percent 2 11 3 2 2 2" xfId="7266"/>
    <cellStyle name="Percent 2 11 3 2 2 2 2" xfId="16296"/>
    <cellStyle name="Percent 2 11 3 2 2 3" xfId="11814"/>
    <cellStyle name="Percent 2 11 3 2 3" xfId="4278"/>
    <cellStyle name="Percent 2 11 3 2 3 2" xfId="8760"/>
    <cellStyle name="Percent 2 11 3 2 3 2 2" xfId="17790"/>
    <cellStyle name="Percent 2 11 3 2 3 3" xfId="13308"/>
    <cellStyle name="Percent 2 11 3 2 4" xfId="5772"/>
    <cellStyle name="Percent 2 11 3 2 4 2" xfId="14802"/>
    <cellStyle name="Percent 2 11 3 2 5" xfId="10320"/>
    <cellStyle name="Percent 2 11 3 3" xfId="2037"/>
    <cellStyle name="Percent 2 11 3 3 2" xfId="6519"/>
    <cellStyle name="Percent 2 11 3 3 2 2" xfId="15549"/>
    <cellStyle name="Percent 2 11 3 3 3" xfId="11067"/>
    <cellStyle name="Percent 2 11 3 4" xfId="3531"/>
    <cellStyle name="Percent 2 11 3 4 2" xfId="8013"/>
    <cellStyle name="Percent 2 11 3 4 2 2" xfId="17043"/>
    <cellStyle name="Percent 2 11 3 4 3" xfId="12561"/>
    <cellStyle name="Percent 2 11 3 5" xfId="5025"/>
    <cellStyle name="Percent 2 11 3 5 2" xfId="14055"/>
    <cellStyle name="Percent 2 11 3 6" xfId="9573"/>
    <cellStyle name="Percent 2 11 4" xfId="729"/>
    <cellStyle name="Percent 2 11 4 2" xfId="1476"/>
    <cellStyle name="Percent 2 11 4 2 2" xfId="2970"/>
    <cellStyle name="Percent 2 11 4 2 2 2" xfId="7452"/>
    <cellStyle name="Percent 2 11 4 2 2 2 2" xfId="16482"/>
    <cellStyle name="Percent 2 11 4 2 2 3" xfId="12000"/>
    <cellStyle name="Percent 2 11 4 2 3" xfId="4464"/>
    <cellStyle name="Percent 2 11 4 2 3 2" xfId="8946"/>
    <cellStyle name="Percent 2 11 4 2 3 2 2" xfId="17976"/>
    <cellStyle name="Percent 2 11 4 2 3 3" xfId="13494"/>
    <cellStyle name="Percent 2 11 4 2 4" xfId="5958"/>
    <cellStyle name="Percent 2 11 4 2 4 2" xfId="14988"/>
    <cellStyle name="Percent 2 11 4 2 5" xfId="10506"/>
    <cellStyle name="Percent 2 11 4 3" xfId="2223"/>
    <cellStyle name="Percent 2 11 4 3 2" xfId="6705"/>
    <cellStyle name="Percent 2 11 4 3 2 2" xfId="15735"/>
    <cellStyle name="Percent 2 11 4 3 3" xfId="11253"/>
    <cellStyle name="Percent 2 11 4 4" xfId="3717"/>
    <cellStyle name="Percent 2 11 4 4 2" xfId="8199"/>
    <cellStyle name="Percent 2 11 4 4 2 2" xfId="17229"/>
    <cellStyle name="Percent 2 11 4 4 3" xfId="12747"/>
    <cellStyle name="Percent 2 11 4 5" xfId="5211"/>
    <cellStyle name="Percent 2 11 4 5 2" xfId="14241"/>
    <cellStyle name="Percent 2 11 4 6" xfId="9759"/>
    <cellStyle name="Percent 2 11 5" xfId="916"/>
    <cellStyle name="Percent 2 11 5 2" xfId="2410"/>
    <cellStyle name="Percent 2 11 5 2 2" xfId="6892"/>
    <cellStyle name="Percent 2 11 5 2 2 2" xfId="15922"/>
    <cellStyle name="Percent 2 11 5 2 3" xfId="11440"/>
    <cellStyle name="Percent 2 11 5 3" xfId="3904"/>
    <cellStyle name="Percent 2 11 5 3 2" xfId="8386"/>
    <cellStyle name="Percent 2 11 5 3 2 2" xfId="17416"/>
    <cellStyle name="Percent 2 11 5 3 3" xfId="12934"/>
    <cellStyle name="Percent 2 11 5 4" xfId="5398"/>
    <cellStyle name="Percent 2 11 5 4 2" xfId="14428"/>
    <cellStyle name="Percent 2 11 5 5" xfId="9946"/>
    <cellStyle name="Percent 2 11 6" xfId="1665"/>
    <cellStyle name="Percent 2 11 6 2" xfId="6147"/>
    <cellStyle name="Percent 2 11 6 2 2" xfId="15177"/>
    <cellStyle name="Percent 2 11 6 3" xfId="10695"/>
    <cellStyle name="Percent 2 11 7" xfId="3159"/>
    <cellStyle name="Percent 2 11 7 2" xfId="7641"/>
    <cellStyle name="Percent 2 11 7 2 2" xfId="16671"/>
    <cellStyle name="Percent 2 11 7 3" xfId="12189"/>
    <cellStyle name="Percent 2 11 8" xfId="4653"/>
    <cellStyle name="Percent 2 11 8 2" xfId="13683"/>
    <cellStyle name="Percent 2 11 9" xfId="9201"/>
    <cellStyle name="Percent 2 12" xfId="194"/>
    <cellStyle name="Percent 2 12 2" xfId="939"/>
    <cellStyle name="Percent 2 12 2 2" xfId="2433"/>
    <cellStyle name="Percent 2 12 2 2 2" xfId="6915"/>
    <cellStyle name="Percent 2 12 2 2 2 2" xfId="15945"/>
    <cellStyle name="Percent 2 12 2 2 3" xfId="11463"/>
    <cellStyle name="Percent 2 12 2 3" xfId="3927"/>
    <cellStyle name="Percent 2 12 2 3 2" xfId="8409"/>
    <cellStyle name="Percent 2 12 2 3 2 2" xfId="17439"/>
    <cellStyle name="Percent 2 12 2 3 3" xfId="12957"/>
    <cellStyle name="Percent 2 12 2 4" xfId="5421"/>
    <cellStyle name="Percent 2 12 2 4 2" xfId="14451"/>
    <cellStyle name="Percent 2 12 2 5" xfId="9969"/>
    <cellStyle name="Percent 2 12 3" xfId="1688"/>
    <cellStyle name="Percent 2 12 3 2" xfId="6170"/>
    <cellStyle name="Percent 2 12 3 2 2" xfId="15200"/>
    <cellStyle name="Percent 2 12 3 3" xfId="10718"/>
    <cellStyle name="Percent 2 12 4" xfId="3182"/>
    <cellStyle name="Percent 2 12 4 2" xfId="7664"/>
    <cellStyle name="Percent 2 12 4 2 2" xfId="16694"/>
    <cellStyle name="Percent 2 12 4 3" xfId="12212"/>
    <cellStyle name="Percent 2 12 5" xfId="4676"/>
    <cellStyle name="Percent 2 12 5 2" xfId="13706"/>
    <cellStyle name="Percent 2 12 6" xfId="9224"/>
    <cellStyle name="Percent 2 13" xfId="380"/>
    <cellStyle name="Percent 2 13 2" xfId="1127"/>
    <cellStyle name="Percent 2 13 2 2" xfId="2621"/>
    <cellStyle name="Percent 2 13 2 2 2" xfId="7103"/>
    <cellStyle name="Percent 2 13 2 2 2 2" xfId="16133"/>
    <cellStyle name="Percent 2 13 2 2 3" xfId="11651"/>
    <cellStyle name="Percent 2 13 2 3" xfId="4115"/>
    <cellStyle name="Percent 2 13 2 3 2" xfId="8597"/>
    <cellStyle name="Percent 2 13 2 3 2 2" xfId="17627"/>
    <cellStyle name="Percent 2 13 2 3 3" xfId="13145"/>
    <cellStyle name="Percent 2 13 2 4" xfId="5609"/>
    <cellStyle name="Percent 2 13 2 4 2" xfId="14639"/>
    <cellStyle name="Percent 2 13 2 5" xfId="10157"/>
    <cellStyle name="Percent 2 13 3" xfId="1874"/>
    <cellStyle name="Percent 2 13 3 2" xfId="6356"/>
    <cellStyle name="Percent 2 13 3 2 2" xfId="15386"/>
    <cellStyle name="Percent 2 13 3 3" xfId="10904"/>
    <cellStyle name="Percent 2 13 4" xfId="3368"/>
    <cellStyle name="Percent 2 13 4 2" xfId="7850"/>
    <cellStyle name="Percent 2 13 4 2 2" xfId="16880"/>
    <cellStyle name="Percent 2 13 4 3" xfId="12398"/>
    <cellStyle name="Percent 2 13 5" xfId="4862"/>
    <cellStyle name="Percent 2 13 5 2" xfId="13892"/>
    <cellStyle name="Percent 2 13 6" xfId="9410"/>
    <cellStyle name="Percent 2 14" xfId="566"/>
    <cellStyle name="Percent 2 14 2" xfId="1313"/>
    <cellStyle name="Percent 2 14 2 2" xfId="2807"/>
    <cellStyle name="Percent 2 14 2 2 2" xfId="7289"/>
    <cellStyle name="Percent 2 14 2 2 2 2" xfId="16319"/>
    <cellStyle name="Percent 2 14 2 2 3" xfId="11837"/>
    <cellStyle name="Percent 2 14 2 3" xfId="4301"/>
    <cellStyle name="Percent 2 14 2 3 2" xfId="8783"/>
    <cellStyle name="Percent 2 14 2 3 2 2" xfId="17813"/>
    <cellStyle name="Percent 2 14 2 3 3" xfId="13331"/>
    <cellStyle name="Percent 2 14 2 4" xfId="5795"/>
    <cellStyle name="Percent 2 14 2 4 2" xfId="14825"/>
    <cellStyle name="Percent 2 14 2 5" xfId="10343"/>
    <cellStyle name="Percent 2 14 3" xfId="2060"/>
    <cellStyle name="Percent 2 14 3 2" xfId="6542"/>
    <cellStyle name="Percent 2 14 3 2 2" xfId="15572"/>
    <cellStyle name="Percent 2 14 3 3" xfId="11090"/>
    <cellStyle name="Percent 2 14 4" xfId="3554"/>
    <cellStyle name="Percent 2 14 4 2" xfId="8036"/>
    <cellStyle name="Percent 2 14 4 2 2" xfId="17066"/>
    <cellStyle name="Percent 2 14 4 3" xfId="12584"/>
    <cellStyle name="Percent 2 14 5" xfId="5048"/>
    <cellStyle name="Percent 2 14 5 2" xfId="14078"/>
    <cellStyle name="Percent 2 14 6" xfId="9596"/>
    <cellStyle name="Percent 2 15" xfId="753"/>
    <cellStyle name="Percent 2 15 2" xfId="2247"/>
    <cellStyle name="Percent 2 15 2 2" xfId="6729"/>
    <cellStyle name="Percent 2 15 2 2 2" xfId="15759"/>
    <cellStyle name="Percent 2 15 2 3" xfId="11277"/>
    <cellStyle name="Percent 2 15 3" xfId="3741"/>
    <cellStyle name="Percent 2 15 3 2" xfId="8223"/>
    <cellStyle name="Percent 2 15 3 2 2" xfId="17253"/>
    <cellStyle name="Percent 2 15 3 3" xfId="12771"/>
    <cellStyle name="Percent 2 15 4" xfId="5235"/>
    <cellStyle name="Percent 2 15 4 2" xfId="14265"/>
    <cellStyle name="Percent 2 15 5" xfId="9783"/>
    <cellStyle name="Percent 2 16" xfId="1502"/>
    <cellStyle name="Percent 2 16 2" xfId="5984"/>
    <cellStyle name="Percent 2 16 2 2" xfId="15014"/>
    <cellStyle name="Percent 2 16 3" xfId="10532"/>
    <cellStyle name="Percent 2 17" xfId="2996"/>
    <cellStyle name="Percent 2 17 2" xfId="7478"/>
    <cellStyle name="Percent 2 17 2 2" xfId="16508"/>
    <cellStyle name="Percent 2 17 3" xfId="12026"/>
    <cellStyle name="Percent 2 18" xfId="4490"/>
    <cellStyle name="Percent 2 18 2" xfId="13520"/>
    <cellStyle name="Percent 2 19" xfId="9038"/>
    <cellStyle name="Percent 2 2" xfId="9"/>
    <cellStyle name="Percent 2 3" xfId="13"/>
    <cellStyle name="Percent 2 3 10" xfId="199"/>
    <cellStyle name="Percent 2 3 10 2" xfId="944"/>
    <cellStyle name="Percent 2 3 10 2 2" xfId="2438"/>
    <cellStyle name="Percent 2 3 10 2 2 2" xfId="6920"/>
    <cellStyle name="Percent 2 3 10 2 2 2 2" xfId="15950"/>
    <cellStyle name="Percent 2 3 10 2 2 3" xfId="11468"/>
    <cellStyle name="Percent 2 3 10 2 3" xfId="3932"/>
    <cellStyle name="Percent 2 3 10 2 3 2" xfId="8414"/>
    <cellStyle name="Percent 2 3 10 2 3 2 2" xfId="17444"/>
    <cellStyle name="Percent 2 3 10 2 3 3" xfId="12962"/>
    <cellStyle name="Percent 2 3 10 2 4" xfId="5426"/>
    <cellStyle name="Percent 2 3 10 2 4 2" xfId="14456"/>
    <cellStyle name="Percent 2 3 10 2 5" xfId="9974"/>
    <cellStyle name="Percent 2 3 10 3" xfId="1693"/>
    <cellStyle name="Percent 2 3 10 3 2" xfId="6175"/>
    <cellStyle name="Percent 2 3 10 3 2 2" xfId="15205"/>
    <cellStyle name="Percent 2 3 10 3 3" xfId="10723"/>
    <cellStyle name="Percent 2 3 10 4" xfId="3187"/>
    <cellStyle name="Percent 2 3 10 4 2" xfId="7669"/>
    <cellStyle name="Percent 2 3 10 4 2 2" xfId="16699"/>
    <cellStyle name="Percent 2 3 10 4 3" xfId="12217"/>
    <cellStyle name="Percent 2 3 10 5" xfId="4681"/>
    <cellStyle name="Percent 2 3 10 5 2" xfId="13711"/>
    <cellStyle name="Percent 2 3 10 6" xfId="9229"/>
    <cellStyle name="Percent 2 3 11" xfId="385"/>
    <cellStyle name="Percent 2 3 11 2" xfId="1132"/>
    <cellStyle name="Percent 2 3 11 2 2" xfId="2626"/>
    <cellStyle name="Percent 2 3 11 2 2 2" xfId="7108"/>
    <cellStyle name="Percent 2 3 11 2 2 2 2" xfId="16138"/>
    <cellStyle name="Percent 2 3 11 2 2 3" xfId="11656"/>
    <cellStyle name="Percent 2 3 11 2 3" xfId="4120"/>
    <cellStyle name="Percent 2 3 11 2 3 2" xfId="8602"/>
    <cellStyle name="Percent 2 3 11 2 3 2 2" xfId="17632"/>
    <cellStyle name="Percent 2 3 11 2 3 3" xfId="13150"/>
    <cellStyle name="Percent 2 3 11 2 4" xfId="5614"/>
    <cellStyle name="Percent 2 3 11 2 4 2" xfId="14644"/>
    <cellStyle name="Percent 2 3 11 2 5" xfId="10162"/>
    <cellStyle name="Percent 2 3 11 3" xfId="1879"/>
    <cellStyle name="Percent 2 3 11 3 2" xfId="6361"/>
    <cellStyle name="Percent 2 3 11 3 2 2" xfId="15391"/>
    <cellStyle name="Percent 2 3 11 3 3" xfId="10909"/>
    <cellStyle name="Percent 2 3 11 4" xfId="3373"/>
    <cellStyle name="Percent 2 3 11 4 2" xfId="7855"/>
    <cellStyle name="Percent 2 3 11 4 2 2" xfId="16885"/>
    <cellStyle name="Percent 2 3 11 4 3" xfId="12403"/>
    <cellStyle name="Percent 2 3 11 5" xfId="4867"/>
    <cellStyle name="Percent 2 3 11 5 2" xfId="13897"/>
    <cellStyle name="Percent 2 3 11 6" xfId="9415"/>
    <cellStyle name="Percent 2 3 12" xfId="571"/>
    <cellStyle name="Percent 2 3 12 2" xfId="1318"/>
    <cellStyle name="Percent 2 3 12 2 2" xfId="2812"/>
    <cellStyle name="Percent 2 3 12 2 2 2" xfId="7294"/>
    <cellStyle name="Percent 2 3 12 2 2 2 2" xfId="16324"/>
    <cellStyle name="Percent 2 3 12 2 2 3" xfId="11842"/>
    <cellStyle name="Percent 2 3 12 2 3" xfId="4306"/>
    <cellStyle name="Percent 2 3 12 2 3 2" xfId="8788"/>
    <cellStyle name="Percent 2 3 12 2 3 2 2" xfId="17818"/>
    <cellStyle name="Percent 2 3 12 2 3 3" xfId="13336"/>
    <cellStyle name="Percent 2 3 12 2 4" xfId="5800"/>
    <cellStyle name="Percent 2 3 12 2 4 2" xfId="14830"/>
    <cellStyle name="Percent 2 3 12 2 5" xfId="10348"/>
    <cellStyle name="Percent 2 3 12 3" xfId="2065"/>
    <cellStyle name="Percent 2 3 12 3 2" xfId="6547"/>
    <cellStyle name="Percent 2 3 12 3 2 2" xfId="15577"/>
    <cellStyle name="Percent 2 3 12 3 3" xfId="11095"/>
    <cellStyle name="Percent 2 3 12 4" xfId="3559"/>
    <cellStyle name="Percent 2 3 12 4 2" xfId="8041"/>
    <cellStyle name="Percent 2 3 12 4 2 2" xfId="17071"/>
    <cellStyle name="Percent 2 3 12 4 3" xfId="12589"/>
    <cellStyle name="Percent 2 3 12 5" xfId="5053"/>
    <cellStyle name="Percent 2 3 12 5 2" xfId="14083"/>
    <cellStyle name="Percent 2 3 12 6" xfId="9601"/>
    <cellStyle name="Percent 2 3 13" xfId="758"/>
    <cellStyle name="Percent 2 3 13 2" xfId="2252"/>
    <cellStyle name="Percent 2 3 13 2 2" xfId="6734"/>
    <cellStyle name="Percent 2 3 13 2 2 2" xfId="15764"/>
    <cellStyle name="Percent 2 3 13 2 3" xfId="11282"/>
    <cellStyle name="Percent 2 3 13 3" xfId="3746"/>
    <cellStyle name="Percent 2 3 13 3 2" xfId="8228"/>
    <cellStyle name="Percent 2 3 13 3 2 2" xfId="17258"/>
    <cellStyle name="Percent 2 3 13 3 3" xfId="12776"/>
    <cellStyle name="Percent 2 3 13 4" xfId="5240"/>
    <cellStyle name="Percent 2 3 13 4 2" xfId="14270"/>
    <cellStyle name="Percent 2 3 13 5" xfId="9788"/>
    <cellStyle name="Percent 2 3 14" xfId="1507"/>
    <cellStyle name="Percent 2 3 14 2" xfId="5989"/>
    <cellStyle name="Percent 2 3 14 2 2" xfId="15019"/>
    <cellStyle name="Percent 2 3 14 3" xfId="10537"/>
    <cellStyle name="Percent 2 3 15" xfId="3001"/>
    <cellStyle name="Percent 2 3 15 2" xfId="7483"/>
    <cellStyle name="Percent 2 3 15 2 2" xfId="16513"/>
    <cellStyle name="Percent 2 3 15 3" xfId="12031"/>
    <cellStyle name="Percent 2 3 16" xfId="4495"/>
    <cellStyle name="Percent 2 3 16 2" xfId="13525"/>
    <cellStyle name="Percent 2 3 17" xfId="9043"/>
    <cellStyle name="Percent 2 3 2" xfId="23"/>
    <cellStyle name="Percent 2 3 2 10" xfId="395"/>
    <cellStyle name="Percent 2 3 2 10 2" xfId="1142"/>
    <cellStyle name="Percent 2 3 2 10 2 2" xfId="2636"/>
    <cellStyle name="Percent 2 3 2 10 2 2 2" xfId="7118"/>
    <cellStyle name="Percent 2 3 2 10 2 2 2 2" xfId="16148"/>
    <cellStyle name="Percent 2 3 2 10 2 2 3" xfId="11666"/>
    <cellStyle name="Percent 2 3 2 10 2 3" xfId="4130"/>
    <cellStyle name="Percent 2 3 2 10 2 3 2" xfId="8612"/>
    <cellStyle name="Percent 2 3 2 10 2 3 2 2" xfId="17642"/>
    <cellStyle name="Percent 2 3 2 10 2 3 3" xfId="13160"/>
    <cellStyle name="Percent 2 3 2 10 2 4" xfId="5624"/>
    <cellStyle name="Percent 2 3 2 10 2 4 2" xfId="14654"/>
    <cellStyle name="Percent 2 3 2 10 2 5" xfId="10172"/>
    <cellStyle name="Percent 2 3 2 10 3" xfId="1889"/>
    <cellStyle name="Percent 2 3 2 10 3 2" xfId="6371"/>
    <cellStyle name="Percent 2 3 2 10 3 2 2" xfId="15401"/>
    <cellStyle name="Percent 2 3 2 10 3 3" xfId="10919"/>
    <cellStyle name="Percent 2 3 2 10 4" xfId="3383"/>
    <cellStyle name="Percent 2 3 2 10 4 2" xfId="7865"/>
    <cellStyle name="Percent 2 3 2 10 4 2 2" xfId="16895"/>
    <cellStyle name="Percent 2 3 2 10 4 3" xfId="12413"/>
    <cellStyle name="Percent 2 3 2 10 5" xfId="4877"/>
    <cellStyle name="Percent 2 3 2 10 5 2" xfId="13907"/>
    <cellStyle name="Percent 2 3 2 10 6" xfId="9425"/>
    <cellStyle name="Percent 2 3 2 11" xfId="581"/>
    <cellStyle name="Percent 2 3 2 11 2" xfId="1328"/>
    <cellStyle name="Percent 2 3 2 11 2 2" xfId="2822"/>
    <cellStyle name="Percent 2 3 2 11 2 2 2" xfId="7304"/>
    <cellStyle name="Percent 2 3 2 11 2 2 2 2" xfId="16334"/>
    <cellStyle name="Percent 2 3 2 11 2 2 3" xfId="11852"/>
    <cellStyle name="Percent 2 3 2 11 2 3" xfId="4316"/>
    <cellStyle name="Percent 2 3 2 11 2 3 2" xfId="8798"/>
    <cellStyle name="Percent 2 3 2 11 2 3 2 2" xfId="17828"/>
    <cellStyle name="Percent 2 3 2 11 2 3 3" xfId="13346"/>
    <cellStyle name="Percent 2 3 2 11 2 4" xfId="5810"/>
    <cellStyle name="Percent 2 3 2 11 2 4 2" xfId="14840"/>
    <cellStyle name="Percent 2 3 2 11 2 5" xfId="10358"/>
    <cellStyle name="Percent 2 3 2 11 3" xfId="2075"/>
    <cellStyle name="Percent 2 3 2 11 3 2" xfId="6557"/>
    <cellStyle name="Percent 2 3 2 11 3 2 2" xfId="15587"/>
    <cellStyle name="Percent 2 3 2 11 3 3" xfId="11105"/>
    <cellStyle name="Percent 2 3 2 11 4" xfId="3569"/>
    <cellStyle name="Percent 2 3 2 11 4 2" xfId="8051"/>
    <cellStyle name="Percent 2 3 2 11 4 2 2" xfId="17081"/>
    <cellStyle name="Percent 2 3 2 11 4 3" xfId="12599"/>
    <cellStyle name="Percent 2 3 2 11 5" xfId="5063"/>
    <cellStyle name="Percent 2 3 2 11 5 2" xfId="14093"/>
    <cellStyle name="Percent 2 3 2 11 6" xfId="9611"/>
    <cellStyle name="Percent 2 3 2 12" xfId="768"/>
    <cellStyle name="Percent 2 3 2 12 2" xfId="2262"/>
    <cellStyle name="Percent 2 3 2 12 2 2" xfId="6744"/>
    <cellStyle name="Percent 2 3 2 12 2 2 2" xfId="15774"/>
    <cellStyle name="Percent 2 3 2 12 2 3" xfId="11292"/>
    <cellStyle name="Percent 2 3 2 12 3" xfId="3756"/>
    <cellStyle name="Percent 2 3 2 12 3 2" xfId="8238"/>
    <cellStyle name="Percent 2 3 2 12 3 2 2" xfId="17268"/>
    <cellStyle name="Percent 2 3 2 12 3 3" xfId="12786"/>
    <cellStyle name="Percent 2 3 2 12 4" xfId="5250"/>
    <cellStyle name="Percent 2 3 2 12 4 2" xfId="14280"/>
    <cellStyle name="Percent 2 3 2 12 5" xfId="9798"/>
    <cellStyle name="Percent 2 3 2 13" xfId="1517"/>
    <cellStyle name="Percent 2 3 2 13 2" xfId="5999"/>
    <cellStyle name="Percent 2 3 2 13 2 2" xfId="15029"/>
    <cellStyle name="Percent 2 3 2 13 3" xfId="10547"/>
    <cellStyle name="Percent 2 3 2 14" xfId="3011"/>
    <cellStyle name="Percent 2 3 2 14 2" xfId="7493"/>
    <cellStyle name="Percent 2 3 2 14 2 2" xfId="16523"/>
    <cellStyle name="Percent 2 3 2 14 3" xfId="12041"/>
    <cellStyle name="Percent 2 3 2 15" xfId="4505"/>
    <cellStyle name="Percent 2 3 2 15 2" xfId="13535"/>
    <cellStyle name="Percent 2 3 2 16" xfId="9053"/>
    <cellStyle name="Percent 2 3 2 2" xfId="46"/>
    <cellStyle name="Percent 2 3 2 2 2" xfId="232"/>
    <cellStyle name="Percent 2 3 2 2 2 2" xfId="977"/>
    <cellStyle name="Percent 2 3 2 2 2 2 2" xfId="2471"/>
    <cellStyle name="Percent 2 3 2 2 2 2 2 2" xfId="6953"/>
    <cellStyle name="Percent 2 3 2 2 2 2 2 2 2" xfId="15983"/>
    <cellStyle name="Percent 2 3 2 2 2 2 2 3" xfId="11501"/>
    <cellStyle name="Percent 2 3 2 2 2 2 3" xfId="3965"/>
    <cellStyle name="Percent 2 3 2 2 2 2 3 2" xfId="8447"/>
    <cellStyle name="Percent 2 3 2 2 2 2 3 2 2" xfId="17477"/>
    <cellStyle name="Percent 2 3 2 2 2 2 3 3" xfId="12995"/>
    <cellStyle name="Percent 2 3 2 2 2 2 4" xfId="5459"/>
    <cellStyle name="Percent 2 3 2 2 2 2 4 2" xfId="14489"/>
    <cellStyle name="Percent 2 3 2 2 2 2 5" xfId="10007"/>
    <cellStyle name="Percent 2 3 2 2 2 3" xfId="1726"/>
    <cellStyle name="Percent 2 3 2 2 2 3 2" xfId="6208"/>
    <cellStyle name="Percent 2 3 2 2 2 3 2 2" xfId="15238"/>
    <cellStyle name="Percent 2 3 2 2 2 3 3" xfId="10756"/>
    <cellStyle name="Percent 2 3 2 2 2 4" xfId="3220"/>
    <cellStyle name="Percent 2 3 2 2 2 4 2" xfId="7702"/>
    <cellStyle name="Percent 2 3 2 2 2 4 2 2" xfId="16732"/>
    <cellStyle name="Percent 2 3 2 2 2 4 3" xfId="12250"/>
    <cellStyle name="Percent 2 3 2 2 2 5" xfId="4714"/>
    <cellStyle name="Percent 2 3 2 2 2 5 2" xfId="13744"/>
    <cellStyle name="Percent 2 3 2 2 2 6" xfId="9262"/>
    <cellStyle name="Percent 2 3 2 2 3" xfId="418"/>
    <cellStyle name="Percent 2 3 2 2 3 2" xfId="1165"/>
    <cellStyle name="Percent 2 3 2 2 3 2 2" xfId="2659"/>
    <cellStyle name="Percent 2 3 2 2 3 2 2 2" xfId="7141"/>
    <cellStyle name="Percent 2 3 2 2 3 2 2 2 2" xfId="16171"/>
    <cellStyle name="Percent 2 3 2 2 3 2 2 3" xfId="11689"/>
    <cellStyle name="Percent 2 3 2 2 3 2 3" xfId="4153"/>
    <cellStyle name="Percent 2 3 2 2 3 2 3 2" xfId="8635"/>
    <cellStyle name="Percent 2 3 2 2 3 2 3 2 2" xfId="17665"/>
    <cellStyle name="Percent 2 3 2 2 3 2 3 3" xfId="13183"/>
    <cellStyle name="Percent 2 3 2 2 3 2 4" xfId="5647"/>
    <cellStyle name="Percent 2 3 2 2 3 2 4 2" xfId="14677"/>
    <cellStyle name="Percent 2 3 2 2 3 2 5" xfId="10195"/>
    <cellStyle name="Percent 2 3 2 2 3 3" xfId="1912"/>
    <cellStyle name="Percent 2 3 2 2 3 3 2" xfId="6394"/>
    <cellStyle name="Percent 2 3 2 2 3 3 2 2" xfId="15424"/>
    <cellStyle name="Percent 2 3 2 2 3 3 3" xfId="10942"/>
    <cellStyle name="Percent 2 3 2 2 3 4" xfId="3406"/>
    <cellStyle name="Percent 2 3 2 2 3 4 2" xfId="7888"/>
    <cellStyle name="Percent 2 3 2 2 3 4 2 2" xfId="16918"/>
    <cellStyle name="Percent 2 3 2 2 3 4 3" xfId="12436"/>
    <cellStyle name="Percent 2 3 2 2 3 5" xfId="4900"/>
    <cellStyle name="Percent 2 3 2 2 3 5 2" xfId="13930"/>
    <cellStyle name="Percent 2 3 2 2 3 6" xfId="9448"/>
    <cellStyle name="Percent 2 3 2 2 4" xfId="604"/>
    <cellStyle name="Percent 2 3 2 2 4 2" xfId="1351"/>
    <cellStyle name="Percent 2 3 2 2 4 2 2" xfId="2845"/>
    <cellStyle name="Percent 2 3 2 2 4 2 2 2" xfId="7327"/>
    <cellStyle name="Percent 2 3 2 2 4 2 2 2 2" xfId="16357"/>
    <cellStyle name="Percent 2 3 2 2 4 2 2 3" xfId="11875"/>
    <cellStyle name="Percent 2 3 2 2 4 2 3" xfId="4339"/>
    <cellStyle name="Percent 2 3 2 2 4 2 3 2" xfId="8821"/>
    <cellStyle name="Percent 2 3 2 2 4 2 3 2 2" xfId="17851"/>
    <cellStyle name="Percent 2 3 2 2 4 2 3 3" xfId="13369"/>
    <cellStyle name="Percent 2 3 2 2 4 2 4" xfId="5833"/>
    <cellStyle name="Percent 2 3 2 2 4 2 4 2" xfId="14863"/>
    <cellStyle name="Percent 2 3 2 2 4 2 5" xfId="10381"/>
    <cellStyle name="Percent 2 3 2 2 4 3" xfId="2098"/>
    <cellStyle name="Percent 2 3 2 2 4 3 2" xfId="6580"/>
    <cellStyle name="Percent 2 3 2 2 4 3 2 2" xfId="15610"/>
    <cellStyle name="Percent 2 3 2 2 4 3 3" xfId="11128"/>
    <cellStyle name="Percent 2 3 2 2 4 4" xfId="3592"/>
    <cellStyle name="Percent 2 3 2 2 4 4 2" xfId="8074"/>
    <cellStyle name="Percent 2 3 2 2 4 4 2 2" xfId="17104"/>
    <cellStyle name="Percent 2 3 2 2 4 4 3" xfId="12622"/>
    <cellStyle name="Percent 2 3 2 2 4 5" xfId="5086"/>
    <cellStyle name="Percent 2 3 2 2 4 5 2" xfId="14116"/>
    <cellStyle name="Percent 2 3 2 2 4 6" xfId="9634"/>
    <cellStyle name="Percent 2 3 2 2 5" xfId="791"/>
    <cellStyle name="Percent 2 3 2 2 5 2" xfId="2285"/>
    <cellStyle name="Percent 2 3 2 2 5 2 2" xfId="6767"/>
    <cellStyle name="Percent 2 3 2 2 5 2 2 2" xfId="15797"/>
    <cellStyle name="Percent 2 3 2 2 5 2 3" xfId="11315"/>
    <cellStyle name="Percent 2 3 2 2 5 3" xfId="3779"/>
    <cellStyle name="Percent 2 3 2 2 5 3 2" xfId="8261"/>
    <cellStyle name="Percent 2 3 2 2 5 3 2 2" xfId="17291"/>
    <cellStyle name="Percent 2 3 2 2 5 3 3" xfId="12809"/>
    <cellStyle name="Percent 2 3 2 2 5 4" xfId="5273"/>
    <cellStyle name="Percent 2 3 2 2 5 4 2" xfId="14303"/>
    <cellStyle name="Percent 2 3 2 2 5 5" xfId="9821"/>
    <cellStyle name="Percent 2 3 2 2 6" xfId="1540"/>
    <cellStyle name="Percent 2 3 2 2 6 2" xfId="6022"/>
    <cellStyle name="Percent 2 3 2 2 6 2 2" xfId="15052"/>
    <cellStyle name="Percent 2 3 2 2 6 3" xfId="10570"/>
    <cellStyle name="Percent 2 3 2 2 7" xfId="3034"/>
    <cellStyle name="Percent 2 3 2 2 7 2" xfId="7516"/>
    <cellStyle name="Percent 2 3 2 2 7 2 2" xfId="16546"/>
    <cellStyle name="Percent 2 3 2 2 7 3" xfId="12064"/>
    <cellStyle name="Percent 2 3 2 2 8" xfId="4528"/>
    <cellStyle name="Percent 2 3 2 2 8 2" xfId="13558"/>
    <cellStyle name="Percent 2 3 2 2 9" xfId="9076"/>
    <cellStyle name="Percent 2 3 2 3" xfId="69"/>
    <cellStyle name="Percent 2 3 2 3 2" xfId="255"/>
    <cellStyle name="Percent 2 3 2 3 2 2" xfId="1000"/>
    <cellStyle name="Percent 2 3 2 3 2 2 2" xfId="2494"/>
    <cellStyle name="Percent 2 3 2 3 2 2 2 2" xfId="6976"/>
    <cellStyle name="Percent 2 3 2 3 2 2 2 2 2" xfId="16006"/>
    <cellStyle name="Percent 2 3 2 3 2 2 2 3" xfId="11524"/>
    <cellStyle name="Percent 2 3 2 3 2 2 3" xfId="3988"/>
    <cellStyle name="Percent 2 3 2 3 2 2 3 2" xfId="8470"/>
    <cellStyle name="Percent 2 3 2 3 2 2 3 2 2" xfId="17500"/>
    <cellStyle name="Percent 2 3 2 3 2 2 3 3" xfId="13018"/>
    <cellStyle name="Percent 2 3 2 3 2 2 4" xfId="5482"/>
    <cellStyle name="Percent 2 3 2 3 2 2 4 2" xfId="14512"/>
    <cellStyle name="Percent 2 3 2 3 2 2 5" xfId="10030"/>
    <cellStyle name="Percent 2 3 2 3 2 3" xfId="1749"/>
    <cellStyle name="Percent 2 3 2 3 2 3 2" xfId="6231"/>
    <cellStyle name="Percent 2 3 2 3 2 3 2 2" xfId="15261"/>
    <cellStyle name="Percent 2 3 2 3 2 3 3" xfId="10779"/>
    <cellStyle name="Percent 2 3 2 3 2 4" xfId="3243"/>
    <cellStyle name="Percent 2 3 2 3 2 4 2" xfId="7725"/>
    <cellStyle name="Percent 2 3 2 3 2 4 2 2" xfId="16755"/>
    <cellStyle name="Percent 2 3 2 3 2 4 3" xfId="12273"/>
    <cellStyle name="Percent 2 3 2 3 2 5" xfId="4737"/>
    <cellStyle name="Percent 2 3 2 3 2 5 2" xfId="13767"/>
    <cellStyle name="Percent 2 3 2 3 2 6" xfId="9285"/>
    <cellStyle name="Percent 2 3 2 3 3" xfId="441"/>
    <cellStyle name="Percent 2 3 2 3 3 2" xfId="1188"/>
    <cellStyle name="Percent 2 3 2 3 3 2 2" xfId="2682"/>
    <cellStyle name="Percent 2 3 2 3 3 2 2 2" xfId="7164"/>
    <cellStyle name="Percent 2 3 2 3 3 2 2 2 2" xfId="16194"/>
    <cellStyle name="Percent 2 3 2 3 3 2 2 3" xfId="11712"/>
    <cellStyle name="Percent 2 3 2 3 3 2 3" xfId="4176"/>
    <cellStyle name="Percent 2 3 2 3 3 2 3 2" xfId="8658"/>
    <cellStyle name="Percent 2 3 2 3 3 2 3 2 2" xfId="17688"/>
    <cellStyle name="Percent 2 3 2 3 3 2 3 3" xfId="13206"/>
    <cellStyle name="Percent 2 3 2 3 3 2 4" xfId="5670"/>
    <cellStyle name="Percent 2 3 2 3 3 2 4 2" xfId="14700"/>
    <cellStyle name="Percent 2 3 2 3 3 2 5" xfId="10218"/>
    <cellStyle name="Percent 2 3 2 3 3 3" xfId="1935"/>
    <cellStyle name="Percent 2 3 2 3 3 3 2" xfId="6417"/>
    <cellStyle name="Percent 2 3 2 3 3 3 2 2" xfId="15447"/>
    <cellStyle name="Percent 2 3 2 3 3 3 3" xfId="10965"/>
    <cellStyle name="Percent 2 3 2 3 3 4" xfId="3429"/>
    <cellStyle name="Percent 2 3 2 3 3 4 2" xfId="7911"/>
    <cellStyle name="Percent 2 3 2 3 3 4 2 2" xfId="16941"/>
    <cellStyle name="Percent 2 3 2 3 3 4 3" xfId="12459"/>
    <cellStyle name="Percent 2 3 2 3 3 5" xfId="4923"/>
    <cellStyle name="Percent 2 3 2 3 3 5 2" xfId="13953"/>
    <cellStyle name="Percent 2 3 2 3 3 6" xfId="9471"/>
    <cellStyle name="Percent 2 3 2 3 4" xfId="627"/>
    <cellStyle name="Percent 2 3 2 3 4 2" xfId="1374"/>
    <cellStyle name="Percent 2 3 2 3 4 2 2" xfId="2868"/>
    <cellStyle name="Percent 2 3 2 3 4 2 2 2" xfId="7350"/>
    <cellStyle name="Percent 2 3 2 3 4 2 2 2 2" xfId="16380"/>
    <cellStyle name="Percent 2 3 2 3 4 2 2 3" xfId="11898"/>
    <cellStyle name="Percent 2 3 2 3 4 2 3" xfId="4362"/>
    <cellStyle name="Percent 2 3 2 3 4 2 3 2" xfId="8844"/>
    <cellStyle name="Percent 2 3 2 3 4 2 3 2 2" xfId="17874"/>
    <cellStyle name="Percent 2 3 2 3 4 2 3 3" xfId="13392"/>
    <cellStyle name="Percent 2 3 2 3 4 2 4" xfId="5856"/>
    <cellStyle name="Percent 2 3 2 3 4 2 4 2" xfId="14886"/>
    <cellStyle name="Percent 2 3 2 3 4 2 5" xfId="10404"/>
    <cellStyle name="Percent 2 3 2 3 4 3" xfId="2121"/>
    <cellStyle name="Percent 2 3 2 3 4 3 2" xfId="6603"/>
    <cellStyle name="Percent 2 3 2 3 4 3 2 2" xfId="15633"/>
    <cellStyle name="Percent 2 3 2 3 4 3 3" xfId="11151"/>
    <cellStyle name="Percent 2 3 2 3 4 4" xfId="3615"/>
    <cellStyle name="Percent 2 3 2 3 4 4 2" xfId="8097"/>
    <cellStyle name="Percent 2 3 2 3 4 4 2 2" xfId="17127"/>
    <cellStyle name="Percent 2 3 2 3 4 4 3" xfId="12645"/>
    <cellStyle name="Percent 2 3 2 3 4 5" xfId="5109"/>
    <cellStyle name="Percent 2 3 2 3 4 5 2" xfId="14139"/>
    <cellStyle name="Percent 2 3 2 3 4 6" xfId="9657"/>
    <cellStyle name="Percent 2 3 2 3 5" xfId="814"/>
    <cellStyle name="Percent 2 3 2 3 5 2" xfId="2308"/>
    <cellStyle name="Percent 2 3 2 3 5 2 2" xfId="6790"/>
    <cellStyle name="Percent 2 3 2 3 5 2 2 2" xfId="15820"/>
    <cellStyle name="Percent 2 3 2 3 5 2 3" xfId="11338"/>
    <cellStyle name="Percent 2 3 2 3 5 3" xfId="3802"/>
    <cellStyle name="Percent 2 3 2 3 5 3 2" xfId="8284"/>
    <cellStyle name="Percent 2 3 2 3 5 3 2 2" xfId="17314"/>
    <cellStyle name="Percent 2 3 2 3 5 3 3" xfId="12832"/>
    <cellStyle name="Percent 2 3 2 3 5 4" xfId="5296"/>
    <cellStyle name="Percent 2 3 2 3 5 4 2" xfId="14326"/>
    <cellStyle name="Percent 2 3 2 3 5 5" xfId="9844"/>
    <cellStyle name="Percent 2 3 2 3 6" xfId="1563"/>
    <cellStyle name="Percent 2 3 2 3 6 2" xfId="6045"/>
    <cellStyle name="Percent 2 3 2 3 6 2 2" xfId="15075"/>
    <cellStyle name="Percent 2 3 2 3 6 3" xfId="10593"/>
    <cellStyle name="Percent 2 3 2 3 7" xfId="3057"/>
    <cellStyle name="Percent 2 3 2 3 7 2" xfId="7539"/>
    <cellStyle name="Percent 2 3 2 3 7 2 2" xfId="16569"/>
    <cellStyle name="Percent 2 3 2 3 7 3" xfId="12087"/>
    <cellStyle name="Percent 2 3 2 3 8" xfId="4551"/>
    <cellStyle name="Percent 2 3 2 3 8 2" xfId="13581"/>
    <cellStyle name="Percent 2 3 2 3 9" xfId="9099"/>
    <cellStyle name="Percent 2 3 2 4" xfId="93"/>
    <cellStyle name="Percent 2 3 2 4 2" xfId="279"/>
    <cellStyle name="Percent 2 3 2 4 2 2" xfId="1023"/>
    <cellStyle name="Percent 2 3 2 4 2 2 2" xfId="2517"/>
    <cellStyle name="Percent 2 3 2 4 2 2 2 2" xfId="6999"/>
    <cellStyle name="Percent 2 3 2 4 2 2 2 2 2" xfId="16029"/>
    <cellStyle name="Percent 2 3 2 4 2 2 2 3" xfId="11547"/>
    <cellStyle name="Percent 2 3 2 4 2 2 3" xfId="4011"/>
    <cellStyle name="Percent 2 3 2 4 2 2 3 2" xfId="8493"/>
    <cellStyle name="Percent 2 3 2 4 2 2 3 2 2" xfId="17523"/>
    <cellStyle name="Percent 2 3 2 4 2 2 3 3" xfId="13041"/>
    <cellStyle name="Percent 2 3 2 4 2 2 4" xfId="5505"/>
    <cellStyle name="Percent 2 3 2 4 2 2 4 2" xfId="14535"/>
    <cellStyle name="Percent 2 3 2 4 2 2 5" xfId="10053"/>
    <cellStyle name="Percent 2 3 2 4 2 3" xfId="1773"/>
    <cellStyle name="Percent 2 3 2 4 2 3 2" xfId="6255"/>
    <cellStyle name="Percent 2 3 2 4 2 3 2 2" xfId="15285"/>
    <cellStyle name="Percent 2 3 2 4 2 3 3" xfId="10803"/>
    <cellStyle name="Percent 2 3 2 4 2 4" xfId="3267"/>
    <cellStyle name="Percent 2 3 2 4 2 4 2" xfId="7749"/>
    <cellStyle name="Percent 2 3 2 4 2 4 2 2" xfId="16779"/>
    <cellStyle name="Percent 2 3 2 4 2 4 3" xfId="12297"/>
    <cellStyle name="Percent 2 3 2 4 2 5" xfId="4761"/>
    <cellStyle name="Percent 2 3 2 4 2 5 2" xfId="13791"/>
    <cellStyle name="Percent 2 3 2 4 2 6" xfId="9309"/>
    <cellStyle name="Percent 2 3 2 4 3" xfId="465"/>
    <cellStyle name="Percent 2 3 2 4 3 2" xfId="1212"/>
    <cellStyle name="Percent 2 3 2 4 3 2 2" xfId="2706"/>
    <cellStyle name="Percent 2 3 2 4 3 2 2 2" xfId="7188"/>
    <cellStyle name="Percent 2 3 2 4 3 2 2 2 2" xfId="16218"/>
    <cellStyle name="Percent 2 3 2 4 3 2 2 3" xfId="11736"/>
    <cellStyle name="Percent 2 3 2 4 3 2 3" xfId="4200"/>
    <cellStyle name="Percent 2 3 2 4 3 2 3 2" xfId="8682"/>
    <cellStyle name="Percent 2 3 2 4 3 2 3 2 2" xfId="17712"/>
    <cellStyle name="Percent 2 3 2 4 3 2 3 3" xfId="13230"/>
    <cellStyle name="Percent 2 3 2 4 3 2 4" xfId="5694"/>
    <cellStyle name="Percent 2 3 2 4 3 2 4 2" xfId="14724"/>
    <cellStyle name="Percent 2 3 2 4 3 2 5" xfId="10242"/>
    <cellStyle name="Percent 2 3 2 4 3 3" xfId="1959"/>
    <cellStyle name="Percent 2 3 2 4 3 3 2" xfId="6441"/>
    <cellStyle name="Percent 2 3 2 4 3 3 2 2" xfId="15471"/>
    <cellStyle name="Percent 2 3 2 4 3 3 3" xfId="10989"/>
    <cellStyle name="Percent 2 3 2 4 3 4" xfId="3453"/>
    <cellStyle name="Percent 2 3 2 4 3 4 2" xfId="7935"/>
    <cellStyle name="Percent 2 3 2 4 3 4 2 2" xfId="16965"/>
    <cellStyle name="Percent 2 3 2 4 3 4 3" xfId="12483"/>
    <cellStyle name="Percent 2 3 2 4 3 5" xfId="4947"/>
    <cellStyle name="Percent 2 3 2 4 3 5 2" xfId="13977"/>
    <cellStyle name="Percent 2 3 2 4 3 6" xfId="9495"/>
    <cellStyle name="Percent 2 3 2 4 4" xfId="651"/>
    <cellStyle name="Percent 2 3 2 4 4 2" xfId="1398"/>
    <cellStyle name="Percent 2 3 2 4 4 2 2" xfId="2892"/>
    <cellStyle name="Percent 2 3 2 4 4 2 2 2" xfId="7374"/>
    <cellStyle name="Percent 2 3 2 4 4 2 2 2 2" xfId="16404"/>
    <cellStyle name="Percent 2 3 2 4 4 2 2 3" xfId="11922"/>
    <cellStyle name="Percent 2 3 2 4 4 2 3" xfId="4386"/>
    <cellStyle name="Percent 2 3 2 4 4 2 3 2" xfId="8868"/>
    <cellStyle name="Percent 2 3 2 4 4 2 3 2 2" xfId="17898"/>
    <cellStyle name="Percent 2 3 2 4 4 2 3 3" xfId="13416"/>
    <cellStyle name="Percent 2 3 2 4 4 2 4" xfId="5880"/>
    <cellStyle name="Percent 2 3 2 4 4 2 4 2" xfId="14910"/>
    <cellStyle name="Percent 2 3 2 4 4 2 5" xfId="10428"/>
    <cellStyle name="Percent 2 3 2 4 4 3" xfId="2145"/>
    <cellStyle name="Percent 2 3 2 4 4 3 2" xfId="6627"/>
    <cellStyle name="Percent 2 3 2 4 4 3 2 2" xfId="15657"/>
    <cellStyle name="Percent 2 3 2 4 4 3 3" xfId="11175"/>
    <cellStyle name="Percent 2 3 2 4 4 4" xfId="3639"/>
    <cellStyle name="Percent 2 3 2 4 4 4 2" xfId="8121"/>
    <cellStyle name="Percent 2 3 2 4 4 4 2 2" xfId="17151"/>
    <cellStyle name="Percent 2 3 2 4 4 4 3" xfId="12669"/>
    <cellStyle name="Percent 2 3 2 4 4 5" xfId="5133"/>
    <cellStyle name="Percent 2 3 2 4 4 5 2" xfId="14163"/>
    <cellStyle name="Percent 2 3 2 4 4 6" xfId="9681"/>
    <cellStyle name="Percent 2 3 2 4 5" xfId="838"/>
    <cellStyle name="Percent 2 3 2 4 5 2" xfId="2332"/>
    <cellStyle name="Percent 2 3 2 4 5 2 2" xfId="6814"/>
    <cellStyle name="Percent 2 3 2 4 5 2 2 2" xfId="15844"/>
    <cellStyle name="Percent 2 3 2 4 5 2 3" xfId="11362"/>
    <cellStyle name="Percent 2 3 2 4 5 3" xfId="3826"/>
    <cellStyle name="Percent 2 3 2 4 5 3 2" xfId="8308"/>
    <cellStyle name="Percent 2 3 2 4 5 3 2 2" xfId="17338"/>
    <cellStyle name="Percent 2 3 2 4 5 3 3" xfId="12856"/>
    <cellStyle name="Percent 2 3 2 4 5 4" xfId="5320"/>
    <cellStyle name="Percent 2 3 2 4 5 4 2" xfId="14350"/>
    <cellStyle name="Percent 2 3 2 4 5 5" xfId="9868"/>
    <cellStyle name="Percent 2 3 2 4 6" xfId="1587"/>
    <cellStyle name="Percent 2 3 2 4 6 2" xfId="6069"/>
    <cellStyle name="Percent 2 3 2 4 6 2 2" xfId="15099"/>
    <cellStyle name="Percent 2 3 2 4 6 3" xfId="10617"/>
    <cellStyle name="Percent 2 3 2 4 7" xfId="3081"/>
    <cellStyle name="Percent 2 3 2 4 7 2" xfId="7563"/>
    <cellStyle name="Percent 2 3 2 4 7 2 2" xfId="16593"/>
    <cellStyle name="Percent 2 3 2 4 7 3" xfId="12111"/>
    <cellStyle name="Percent 2 3 2 4 8" xfId="4575"/>
    <cellStyle name="Percent 2 3 2 4 8 2" xfId="13605"/>
    <cellStyle name="Percent 2 3 2 4 9" xfId="9123"/>
    <cellStyle name="Percent 2 3 2 5" xfId="116"/>
    <cellStyle name="Percent 2 3 2 5 2" xfId="302"/>
    <cellStyle name="Percent 2 3 2 5 2 2" xfId="1045"/>
    <cellStyle name="Percent 2 3 2 5 2 2 2" xfId="2539"/>
    <cellStyle name="Percent 2 3 2 5 2 2 2 2" xfId="7021"/>
    <cellStyle name="Percent 2 3 2 5 2 2 2 2 2" xfId="16051"/>
    <cellStyle name="Percent 2 3 2 5 2 2 2 3" xfId="11569"/>
    <cellStyle name="Percent 2 3 2 5 2 2 3" xfId="4033"/>
    <cellStyle name="Percent 2 3 2 5 2 2 3 2" xfId="8515"/>
    <cellStyle name="Percent 2 3 2 5 2 2 3 2 2" xfId="17545"/>
    <cellStyle name="Percent 2 3 2 5 2 2 3 3" xfId="13063"/>
    <cellStyle name="Percent 2 3 2 5 2 2 4" xfId="5527"/>
    <cellStyle name="Percent 2 3 2 5 2 2 4 2" xfId="14557"/>
    <cellStyle name="Percent 2 3 2 5 2 2 5" xfId="10075"/>
    <cellStyle name="Percent 2 3 2 5 2 3" xfId="1796"/>
    <cellStyle name="Percent 2 3 2 5 2 3 2" xfId="6278"/>
    <cellStyle name="Percent 2 3 2 5 2 3 2 2" xfId="15308"/>
    <cellStyle name="Percent 2 3 2 5 2 3 3" xfId="10826"/>
    <cellStyle name="Percent 2 3 2 5 2 4" xfId="3290"/>
    <cellStyle name="Percent 2 3 2 5 2 4 2" xfId="7772"/>
    <cellStyle name="Percent 2 3 2 5 2 4 2 2" xfId="16802"/>
    <cellStyle name="Percent 2 3 2 5 2 4 3" xfId="12320"/>
    <cellStyle name="Percent 2 3 2 5 2 5" xfId="4784"/>
    <cellStyle name="Percent 2 3 2 5 2 5 2" xfId="13814"/>
    <cellStyle name="Percent 2 3 2 5 2 6" xfId="9332"/>
    <cellStyle name="Percent 2 3 2 5 3" xfId="488"/>
    <cellStyle name="Percent 2 3 2 5 3 2" xfId="1235"/>
    <cellStyle name="Percent 2 3 2 5 3 2 2" xfId="2729"/>
    <cellStyle name="Percent 2 3 2 5 3 2 2 2" xfId="7211"/>
    <cellStyle name="Percent 2 3 2 5 3 2 2 2 2" xfId="16241"/>
    <cellStyle name="Percent 2 3 2 5 3 2 2 3" xfId="11759"/>
    <cellStyle name="Percent 2 3 2 5 3 2 3" xfId="4223"/>
    <cellStyle name="Percent 2 3 2 5 3 2 3 2" xfId="8705"/>
    <cellStyle name="Percent 2 3 2 5 3 2 3 2 2" xfId="17735"/>
    <cellStyle name="Percent 2 3 2 5 3 2 3 3" xfId="13253"/>
    <cellStyle name="Percent 2 3 2 5 3 2 4" xfId="5717"/>
    <cellStyle name="Percent 2 3 2 5 3 2 4 2" xfId="14747"/>
    <cellStyle name="Percent 2 3 2 5 3 2 5" xfId="10265"/>
    <cellStyle name="Percent 2 3 2 5 3 3" xfId="1982"/>
    <cellStyle name="Percent 2 3 2 5 3 3 2" xfId="6464"/>
    <cellStyle name="Percent 2 3 2 5 3 3 2 2" xfId="15494"/>
    <cellStyle name="Percent 2 3 2 5 3 3 3" xfId="11012"/>
    <cellStyle name="Percent 2 3 2 5 3 4" xfId="3476"/>
    <cellStyle name="Percent 2 3 2 5 3 4 2" xfId="7958"/>
    <cellStyle name="Percent 2 3 2 5 3 4 2 2" xfId="16988"/>
    <cellStyle name="Percent 2 3 2 5 3 4 3" xfId="12506"/>
    <cellStyle name="Percent 2 3 2 5 3 5" xfId="4970"/>
    <cellStyle name="Percent 2 3 2 5 3 5 2" xfId="14000"/>
    <cellStyle name="Percent 2 3 2 5 3 6" xfId="9518"/>
    <cellStyle name="Percent 2 3 2 5 4" xfId="674"/>
    <cellStyle name="Percent 2 3 2 5 4 2" xfId="1421"/>
    <cellStyle name="Percent 2 3 2 5 4 2 2" xfId="2915"/>
    <cellStyle name="Percent 2 3 2 5 4 2 2 2" xfId="7397"/>
    <cellStyle name="Percent 2 3 2 5 4 2 2 2 2" xfId="16427"/>
    <cellStyle name="Percent 2 3 2 5 4 2 2 3" xfId="11945"/>
    <cellStyle name="Percent 2 3 2 5 4 2 3" xfId="4409"/>
    <cellStyle name="Percent 2 3 2 5 4 2 3 2" xfId="8891"/>
    <cellStyle name="Percent 2 3 2 5 4 2 3 2 2" xfId="17921"/>
    <cellStyle name="Percent 2 3 2 5 4 2 3 3" xfId="13439"/>
    <cellStyle name="Percent 2 3 2 5 4 2 4" xfId="5903"/>
    <cellStyle name="Percent 2 3 2 5 4 2 4 2" xfId="14933"/>
    <cellStyle name="Percent 2 3 2 5 4 2 5" xfId="10451"/>
    <cellStyle name="Percent 2 3 2 5 4 3" xfId="2168"/>
    <cellStyle name="Percent 2 3 2 5 4 3 2" xfId="6650"/>
    <cellStyle name="Percent 2 3 2 5 4 3 2 2" xfId="15680"/>
    <cellStyle name="Percent 2 3 2 5 4 3 3" xfId="11198"/>
    <cellStyle name="Percent 2 3 2 5 4 4" xfId="3662"/>
    <cellStyle name="Percent 2 3 2 5 4 4 2" xfId="8144"/>
    <cellStyle name="Percent 2 3 2 5 4 4 2 2" xfId="17174"/>
    <cellStyle name="Percent 2 3 2 5 4 4 3" xfId="12692"/>
    <cellStyle name="Percent 2 3 2 5 4 5" xfId="5156"/>
    <cellStyle name="Percent 2 3 2 5 4 5 2" xfId="14186"/>
    <cellStyle name="Percent 2 3 2 5 4 6" xfId="9704"/>
    <cellStyle name="Percent 2 3 2 5 5" xfId="861"/>
    <cellStyle name="Percent 2 3 2 5 5 2" xfId="2355"/>
    <cellStyle name="Percent 2 3 2 5 5 2 2" xfId="6837"/>
    <cellStyle name="Percent 2 3 2 5 5 2 2 2" xfId="15867"/>
    <cellStyle name="Percent 2 3 2 5 5 2 3" xfId="11385"/>
    <cellStyle name="Percent 2 3 2 5 5 3" xfId="3849"/>
    <cellStyle name="Percent 2 3 2 5 5 3 2" xfId="8331"/>
    <cellStyle name="Percent 2 3 2 5 5 3 2 2" xfId="17361"/>
    <cellStyle name="Percent 2 3 2 5 5 3 3" xfId="12879"/>
    <cellStyle name="Percent 2 3 2 5 5 4" xfId="5343"/>
    <cellStyle name="Percent 2 3 2 5 5 4 2" xfId="14373"/>
    <cellStyle name="Percent 2 3 2 5 5 5" xfId="9891"/>
    <cellStyle name="Percent 2 3 2 5 6" xfId="1610"/>
    <cellStyle name="Percent 2 3 2 5 6 2" xfId="6092"/>
    <cellStyle name="Percent 2 3 2 5 6 2 2" xfId="15122"/>
    <cellStyle name="Percent 2 3 2 5 6 3" xfId="10640"/>
    <cellStyle name="Percent 2 3 2 5 7" xfId="3104"/>
    <cellStyle name="Percent 2 3 2 5 7 2" xfId="7586"/>
    <cellStyle name="Percent 2 3 2 5 7 2 2" xfId="16616"/>
    <cellStyle name="Percent 2 3 2 5 7 3" xfId="12134"/>
    <cellStyle name="Percent 2 3 2 5 8" xfId="4598"/>
    <cellStyle name="Percent 2 3 2 5 8 2" xfId="13628"/>
    <cellStyle name="Percent 2 3 2 5 9" xfId="9146"/>
    <cellStyle name="Percent 2 3 2 6" xfId="140"/>
    <cellStyle name="Percent 2 3 2 6 2" xfId="326"/>
    <cellStyle name="Percent 2 3 2 6 2 2" xfId="1069"/>
    <cellStyle name="Percent 2 3 2 6 2 2 2" xfId="2563"/>
    <cellStyle name="Percent 2 3 2 6 2 2 2 2" xfId="7045"/>
    <cellStyle name="Percent 2 3 2 6 2 2 2 2 2" xfId="16075"/>
    <cellStyle name="Percent 2 3 2 6 2 2 2 3" xfId="11593"/>
    <cellStyle name="Percent 2 3 2 6 2 2 3" xfId="4057"/>
    <cellStyle name="Percent 2 3 2 6 2 2 3 2" xfId="8539"/>
    <cellStyle name="Percent 2 3 2 6 2 2 3 2 2" xfId="17569"/>
    <cellStyle name="Percent 2 3 2 6 2 2 3 3" xfId="13087"/>
    <cellStyle name="Percent 2 3 2 6 2 2 4" xfId="5551"/>
    <cellStyle name="Percent 2 3 2 6 2 2 4 2" xfId="14581"/>
    <cellStyle name="Percent 2 3 2 6 2 2 5" xfId="10099"/>
    <cellStyle name="Percent 2 3 2 6 2 3" xfId="1820"/>
    <cellStyle name="Percent 2 3 2 6 2 3 2" xfId="6302"/>
    <cellStyle name="Percent 2 3 2 6 2 3 2 2" xfId="15332"/>
    <cellStyle name="Percent 2 3 2 6 2 3 3" xfId="10850"/>
    <cellStyle name="Percent 2 3 2 6 2 4" xfId="3314"/>
    <cellStyle name="Percent 2 3 2 6 2 4 2" xfId="7796"/>
    <cellStyle name="Percent 2 3 2 6 2 4 2 2" xfId="16826"/>
    <cellStyle name="Percent 2 3 2 6 2 4 3" xfId="12344"/>
    <cellStyle name="Percent 2 3 2 6 2 5" xfId="4808"/>
    <cellStyle name="Percent 2 3 2 6 2 5 2" xfId="13838"/>
    <cellStyle name="Percent 2 3 2 6 2 6" xfId="9356"/>
    <cellStyle name="Percent 2 3 2 6 3" xfId="512"/>
    <cellStyle name="Percent 2 3 2 6 3 2" xfId="1259"/>
    <cellStyle name="Percent 2 3 2 6 3 2 2" xfId="2753"/>
    <cellStyle name="Percent 2 3 2 6 3 2 2 2" xfId="7235"/>
    <cellStyle name="Percent 2 3 2 6 3 2 2 2 2" xfId="16265"/>
    <cellStyle name="Percent 2 3 2 6 3 2 2 3" xfId="11783"/>
    <cellStyle name="Percent 2 3 2 6 3 2 3" xfId="4247"/>
    <cellStyle name="Percent 2 3 2 6 3 2 3 2" xfId="8729"/>
    <cellStyle name="Percent 2 3 2 6 3 2 3 2 2" xfId="17759"/>
    <cellStyle name="Percent 2 3 2 6 3 2 3 3" xfId="13277"/>
    <cellStyle name="Percent 2 3 2 6 3 2 4" xfId="5741"/>
    <cellStyle name="Percent 2 3 2 6 3 2 4 2" xfId="14771"/>
    <cellStyle name="Percent 2 3 2 6 3 2 5" xfId="10289"/>
    <cellStyle name="Percent 2 3 2 6 3 3" xfId="2006"/>
    <cellStyle name="Percent 2 3 2 6 3 3 2" xfId="6488"/>
    <cellStyle name="Percent 2 3 2 6 3 3 2 2" xfId="15518"/>
    <cellStyle name="Percent 2 3 2 6 3 3 3" xfId="11036"/>
    <cellStyle name="Percent 2 3 2 6 3 4" xfId="3500"/>
    <cellStyle name="Percent 2 3 2 6 3 4 2" xfId="7982"/>
    <cellStyle name="Percent 2 3 2 6 3 4 2 2" xfId="17012"/>
    <cellStyle name="Percent 2 3 2 6 3 4 3" xfId="12530"/>
    <cellStyle name="Percent 2 3 2 6 3 5" xfId="4994"/>
    <cellStyle name="Percent 2 3 2 6 3 5 2" xfId="14024"/>
    <cellStyle name="Percent 2 3 2 6 3 6" xfId="9542"/>
    <cellStyle name="Percent 2 3 2 6 4" xfId="698"/>
    <cellStyle name="Percent 2 3 2 6 4 2" xfId="1445"/>
    <cellStyle name="Percent 2 3 2 6 4 2 2" xfId="2939"/>
    <cellStyle name="Percent 2 3 2 6 4 2 2 2" xfId="7421"/>
    <cellStyle name="Percent 2 3 2 6 4 2 2 2 2" xfId="16451"/>
    <cellStyle name="Percent 2 3 2 6 4 2 2 3" xfId="11969"/>
    <cellStyle name="Percent 2 3 2 6 4 2 3" xfId="4433"/>
    <cellStyle name="Percent 2 3 2 6 4 2 3 2" xfId="8915"/>
    <cellStyle name="Percent 2 3 2 6 4 2 3 2 2" xfId="17945"/>
    <cellStyle name="Percent 2 3 2 6 4 2 3 3" xfId="13463"/>
    <cellStyle name="Percent 2 3 2 6 4 2 4" xfId="5927"/>
    <cellStyle name="Percent 2 3 2 6 4 2 4 2" xfId="14957"/>
    <cellStyle name="Percent 2 3 2 6 4 2 5" xfId="10475"/>
    <cellStyle name="Percent 2 3 2 6 4 3" xfId="2192"/>
    <cellStyle name="Percent 2 3 2 6 4 3 2" xfId="6674"/>
    <cellStyle name="Percent 2 3 2 6 4 3 2 2" xfId="15704"/>
    <cellStyle name="Percent 2 3 2 6 4 3 3" xfId="11222"/>
    <cellStyle name="Percent 2 3 2 6 4 4" xfId="3686"/>
    <cellStyle name="Percent 2 3 2 6 4 4 2" xfId="8168"/>
    <cellStyle name="Percent 2 3 2 6 4 4 2 2" xfId="17198"/>
    <cellStyle name="Percent 2 3 2 6 4 4 3" xfId="12716"/>
    <cellStyle name="Percent 2 3 2 6 4 5" xfId="5180"/>
    <cellStyle name="Percent 2 3 2 6 4 5 2" xfId="14210"/>
    <cellStyle name="Percent 2 3 2 6 4 6" xfId="9728"/>
    <cellStyle name="Percent 2 3 2 6 5" xfId="885"/>
    <cellStyle name="Percent 2 3 2 6 5 2" xfId="2379"/>
    <cellStyle name="Percent 2 3 2 6 5 2 2" xfId="6861"/>
    <cellStyle name="Percent 2 3 2 6 5 2 2 2" xfId="15891"/>
    <cellStyle name="Percent 2 3 2 6 5 2 3" xfId="11409"/>
    <cellStyle name="Percent 2 3 2 6 5 3" xfId="3873"/>
    <cellStyle name="Percent 2 3 2 6 5 3 2" xfId="8355"/>
    <cellStyle name="Percent 2 3 2 6 5 3 2 2" xfId="17385"/>
    <cellStyle name="Percent 2 3 2 6 5 3 3" xfId="12903"/>
    <cellStyle name="Percent 2 3 2 6 5 4" xfId="5367"/>
    <cellStyle name="Percent 2 3 2 6 5 4 2" xfId="14397"/>
    <cellStyle name="Percent 2 3 2 6 5 5" xfId="9915"/>
    <cellStyle name="Percent 2 3 2 6 6" xfId="1634"/>
    <cellStyle name="Percent 2 3 2 6 6 2" xfId="6116"/>
    <cellStyle name="Percent 2 3 2 6 6 2 2" xfId="15146"/>
    <cellStyle name="Percent 2 3 2 6 6 3" xfId="10664"/>
    <cellStyle name="Percent 2 3 2 6 7" xfId="3128"/>
    <cellStyle name="Percent 2 3 2 6 7 2" xfId="7610"/>
    <cellStyle name="Percent 2 3 2 6 7 2 2" xfId="16640"/>
    <cellStyle name="Percent 2 3 2 6 7 3" xfId="12158"/>
    <cellStyle name="Percent 2 3 2 6 8" xfId="4622"/>
    <cellStyle name="Percent 2 3 2 6 8 2" xfId="13652"/>
    <cellStyle name="Percent 2 3 2 6 9" xfId="9170"/>
    <cellStyle name="Percent 2 3 2 7" xfId="163"/>
    <cellStyle name="Percent 2 3 2 7 2" xfId="349"/>
    <cellStyle name="Percent 2 3 2 7 2 2" xfId="1092"/>
    <cellStyle name="Percent 2 3 2 7 2 2 2" xfId="2586"/>
    <cellStyle name="Percent 2 3 2 7 2 2 2 2" xfId="7068"/>
    <cellStyle name="Percent 2 3 2 7 2 2 2 2 2" xfId="16098"/>
    <cellStyle name="Percent 2 3 2 7 2 2 2 3" xfId="11616"/>
    <cellStyle name="Percent 2 3 2 7 2 2 3" xfId="4080"/>
    <cellStyle name="Percent 2 3 2 7 2 2 3 2" xfId="8562"/>
    <cellStyle name="Percent 2 3 2 7 2 2 3 2 2" xfId="17592"/>
    <cellStyle name="Percent 2 3 2 7 2 2 3 3" xfId="13110"/>
    <cellStyle name="Percent 2 3 2 7 2 2 4" xfId="5574"/>
    <cellStyle name="Percent 2 3 2 7 2 2 4 2" xfId="14604"/>
    <cellStyle name="Percent 2 3 2 7 2 2 5" xfId="10122"/>
    <cellStyle name="Percent 2 3 2 7 2 3" xfId="1843"/>
    <cellStyle name="Percent 2 3 2 7 2 3 2" xfId="6325"/>
    <cellStyle name="Percent 2 3 2 7 2 3 2 2" xfId="15355"/>
    <cellStyle name="Percent 2 3 2 7 2 3 3" xfId="10873"/>
    <cellStyle name="Percent 2 3 2 7 2 4" xfId="3337"/>
    <cellStyle name="Percent 2 3 2 7 2 4 2" xfId="7819"/>
    <cellStyle name="Percent 2 3 2 7 2 4 2 2" xfId="16849"/>
    <cellStyle name="Percent 2 3 2 7 2 4 3" xfId="12367"/>
    <cellStyle name="Percent 2 3 2 7 2 5" xfId="4831"/>
    <cellStyle name="Percent 2 3 2 7 2 5 2" xfId="13861"/>
    <cellStyle name="Percent 2 3 2 7 2 6" xfId="9379"/>
    <cellStyle name="Percent 2 3 2 7 3" xfId="535"/>
    <cellStyle name="Percent 2 3 2 7 3 2" xfId="1282"/>
    <cellStyle name="Percent 2 3 2 7 3 2 2" xfId="2776"/>
    <cellStyle name="Percent 2 3 2 7 3 2 2 2" xfId="7258"/>
    <cellStyle name="Percent 2 3 2 7 3 2 2 2 2" xfId="16288"/>
    <cellStyle name="Percent 2 3 2 7 3 2 2 3" xfId="11806"/>
    <cellStyle name="Percent 2 3 2 7 3 2 3" xfId="4270"/>
    <cellStyle name="Percent 2 3 2 7 3 2 3 2" xfId="8752"/>
    <cellStyle name="Percent 2 3 2 7 3 2 3 2 2" xfId="17782"/>
    <cellStyle name="Percent 2 3 2 7 3 2 3 3" xfId="13300"/>
    <cellStyle name="Percent 2 3 2 7 3 2 4" xfId="5764"/>
    <cellStyle name="Percent 2 3 2 7 3 2 4 2" xfId="14794"/>
    <cellStyle name="Percent 2 3 2 7 3 2 5" xfId="10312"/>
    <cellStyle name="Percent 2 3 2 7 3 3" xfId="2029"/>
    <cellStyle name="Percent 2 3 2 7 3 3 2" xfId="6511"/>
    <cellStyle name="Percent 2 3 2 7 3 3 2 2" xfId="15541"/>
    <cellStyle name="Percent 2 3 2 7 3 3 3" xfId="11059"/>
    <cellStyle name="Percent 2 3 2 7 3 4" xfId="3523"/>
    <cellStyle name="Percent 2 3 2 7 3 4 2" xfId="8005"/>
    <cellStyle name="Percent 2 3 2 7 3 4 2 2" xfId="17035"/>
    <cellStyle name="Percent 2 3 2 7 3 4 3" xfId="12553"/>
    <cellStyle name="Percent 2 3 2 7 3 5" xfId="5017"/>
    <cellStyle name="Percent 2 3 2 7 3 5 2" xfId="14047"/>
    <cellStyle name="Percent 2 3 2 7 3 6" xfId="9565"/>
    <cellStyle name="Percent 2 3 2 7 4" xfId="721"/>
    <cellStyle name="Percent 2 3 2 7 4 2" xfId="1468"/>
    <cellStyle name="Percent 2 3 2 7 4 2 2" xfId="2962"/>
    <cellStyle name="Percent 2 3 2 7 4 2 2 2" xfId="7444"/>
    <cellStyle name="Percent 2 3 2 7 4 2 2 2 2" xfId="16474"/>
    <cellStyle name="Percent 2 3 2 7 4 2 2 3" xfId="11992"/>
    <cellStyle name="Percent 2 3 2 7 4 2 3" xfId="4456"/>
    <cellStyle name="Percent 2 3 2 7 4 2 3 2" xfId="8938"/>
    <cellStyle name="Percent 2 3 2 7 4 2 3 2 2" xfId="17968"/>
    <cellStyle name="Percent 2 3 2 7 4 2 3 3" xfId="13486"/>
    <cellStyle name="Percent 2 3 2 7 4 2 4" xfId="5950"/>
    <cellStyle name="Percent 2 3 2 7 4 2 4 2" xfId="14980"/>
    <cellStyle name="Percent 2 3 2 7 4 2 5" xfId="10498"/>
    <cellStyle name="Percent 2 3 2 7 4 3" xfId="2215"/>
    <cellStyle name="Percent 2 3 2 7 4 3 2" xfId="6697"/>
    <cellStyle name="Percent 2 3 2 7 4 3 2 2" xfId="15727"/>
    <cellStyle name="Percent 2 3 2 7 4 3 3" xfId="11245"/>
    <cellStyle name="Percent 2 3 2 7 4 4" xfId="3709"/>
    <cellStyle name="Percent 2 3 2 7 4 4 2" xfId="8191"/>
    <cellStyle name="Percent 2 3 2 7 4 4 2 2" xfId="17221"/>
    <cellStyle name="Percent 2 3 2 7 4 4 3" xfId="12739"/>
    <cellStyle name="Percent 2 3 2 7 4 5" xfId="5203"/>
    <cellStyle name="Percent 2 3 2 7 4 5 2" xfId="14233"/>
    <cellStyle name="Percent 2 3 2 7 4 6" xfId="9751"/>
    <cellStyle name="Percent 2 3 2 7 5" xfId="908"/>
    <cellStyle name="Percent 2 3 2 7 5 2" xfId="2402"/>
    <cellStyle name="Percent 2 3 2 7 5 2 2" xfId="6884"/>
    <cellStyle name="Percent 2 3 2 7 5 2 2 2" xfId="15914"/>
    <cellStyle name="Percent 2 3 2 7 5 2 3" xfId="11432"/>
    <cellStyle name="Percent 2 3 2 7 5 3" xfId="3896"/>
    <cellStyle name="Percent 2 3 2 7 5 3 2" xfId="8378"/>
    <cellStyle name="Percent 2 3 2 7 5 3 2 2" xfId="17408"/>
    <cellStyle name="Percent 2 3 2 7 5 3 3" xfId="12926"/>
    <cellStyle name="Percent 2 3 2 7 5 4" xfId="5390"/>
    <cellStyle name="Percent 2 3 2 7 5 4 2" xfId="14420"/>
    <cellStyle name="Percent 2 3 2 7 5 5" xfId="9938"/>
    <cellStyle name="Percent 2 3 2 7 6" xfId="1657"/>
    <cellStyle name="Percent 2 3 2 7 6 2" xfId="6139"/>
    <cellStyle name="Percent 2 3 2 7 6 2 2" xfId="15169"/>
    <cellStyle name="Percent 2 3 2 7 6 3" xfId="10687"/>
    <cellStyle name="Percent 2 3 2 7 7" xfId="3151"/>
    <cellStyle name="Percent 2 3 2 7 7 2" xfId="7633"/>
    <cellStyle name="Percent 2 3 2 7 7 2 2" xfId="16663"/>
    <cellStyle name="Percent 2 3 2 7 7 3" xfId="12181"/>
    <cellStyle name="Percent 2 3 2 7 8" xfId="4645"/>
    <cellStyle name="Percent 2 3 2 7 8 2" xfId="13675"/>
    <cellStyle name="Percent 2 3 2 7 9" xfId="9193"/>
    <cellStyle name="Percent 2 3 2 8" xfId="186"/>
    <cellStyle name="Percent 2 3 2 8 2" xfId="372"/>
    <cellStyle name="Percent 2 3 2 8 2 2" xfId="1115"/>
    <cellStyle name="Percent 2 3 2 8 2 2 2" xfId="2609"/>
    <cellStyle name="Percent 2 3 2 8 2 2 2 2" xfId="7091"/>
    <cellStyle name="Percent 2 3 2 8 2 2 2 2 2" xfId="16121"/>
    <cellStyle name="Percent 2 3 2 8 2 2 2 3" xfId="11639"/>
    <cellStyle name="Percent 2 3 2 8 2 2 3" xfId="4103"/>
    <cellStyle name="Percent 2 3 2 8 2 2 3 2" xfId="8585"/>
    <cellStyle name="Percent 2 3 2 8 2 2 3 2 2" xfId="17615"/>
    <cellStyle name="Percent 2 3 2 8 2 2 3 3" xfId="13133"/>
    <cellStyle name="Percent 2 3 2 8 2 2 4" xfId="5597"/>
    <cellStyle name="Percent 2 3 2 8 2 2 4 2" xfId="14627"/>
    <cellStyle name="Percent 2 3 2 8 2 2 5" xfId="10145"/>
    <cellStyle name="Percent 2 3 2 8 2 3" xfId="1866"/>
    <cellStyle name="Percent 2 3 2 8 2 3 2" xfId="6348"/>
    <cellStyle name="Percent 2 3 2 8 2 3 2 2" xfId="15378"/>
    <cellStyle name="Percent 2 3 2 8 2 3 3" xfId="10896"/>
    <cellStyle name="Percent 2 3 2 8 2 4" xfId="3360"/>
    <cellStyle name="Percent 2 3 2 8 2 4 2" xfId="7842"/>
    <cellStyle name="Percent 2 3 2 8 2 4 2 2" xfId="16872"/>
    <cellStyle name="Percent 2 3 2 8 2 4 3" xfId="12390"/>
    <cellStyle name="Percent 2 3 2 8 2 5" xfId="4854"/>
    <cellStyle name="Percent 2 3 2 8 2 5 2" xfId="13884"/>
    <cellStyle name="Percent 2 3 2 8 2 6" xfId="9402"/>
    <cellStyle name="Percent 2 3 2 8 3" xfId="558"/>
    <cellStyle name="Percent 2 3 2 8 3 2" xfId="1305"/>
    <cellStyle name="Percent 2 3 2 8 3 2 2" xfId="2799"/>
    <cellStyle name="Percent 2 3 2 8 3 2 2 2" xfId="7281"/>
    <cellStyle name="Percent 2 3 2 8 3 2 2 2 2" xfId="16311"/>
    <cellStyle name="Percent 2 3 2 8 3 2 2 3" xfId="11829"/>
    <cellStyle name="Percent 2 3 2 8 3 2 3" xfId="4293"/>
    <cellStyle name="Percent 2 3 2 8 3 2 3 2" xfId="8775"/>
    <cellStyle name="Percent 2 3 2 8 3 2 3 2 2" xfId="17805"/>
    <cellStyle name="Percent 2 3 2 8 3 2 3 3" xfId="13323"/>
    <cellStyle name="Percent 2 3 2 8 3 2 4" xfId="5787"/>
    <cellStyle name="Percent 2 3 2 8 3 2 4 2" xfId="14817"/>
    <cellStyle name="Percent 2 3 2 8 3 2 5" xfId="10335"/>
    <cellStyle name="Percent 2 3 2 8 3 3" xfId="2052"/>
    <cellStyle name="Percent 2 3 2 8 3 3 2" xfId="6534"/>
    <cellStyle name="Percent 2 3 2 8 3 3 2 2" xfId="15564"/>
    <cellStyle name="Percent 2 3 2 8 3 3 3" xfId="11082"/>
    <cellStyle name="Percent 2 3 2 8 3 4" xfId="3546"/>
    <cellStyle name="Percent 2 3 2 8 3 4 2" xfId="8028"/>
    <cellStyle name="Percent 2 3 2 8 3 4 2 2" xfId="17058"/>
    <cellStyle name="Percent 2 3 2 8 3 4 3" xfId="12576"/>
    <cellStyle name="Percent 2 3 2 8 3 5" xfId="5040"/>
    <cellStyle name="Percent 2 3 2 8 3 5 2" xfId="14070"/>
    <cellStyle name="Percent 2 3 2 8 3 6" xfId="9588"/>
    <cellStyle name="Percent 2 3 2 8 4" xfId="744"/>
    <cellStyle name="Percent 2 3 2 8 4 2" xfId="1491"/>
    <cellStyle name="Percent 2 3 2 8 4 2 2" xfId="2985"/>
    <cellStyle name="Percent 2 3 2 8 4 2 2 2" xfId="7467"/>
    <cellStyle name="Percent 2 3 2 8 4 2 2 2 2" xfId="16497"/>
    <cellStyle name="Percent 2 3 2 8 4 2 2 3" xfId="12015"/>
    <cellStyle name="Percent 2 3 2 8 4 2 3" xfId="4479"/>
    <cellStyle name="Percent 2 3 2 8 4 2 3 2" xfId="8961"/>
    <cellStyle name="Percent 2 3 2 8 4 2 3 2 2" xfId="17991"/>
    <cellStyle name="Percent 2 3 2 8 4 2 3 3" xfId="13509"/>
    <cellStyle name="Percent 2 3 2 8 4 2 4" xfId="5973"/>
    <cellStyle name="Percent 2 3 2 8 4 2 4 2" xfId="15003"/>
    <cellStyle name="Percent 2 3 2 8 4 2 5" xfId="10521"/>
    <cellStyle name="Percent 2 3 2 8 4 3" xfId="2238"/>
    <cellStyle name="Percent 2 3 2 8 4 3 2" xfId="6720"/>
    <cellStyle name="Percent 2 3 2 8 4 3 2 2" xfId="15750"/>
    <cellStyle name="Percent 2 3 2 8 4 3 3" xfId="11268"/>
    <cellStyle name="Percent 2 3 2 8 4 4" xfId="3732"/>
    <cellStyle name="Percent 2 3 2 8 4 4 2" xfId="8214"/>
    <cellStyle name="Percent 2 3 2 8 4 4 2 2" xfId="17244"/>
    <cellStyle name="Percent 2 3 2 8 4 4 3" xfId="12762"/>
    <cellStyle name="Percent 2 3 2 8 4 5" xfId="5226"/>
    <cellStyle name="Percent 2 3 2 8 4 5 2" xfId="14256"/>
    <cellStyle name="Percent 2 3 2 8 4 6" xfId="9774"/>
    <cellStyle name="Percent 2 3 2 8 5" xfId="931"/>
    <cellStyle name="Percent 2 3 2 8 5 2" xfId="2425"/>
    <cellStyle name="Percent 2 3 2 8 5 2 2" xfId="6907"/>
    <cellStyle name="Percent 2 3 2 8 5 2 2 2" xfId="15937"/>
    <cellStyle name="Percent 2 3 2 8 5 2 3" xfId="11455"/>
    <cellStyle name="Percent 2 3 2 8 5 3" xfId="3919"/>
    <cellStyle name="Percent 2 3 2 8 5 3 2" xfId="8401"/>
    <cellStyle name="Percent 2 3 2 8 5 3 2 2" xfId="17431"/>
    <cellStyle name="Percent 2 3 2 8 5 3 3" xfId="12949"/>
    <cellStyle name="Percent 2 3 2 8 5 4" xfId="5413"/>
    <cellStyle name="Percent 2 3 2 8 5 4 2" xfId="14443"/>
    <cellStyle name="Percent 2 3 2 8 5 5" xfId="9961"/>
    <cellStyle name="Percent 2 3 2 8 6" xfId="1680"/>
    <cellStyle name="Percent 2 3 2 8 6 2" xfId="6162"/>
    <cellStyle name="Percent 2 3 2 8 6 2 2" xfId="15192"/>
    <cellStyle name="Percent 2 3 2 8 6 3" xfId="10710"/>
    <cellStyle name="Percent 2 3 2 8 7" xfId="3174"/>
    <cellStyle name="Percent 2 3 2 8 7 2" xfId="7656"/>
    <cellStyle name="Percent 2 3 2 8 7 2 2" xfId="16686"/>
    <cellStyle name="Percent 2 3 2 8 7 3" xfId="12204"/>
    <cellStyle name="Percent 2 3 2 8 8" xfId="4668"/>
    <cellStyle name="Percent 2 3 2 8 8 2" xfId="13698"/>
    <cellStyle name="Percent 2 3 2 8 9" xfId="9216"/>
    <cellStyle name="Percent 2 3 2 9" xfId="209"/>
    <cellStyle name="Percent 2 3 2 9 2" xfId="954"/>
    <cellStyle name="Percent 2 3 2 9 2 2" xfId="2448"/>
    <cellStyle name="Percent 2 3 2 9 2 2 2" xfId="6930"/>
    <cellStyle name="Percent 2 3 2 9 2 2 2 2" xfId="15960"/>
    <cellStyle name="Percent 2 3 2 9 2 2 3" xfId="11478"/>
    <cellStyle name="Percent 2 3 2 9 2 3" xfId="3942"/>
    <cellStyle name="Percent 2 3 2 9 2 3 2" xfId="8424"/>
    <cellStyle name="Percent 2 3 2 9 2 3 2 2" xfId="17454"/>
    <cellStyle name="Percent 2 3 2 9 2 3 3" xfId="12972"/>
    <cellStyle name="Percent 2 3 2 9 2 4" xfId="5436"/>
    <cellStyle name="Percent 2 3 2 9 2 4 2" xfId="14466"/>
    <cellStyle name="Percent 2 3 2 9 2 5" xfId="9984"/>
    <cellStyle name="Percent 2 3 2 9 3" xfId="1703"/>
    <cellStyle name="Percent 2 3 2 9 3 2" xfId="6185"/>
    <cellStyle name="Percent 2 3 2 9 3 2 2" xfId="15215"/>
    <cellStyle name="Percent 2 3 2 9 3 3" xfId="10733"/>
    <cellStyle name="Percent 2 3 2 9 4" xfId="3197"/>
    <cellStyle name="Percent 2 3 2 9 4 2" xfId="7679"/>
    <cellStyle name="Percent 2 3 2 9 4 2 2" xfId="16709"/>
    <cellStyle name="Percent 2 3 2 9 4 3" xfId="12227"/>
    <cellStyle name="Percent 2 3 2 9 5" xfId="4691"/>
    <cellStyle name="Percent 2 3 2 9 5 2" xfId="13721"/>
    <cellStyle name="Percent 2 3 2 9 6" xfId="9239"/>
    <cellStyle name="Percent 2 3 3" xfId="36"/>
    <cellStyle name="Percent 2 3 3 2" xfId="222"/>
    <cellStyle name="Percent 2 3 3 2 2" xfId="967"/>
    <cellStyle name="Percent 2 3 3 2 2 2" xfId="2461"/>
    <cellStyle name="Percent 2 3 3 2 2 2 2" xfId="6943"/>
    <cellStyle name="Percent 2 3 3 2 2 2 2 2" xfId="15973"/>
    <cellStyle name="Percent 2 3 3 2 2 2 3" xfId="11491"/>
    <cellStyle name="Percent 2 3 3 2 2 3" xfId="3955"/>
    <cellStyle name="Percent 2 3 3 2 2 3 2" xfId="8437"/>
    <cellStyle name="Percent 2 3 3 2 2 3 2 2" xfId="17467"/>
    <cellStyle name="Percent 2 3 3 2 2 3 3" xfId="12985"/>
    <cellStyle name="Percent 2 3 3 2 2 4" xfId="5449"/>
    <cellStyle name="Percent 2 3 3 2 2 4 2" xfId="14479"/>
    <cellStyle name="Percent 2 3 3 2 2 5" xfId="9997"/>
    <cellStyle name="Percent 2 3 3 2 3" xfId="1716"/>
    <cellStyle name="Percent 2 3 3 2 3 2" xfId="6198"/>
    <cellStyle name="Percent 2 3 3 2 3 2 2" xfId="15228"/>
    <cellStyle name="Percent 2 3 3 2 3 3" xfId="10746"/>
    <cellStyle name="Percent 2 3 3 2 4" xfId="3210"/>
    <cellStyle name="Percent 2 3 3 2 4 2" xfId="7692"/>
    <cellStyle name="Percent 2 3 3 2 4 2 2" xfId="16722"/>
    <cellStyle name="Percent 2 3 3 2 4 3" xfId="12240"/>
    <cellStyle name="Percent 2 3 3 2 5" xfId="4704"/>
    <cellStyle name="Percent 2 3 3 2 5 2" xfId="13734"/>
    <cellStyle name="Percent 2 3 3 2 6" xfId="9252"/>
    <cellStyle name="Percent 2 3 3 3" xfId="408"/>
    <cellStyle name="Percent 2 3 3 3 2" xfId="1155"/>
    <cellStyle name="Percent 2 3 3 3 2 2" xfId="2649"/>
    <cellStyle name="Percent 2 3 3 3 2 2 2" xfId="7131"/>
    <cellStyle name="Percent 2 3 3 3 2 2 2 2" xfId="16161"/>
    <cellStyle name="Percent 2 3 3 3 2 2 3" xfId="11679"/>
    <cellStyle name="Percent 2 3 3 3 2 3" xfId="4143"/>
    <cellStyle name="Percent 2 3 3 3 2 3 2" xfId="8625"/>
    <cellStyle name="Percent 2 3 3 3 2 3 2 2" xfId="17655"/>
    <cellStyle name="Percent 2 3 3 3 2 3 3" xfId="13173"/>
    <cellStyle name="Percent 2 3 3 3 2 4" xfId="5637"/>
    <cellStyle name="Percent 2 3 3 3 2 4 2" xfId="14667"/>
    <cellStyle name="Percent 2 3 3 3 2 5" xfId="10185"/>
    <cellStyle name="Percent 2 3 3 3 3" xfId="1902"/>
    <cellStyle name="Percent 2 3 3 3 3 2" xfId="6384"/>
    <cellStyle name="Percent 2 3 3 3 3 2 2" xfId="15414"/>
    <cellStyle name="Percent 2 3 3 3 3 3" xfId="10932"/>
    <cellStyle name="Percent 2 3 3 3 4" xfId="3396"/>
    <cellStyle name="Percent 2 3 3 3 4 2" xfId="7878"/>
    <cellStyle name="Percent 2 3 3 3 4 2 2" xfId="16908"/>
    <cellStyle name="Percent 2 3 3 3 4 3" xfId="12426"/>
    <cellStyle name="Percent 2 3 3 3 5" xfId="4890"/>
    <cellStyle name="Percent 2 3 3 3 5 2" xfId="13920"/>
    <cellStyle name="Percent 2 3 3 3 6" xfId="9438"/>
    <cellStyle name="Percent 2 3 3 4" xfId="594"/>
    <cellStyle name="Percent 2 3 3 4 2" xfId="1341"/>
    <cellStyle name="Percent 2 3 3 4 2 2" xfId="2835"/>
    <cellStyle name="Percent 2 3 3 4 2 2 2" xfId="7317"/>
    <cellStyle name="Percent 2 3 3 4 2 2 2 2" xfId="16347"/>
    <cellStyle name="Percent 2 3 3 4 2 2 3" xfId="11865"/>
    <cellStyle name="Percent 2 3 3 4 2 3" xfId="4329"/>
    <cellStyle name="Percent 2 3 3 4 2 3 2" xfId="8811"/>
    <cellStyle name="Percent 2 3 3 4 2 3 2 2" xfId="17841"/>
    <cellStyle name="Percent 2 3 3 4 2 3 3" xfId="13359"/>
    <cellStyle name="Percent 2 3 3 4 2 4" xfId="5823"/>
    <cellStyle name="Percent 2 3 3 4 2 4 2" xfId="14853"/>
    <cellStyle name="Percent 2 3 3 4 2 5" xfId="10371"/>
    <cellStyle name="Percent 2 3 3 4 3" xfId="2088"/>
    <cellStyle name="Percent 2 3 3 4 3 2" xfId="6570"/>
    <cellStyle name="Percent 2 3 3 4 3 2 2" xfId="15600"/>
    <cellStyle name="Percent 2 3 3 4 3 3" xfId="11118"/>
    <cellStyle name="Percent 2 3 3 4 4" xfId="3582"/>
    <cellStyle name="Percent 2 3 3 4 4 2" xfId="8064"/>
    <cellStyle name="Percent 2 3 3 4 4 2 2" xfId="17094"/>
    <cellStyle name="Percent 2 3 3 4 4 3" xfId="12612"/>
    <cellStyle name="Percent 2 3 3 4 5" xfId="5076"/>
    <cellStyle name="Percent 2 3 3 4 5 2" xfId="14106"/>
    <cellStyle name="Percent 2 3 3 4 6" xfId="9624"/>
    <cellStyle name="Percent 2 3 3 5" xfId="781"/>
    <cellStyle name="Percent 2 3 3 5 2" xfId="2275"/>
    <cellStyle name="Percent 2 3 3 5 2 2" xfId="6757"/>
    <cellStyle name="Percent 2 3 3 5 2 2 2" xfId="15787"/>
    <cellStyle name="Percent 2 3 3 5 2 3" xfId="11305"/>
    <cellStyle name="Percent 2 3 3 5 3" xfId="3769"/>
    <cellStyle name="Percent 2 3 3 5 3 2" xfId="8251"/>
    <cellStyle name="Percent 2 3 3 5 3 2 2" xfId="17281"/>
    <cellStyle name="Percent 2 3 3 5 3 3" xfId="12799"/>
    <cellStyle name="Percent 2 3 3 5 4" xfId="5263"/>
    <cellStyle name="Percent 2 3 3 5 4 2" xfId="14293"/>
    <cellStyle name="Percent 2 3 3 5 5" xfId="9811"/>
    <cellStyle name="Percent 2 3 3 6" xfId="1530"/>
    <cellStyle name="Percent 2 3 3 6 2" xfId="6012"/>
    <cellStyle name="Percent 2 3 3 6 2 2" xfId="15042"/>
    <cellStyle name="Percent 2 3 3 6 3" xfId="10560"/>
    <cellStyle name="Percent 2 3 3 7" xfId="3024"/>
    <cellStyle name="Percent 2 3 3 7 2" xfId="7506"/>
    <cellStyle name="Percent 2 3 3 7 2 2" xfId="16536"/>
    <cellStyle name="Percent 2 3 3 7 3" xfId="12054"/>
    <cellStyle name="Percent 2 3 3 8" xfId="4518"/>
    <cellStyle name="Percent 2 3 3 8 2" xfId="13548"/>
    <cellStyle name="Percent 2 3 3 9" xfId="9066"/>
    <cellStyle name="Percent 2 3 4" xfId="59"/>
    <cellStyle name="Percent 2 3 4 2" xfId="245"/>
    <cellStyle name="Percent 2 3 4 2 2" xfId="990"/>
    <cellStyle name="Percent 2 3 4 2 2 2" xfId="2484"/>
    <cellStyle name="Percent 2 3 4 2 2 2 2" xfId="6966"/>
    <cellStyle name="Percent 2 3 4 2 2 2 2 2" xfId="15996"/>
    <cellStyle name="Percent 2 3 4 2 2 2 3" xfId="11514"/>
    <cellStyle name="Percent 2 3 4 2 2 3" xfId="3978"/>
    <cellStyle name="Percent 2 3 4 2 2 3 2" xfId="8460"/>
    <cellStyle name="Percent 2 3 4 2 2 3 2 2" xfId="17490"/>
    <cellStyle name="Percent 2 3 4 2 2 3 3" xfId="13008"/>
    <cellStyle name="Percent 2 3 4 2 2 4" xfId="5472"/>
    <cellStyle name="Percent 2 3 4 2 2 4 2" xfId="14502"/>
    <cellStyle name="Percent 2 3 4 2 2 5" xfId="10020"/>
    <cellStyle name="Percent 2 3 4 2 3" xfId="1739"/>
    <cellStyle name="Percent 2 3 4 2 3 2" xfId="6221"/>
    <cellStyle name="Percent 2 3 4 2 3 2 2" xfId="15251"/>
    <cellStyle name="Percent 2 3 4 2 3 3" xfId="10769"/>
    <cellStyle name="Percent 2 3 4 2 4" xfId="3233"/>
    <cellStyle name="Percent 2 3 4 2 4 2" xfId="7715"/>
    <cellStyle name="Percent 2 3 4 2 4 2 2" xfId="16745"/>
    <cellStyle name="Percent 2 3 4 2 4 3" xfId="12263"/>
    <cellStyle name="Percent 2 3 4 2 5" xfId="4727"/>
    <cellStyle name="Percent 2 3 4 2 5 2" xfId="13757"/>
    <cellStyle name="Percent 2 3 4 2 6" xfId="9275"/>
    <cellStyle name="Percent 2 3 4 3" xfId="431"/>
    <cellStyle name="Percent 2 3 4 3 2" xfId="1178"/>
    <cellStyle name="Percent 2 3 4 3 2 2" xfId="2672"/>
    <cellStyle name="Percent 2 3 4 3 2 2 2" xfId="7154"/>
    <cellStyle name="Percent 2 3 4 3 2 2 2 2" xfId="16184"/>
    <cellStyle name="Percent 2 3 4 3 2 2 3" xfId="11702"/>
    <cellStyle name="Percent 2 3 4 3 2 3" xfId="4166"/>
    <cellStyle name="Percent 2 3 4 3 2 3 2" xfId="8648"/>
    <cellStyle name="Percent 2 3 4 3 2 3 2 2" xfId="17678"/>
    <cellStyle name="Percent 2 3 4 3 2 3 3" xfId="13196"/>
    <cellStyle name="Percent 2 3 4 3 2 4" xfId="5660"/>
    <cellStyle name="Percent 2 3 4 3 2 4 2" xfId="14690"/>
    <cellStyle name="Percent 2 3 4 3 2 5" xfId="10208"/>
    <cellStyle name="Percent 2 3 4 3 3" xfId="1925"/>
    <cellStyle name="Percent 2 3 4 3 3 2" xfId="6407"/>
    <cellStyle name="Percent 2 3 4 3 3 2 2" xfId="15437"/>
    <cellStyle name="Percent 2 3 4 3 3 3" xfId="10955"/>
    <cellStyle name="Percent 2 3 4 3 4" xfId="3419"/>
    <cellStyle name="Percent 2 3 4 3 4 2" xfId="7901"/>
    <cellStyle name="Percent 2 3 4 3 4 2 2" xfId="16931"/>
    <cellStyle name="Percent 2 3 4 3 4 3" xfId="12449"/>
    <cellStyle name="Percent 2 3 4 3 5" xfId="4913"/>
    <cellStyle name="Percent 2 3 4 3 5 2" xfId="13943"/>
    <cellStyle name="Percent 2 3 4 3 6" xfId="9461"/>
    <cellStyle name="Percent 2 3 4 4" xfId="617"/>
    <cellStyle name="Percent 2 3 4 4 2" xfId="1364"/>
    <cellStyle name="Percent 2 3 4 4 2 2" xfId="2858"/>
    <cellStyle name="Percent 2 3 4 4 2 2 2" xfId="7340"/>
    <cellStyle name="Percent 2 3 4 4 2 2 2 2" xfId="16370"/>
    <cellStyle name="Percent 2 3 4 4 2 2 3" xfId="11888"/>
    <cellStyle name="Percent 2 3 4 4 2 3" xfId="4352"/>
    <cellStyle name="Percent 2 3 4 4 2 3 2" xfId="8834"/>
    <cellStyle name="Percent 2 3 4 4 2 3 2 2" xfId="17864"/>
    <cellStyle name="Percent 2 3 4 4 2 3 3" xfId="13382"/>
    <cellStyle name="Percent 2 3 4 4 2 4" xfId="5846"/>
    <cellStyle name="Percent 2 3 4 4 2 4 2" xfId="14876"/>
    <cellStyle name="Percent 2 3 4 4 2 5" xfId="10394"/>
    <cellStyle name="Percent 2 3 4 4 3" xfId="2111"/>
    <cellStyle name="Percent 2 3 4 4 3 2" xfId="6593"/>
    <cellStyle name="Percent 2 3 4 4 3 2 2" xfId="15623"/>
    <cellStyle name="Percent 2 3 4 4 3 3" xfId="11141"/>
    <cellStyle name="Percent 2 3 4 4 4" xfId="3605"/>
    <cellStyle name="Percent 2 3 4 4 4 2" xfId="8087"/>
    <cellStyle name="Percent 2 3 4 4 4 2 2" xfId="17117"/>
    <cellStyle name="Percent 2 3 4 4 4 3" xfId="12635"/>
    <cellStyle name="Percent 2 3 4 4 5" xfId="5099"/>
    <cellStyle name="Percent 2 3 4 4 5 2" xfId="14129"/>
    <cellStyle name="Percent 2 3 4 4 6" xfId="9647"/>
    <cellStyle name="Percent 2 3 4 5" xfId="804"/>
    <cellStyle name="Percent 2 3 4 5 2" xfId="2298"/>
    <cellStyle name="Percent 2 3 4 5 2 2" xfId="6780"/>
    <cellStyle name="Percent 2 3 4 5 2 2 2" xfId="15810"/>
    <cellStyle name="Percent 2 3 4 5 2 3" xfId="11328"/>
    <cellStyle name="Percent 2 3 4 5 3" xfId="3792"/>
    <cellStyle name="Percent 2 3 4 5 3 2" xfId="8274"/>
    <cellStyle name="Percent 2 3 4 5 3 2 2" xfId="17304"/>
    <cellStyle name="Percent 2 3 4 5 3 3" xfId="12822"/>
    <cellStyle name="Percent 2 3 4 5 4" xfId="5286"/>
    <cellStyle name="Percent 2 3 4 5 4 2" xfId="14316"/>
    <cellStyle name="Percent 2 3 4 5 5" xfId="9834"/>
    <cellStyle name="Percent 2 3 4 6" xfId="1553"/>
    <cellStyle name="Percent 2 3 4 6 2" xfId="6035"/>
    <cellStyle name="Percent 2 3 4 6 2 2" xfId="15065"/>
    <cellStyle name="Percent 2 3 4 6 3" xfId="10583"/>
    <cellStyle name="Percent 2 3 4 7" xfId="3047"/>
    <cellStyle name="Percent 2 3 4 7 2" xfId="7529"/>
    <cellStyle name="Percent 2 3 4 7 2 2" xfId="16559"/>
    <cellStyle name="Percent 2 3 4 7 3" xfId="12077"/>
    <cellStyle name="Percent 2 3 4 8" xfId="4541"/>
    <cellStyle name="Percent 2 3 4 8 2" xfId="13571"/>
    <cellStyle name="Percent 2 3 4 9" xfId="9089"/>
    <cellStyle name="Percent 2 3 5" xfId="83"/>
    <cellStyle name="Percent 2 3 5 2" xfId="269"/>
    <cellStyle name="Percent 2 3 5 2 2" xfId="1013"/>
    <cellStyle name="Percent 2 3 5 2 2 2" xfId="2507"/>
    <cellStyle name="Percent 2 3 5 2 2 2 2" xfId="6989"/>
    <cellStyle name="Percent 2 3 5 2 2 2 2 2" xfId="16019"/>
    <cellStyle name="Percent 2 3 5 2 2 2 3" xfId="11537"/>
    <cellStyle name="Percent 2 3 5 2 2 3" xfId="4001"/>
    <cellStyle name="Percent 2 3 5 2 2 3 2" xfId="8483"/>
    <cellStyle name="Percent 2 3 5 2 2 3 2 2" xfId="17513"/>
    <cellStyle name="Percent 2 3 5 2 2 3 3" xfId="13031"/>
    <cellStyle name="Percent 2 3 5 2 2 4" xfId="5495"/>
    <cellStyle name="Percent 2 3 5 2 2 4 2" xfId="14525"/>
    <cellStyle name="Percent 2 3 5 2 2 5" xfId="10043"/>
    <cellStyle name="Percent 2 3 5 2 3" xfId="1763"/>
    <cellStyle name="Percent 2 3 5 2 3 2" xfId="6245"/>
    <cellStyle name="Percent 2 3 5 2 3 2 2" xfId="15275"/>
    <cellStyle name="Percent 2 3 5 2 3 3" xfId="10793"/>
    <cellStyle name="Percent 2 3 5 2 4" xfId="3257"/>
    <cellStyle name="Percent 2 3 5 2 4 2" xfId="7739"/>
    <cellStyle name="Percent 2 3 5 2 4 2 2" xfId="16769"/>
    <cellStyle name="Percent 2 3 5 2 4 3" xfId="12287"/>
    <cellStyle name="Percent 2 3 5 2 5" xfId="4751"/>
    <cellStyle name="Percent 2 3 5 2 5 2" xfId="13781"/>
    <cellStyle name="Percent 2 3 5 2 6" xfId="9299"/>
    <cellStyle name="Percent 2 3 5 3" xfId="455"/>
    <cellStyle name="Percent 2 3 5 3 2" xfId="1202"/>
    <cellStyle name="Percent 2 3 5 3 2 2" xfId="2696"/>
    <cellStyle name="Percent 2 3 5 3 2 2 2" xfId="7178"/>
    <cellStyle name="Percent 2 3 5 3 2 2 2 2" xfId="16208"/>
    <cellStyle name="Percent 2 3 5 3 2 2 3" xfId="11726"/>
    <cellStyle name="Percent 2 3 5 3 2 3" xfId="4190"/>
    <cellStyle name="Percent 2 3 5 3 2 3 2" xfId="8672"/>
    <cellStyle name="Percent 2 3 5 3 2 3 2 2" xfId="17702"/>
    <cellStyle name="Percent 2 3 5 3 2 3 3" xfId="13220"/>
    <cellStyle name="Percent 2 3 5 3 2 4" xfId="5684"/>
    <cellStyle name="Percent 2 3 5 3 2 4 2" xfId="14714"/>
    <cellStyle name="Percent 2 3 5 3 2 5" xfId="10232"/>
    <cellStyle name="Percent 2 3 5 3 3" xfId="1949"/>
    <cellStyle name="Percent 2 3 5 3 3 2" xfId="6431"/>
    <cellStyle name="Percent 2 3 5 3 3 2 2" xfId="15461"/>
    <cellStyle name="Percent 2 3 5 3 3 3" xfId="10979"/>
    <cellStyle name="Percent 2 3 5 3 4" xfId="3443"/>
    <cellStyle name="Percent 2 3 5 3 4 2" xfId="7925"/>
    <cellStyle name="Percent 2 3 5 3 4 2 2" xfId="16955"/>
    <cellStyle name="Percent 2 3 5 3 4 3" xfId="12473"/>
    <cellStyle name="Percent 2 3 5 3 5" xfId="4937"/>
    <cellStyle name="Percent 2 3 5 3 5 2" xfId="13967"/>
    <cellStyle name="Percent 2 3 5 3 6" xfId="9485"/>
    <cellStyle name="Percent 2 3 5 4" xfId="641"/>
    <cellStyle name="Percent 2 3 5 4 2" xfId="1388"/>
    <cellStyle name="Percent 2 3 5 4 2 2" xfId="2882"/>
    <cellStyle name="Percent 2 3 5 4 2 2 2" xfId="7364"/>
    <cellStyle name="Percent 2 3 5 4 2 2 2 2" xfId="16394"/>
    <cellStyle name="Percent 2 3 5 4 2 2 3" xfId="11912"/>
    <cellStyle name="Percent 2 3 5 4 2 3" xfId="4376"/>
    <cellStyle name="Percent 2 3 5 4 2 3 2" xfId="8858"/>
    <cellStyle name="Percent 2 3 5 4 2 3 2 2" xfId="17888"/>
    <cellStyle name="Percent 2 3 5 4 2 3 3" xfId="13406"/>
    <cellStyle name="Percent 2 3 5 4 2 4" xfId="5870"/>
    <cellStyle name="Percent 2 3 5 4 2 4 2" xfId="14900"/>
    <cellStyle name="Percent 2 3 5 4 2 5" xfId="10418"/>
    <cellStyle name="Percent 2 3 5 4 3" xfId="2135"/>
    <cellStyle name="Percent 2 3 5 4 3 2" xfId="6617"/>
    <cellStyle name="Percent 2 3 5 4 3 2 2" xfId="15647"/>
    <cellStyle name="Percent 2 3 5 4 3 3" xfId="11165"/>
    <cellStyle name="Percent 2 3 5 4 4" xfId="3629"/>
    <cellStyle name="Percent 2 3 5 4 4 2" xfId="8111"/>
    <cellStyle name="Percent 2 3 5 4 4 2 2" xfId="17141"/>
    <cellStyle name="Percent 2 3 5 4 4 3" xfId="12659"/>
    <cellStyle name="Percent 2 3 5 4 5" xfId="5123"/>
    <cellStyle name="Percent 2 3 5 4 5 2" xfId="14153"/>
    <cellStyle name="Percent 2 3 5 4 6" xfId="9671"/>
    <cellStyle name="Percent 2 3 5 5" xfId="828"/>
    <cellStyle name="Percent 2 3 5 5 2" xfId="2322"/>
    <cellStyle name="Percent 2 3 5 5 2 2" xfId="6804"/>
    <cellStyle name="Percent 2 3 5 5 2 2 2" xfId="15834"/>
    <cellStyle name="Percent 2 3 5 5 2 3" xfId="11352"/>
    <cellStyle name="Percent 2 3 5 5 3" xfId="3816"/>
    <cellStyle name="Percent 2 3 5 5 3 2" xfId="8298"/>
    <cellStyle name="Percent 2 3 5 5 3 2 2" xfId="17328"/>
    <cellStyle name="Percent 2 3 5 5 3 3" xfId="12846"/>
    <cellStyle name="Percent 2 3 5 5 4" xfId="5310"/>
    <cellStyle name="Percent 2 3 5 5 4 2" xfId="14340"/>
    <cellStyle name="Percent 2 3 5 5 5" xfId="9858"/>
    <cellStyle name="Percent 2 3 5 6" xfId="1577"/>
    <cellStyle name="Percent 2 3 5 6 2" xfId="6059"/>
    <cellStyle name="Percent 2 3 5 6 2 2" xfId="15089"/>
    <cellStyle name="Percent 2 3 5 6 3" xfId="10607"/>
    <cellStyle name="Percent 2 3 5 7" xfId="3071"/>
    <cellStyle name="Percent 2 3 5 7 2" xfId="7553"/>
    <cellStyle name="Percent 2 3 5 7 2 2" xfId="16583"/>
    <cellStyle name="Percent 2 3 5 7 3" xfId="12101"/>
    <cellStyle name="Percent 2 3 5 8" xfId="4565"/>
    <cellStyle name="Percent 2 3 5 8 2" xfId="13595"/>
    <cellStyle name="Percent 2 3 5 9" xfId="9113"/>
    <cellStyle name="Percent 2 3 6" xfId="115"/>
    <cellStyle name="Percent 2 3 6 2" xfId="301"/>
    <cellStyle name="Percent 2 3 6 2 2" xfId="1044"/>
    <cellStyle name="Percent 2 3 6 2 2 2" xfId="2538"/>
    <cellStyle name="Percent 2 3 6 2 2 2 2" xfId="7020"/>
    <cellStyle name="Percent 2 3 6 2 2 2 2 2" xfId="16050"/>
    <cellStyle name="Percent 2 3 6 2 2 2 3" xfId="11568"/>
    <cellStyle name="Percent 2 3 6 2 2 3" xfId="4032"/>
    <cellStyle name="Percent 2 3 6 2 2 3 2" xfId="8514"/>
    <cellStyle name="Percent 2 3 6 2 2 3 2 2" xfId="17544"/>
    <cellStyle name="Percent 2 3 6 2 2 3 3" xfId="13062"/>
    <cellStyle name="Percent 2 3 6 2 2 4" xfId="5526"/>
    <cellStyle name="Percent 2 3 6 2 2 4 2" xfId="14556"/>
    <cellStyle name="Percent 2 3 6 2 2 5" xfId="10074"/>
    <cellStyle name="Percent 2 3 6 2 3" xfId="1795"/>
    <cellStyle name="Percent 2 3 6 2 3 2" xfId="6277"/>
    <cellStyle name="Percent 2 3 6 2 3 2 2" xfId="15307"/>
    <cellStyle name="Percent 2 3 6 2 3 3" xfId="10825"/>
    <cellStyle name="Percent 2 3 6 2 4" xfId="3289"/>
    <cellStyle name="Percent 2 3 6 2 4 2" xfId="7771"/>
    <cellStyle name="Percent 2 3 6 2 4 2 2" xfId="16801"/>
    <cellStyle name="Percent 2 3 6 2 4 3" xfId="12319"/>
    <cellStyle name="Percent 2 3 6 2 5" xfId="4783"/>
    <cellStyle name="Percent 2 3 6 2 5 2" xfId="13813"/>
    <cellStyle name="Percent 2 3 6 2 6" xfId="9331"/>
    <cellStyle name="Percent 2 3 6 3" xfId="487"/>
    <cellStyle name="Percent 2 3 6 3 2" xfId="1234"/>
    <cellStyle name="Percent 2 3 6 3 2 2" xfId="2728"/>
    <cellStyle name="Percent 2 3 6 3 2 2 2" xfId="7210"/>
    <cellStyle name="Percent 2 3 6 3 2 2 2 2" xfId="16240"/>
    <cellStyle name="Percent 2 3 6 3 2 2 3" xfId="11758"/>
    <cellStyle name="Percent 2 3 6 3 2 3" xfId="4222"/>
    <cellStyle name="Percent 2 3 6 3 2 3 2" xfId="8704"/>
    <cellStyle name="Percent 2 3 6 3 2 3 2 2" xfId="17734"/>
    <cellStyle name="Percent 2 3 6 3 2 3 3" xfId="13252"/>
    <cellStyle name="Percent 2 3 6 3 2 4" xfId="5716"/>
    <cellStyle name="Percent 2 3 6 3 2 4 2" xfId="14746"/>
    <cellStyle name="Percent 2 3 6 3 2 5" xfId="10264"/>
    <cellStyle name="Percent 2 3 6 3 3" xfId="1981"/>
    <cellStyle name="Percent 2 3 6 3 3 2" xfId="6463"/>
    <cellStyle name="Percent 2 3 6 3 3 2 2" xfId="15493"/>
    <cellStyle name="Percent 2 3 6 3 3 3" xfId="11011"/>
    <cellStyle name="Percent 2 3 6 3 4" xfId="3475"/>
    <cellStyle name="Percent 2 3 6 3 4 2" xfId="7957"/>
    <cellStyle name="Percent 2 3 6 3 4 2 2" xfId="16987"/>
    <cellStyle name="Percent 2 3 6 3 4 3" xfId="12505"/>
    <cellStyle name="Percent 2 3 6 3 5" xfId="4969"/>
    <cellStyle name="Percent 2 3 6 3 5 2" xfId="13999"/>
    <cellStyle name="Percent 2 3 6 3 6" xfId="9517"/>
    <cellStyle name="Percent 2 3 6 4" xfId="673"/>
    <cellStyle name="Percent 2 3 6 4 2" xfId="1420"/>
    <cellStyle name="Percent 2 3 6 4 2 2" xfId="2914"/>
    <cellStyle name="Percent 2 3 6 4 2 2 2" xfId="7396"/>
    <cellStyle name="Percent 2 3 6 4 2 2 2 2" xfId="16426"/>
    <cellStyle name="Percent 2 3 6 4 2 2 3" xfId="11944"/>
    <cellStyle name="Percent 2 3 6 4 2 3" xfId="4408"/>
    <cellStyle name="Percent 2 3 6 4 2 3 2" xfId="8890"/>
    <cellStyle name="Percent 2 3 6 4 2 3 2 2" xfId="17920"/>
    <cellStyle name="Percent 2 3 6 4 2 3 3" xfId="13438"/>
    <cellStyle name="Percent 2 3 6 4 2 4" xfId="5902"/>
    <cellStyle name="Percent 2 3 6 4 2 4 2" xfId="14932"/>
    <cellStyle name="Percent 2 3 6 4 2 5" xfId="10450"/>
    <cellStyle name="Percent 2 3 6 4 3" xfId="2167"/>
    <cellStyle name="Percent 2 3 6 4 3 2" xfId="6649"/>
    <cellStyle name="Percent 2 3 6 4 3 2 2" xfId="15679"/>
    <cellStyle name="Percent 2 3 6 4 3 3" xfId="11197"/>
    <cellStyle name="Percent 2 3 6 4 4" xfId="3661"/>
    <cellStyle name="Percent 2 3 6 4 4 2" xfId="8143"/>
    <cellStyle name="Percent 2 3 6 4 4 2 2" xfId="17173"/>
    <cellStyle name="Percent 2 3 6 4 4 3" xfId="12691"/>
    <cellStyle name="Percent 2 3 6 4 5" xfId="5155"/>
    <cellStyle name="Percent 2 3 6 4 5 2" xfId="14185"/>
    <cellStyle name="Percent 2 3 6 4 6" xfId="9703"/>
    <cellStyle name="Percent 2 3 6 5" xfId="860"/>
    <cellStyle name="Percent 2 3 6 5 2" xfId="2354"/>
    <cellStyle name="Percent 2 3 6 5 2 2" xfId="6836"/>
    <cellStyle name="Percent 2 3 6 5 2 2 2" xfId="15866"/>
    <cellStyle name="Percent 2 3 6 5 2 3" xfId="11384"/>
    <cellStyle name="Percent 2 3 6 5 3" xfId="3848"/>
    <cellStyle name="Percent 2 3 6 5 3 2" xfId="8330"/>
    <cellStyle name="Percent 2 3 6 5 3 2 2" xfId="17360"/>
    <cellStyle name="Percent 2 3 6 5 3 3" xfId="12878"/>
    <cellStyle name="Percent 2 3 6 5 4" xfId="5342"/>
    <cellStyle name="Percent 2 3 6 5 4 2" xfId="14372"/>
    <cellStyle name="Percent 2 3 6 5 5" xfId="9890"/>
    <cellStyle name="Percent 2 3 6 6" xfId="1609"/>
    <cellStyle name="Percent 2 3 6 6 2" xfId="6091"/>
    <cellStyle name="Percent 2 3 6 6 2 2" xfId="15121"/>
    <cellStyle name="Percent 2 3 6 6 3" xfId="10639"/>
    <cellStyle name="Percent 2 3 6 7" xfId="3103"/>
    <cellStyle name="Percent 2 3 6 7 2" xfId="7585"/>
    <cellStyle name="Percent 2 3 6 7 2 2" xfId="16615"/>
    <cellStyle name="Percent 2 3 6 7 3" xfId="12133"/>
    <cellStyle name="Percent 2 3 6 8" xfId="4597"/>
    <cellStyle name="Percent 2 3 6 8 2" xfId="13627"/>
    <cellStyle name="Percent 2 3 6 9" xfId="9145"/>
    <cellStyle name="Percent 2 3 7" xfId="130"/>
    <cellStyle name="Percent 2 3 7 2" xfId="316"/>
    <cellStyle name="Percent 2 3 7 2 2" xfId="1059"/>
    <cellStyle name="Percent 2 3 7 2 2 2" xfId="2553"/>
    <cellStyle name="Percent 2 3 7 2 2 2 2" xfId="7035"/>
    <cellStyle name="Percent 2 3 7 2 2 2 2 2" xfId="16065"/>
    <cellStyle name="Percent 2 3 7 2 2 2 3" xfId="11583"/>
    <cellStyle name="Percent 2 3 7 2 2 3" xfId="4047"/>
    <cellStyle name="Percent 2 3 7 2 2 3 2" xfId="8529"/>
    <cellStyle name="Percent 2 3 7 2 2 3 2 2" xfId="17559"/>
    <cellStyle name="Percent 2 3 7 2 2 3 3" xfId="13077"/>
    <cellStyle name="Percent 2 3 7 2 2 4" xfId="5541"/>
    <cellStyle name="Percent 2 3 7 2 2 4 2" xfId="14571"/>
    <cellStyle name="Percent 2 3 7 2 2 5" xfId="10089"/>
    <cellStyle name="Percent 2 3 7 2 3" xfId="1810"/>
    <cellStyle name="Percent 2 3 7 2 3 2" xfId="6292"/>
    <cellStyle name="Percent 2 3 7 2 3 2 2" xfId="15322"/>
    <cellStyle name="Percent 2 3 7 2 3 3" xfId="10840"/>
    <cellStyle name="Percent 2 3 7 2 4" xfId="3304"/>
    <cellStyle name="Percent 2 3 7 2 4 2" xfId="7786"/>
    <cellStyle name="Percent 2 3 7 2 4 2 2" xfId="16816"/>
    <cellStyle name="Percent 2 3 7 2 4 3" xfId="12334"/>
    <cellStyle name="Percent 2 3 7 2 5" xfId="4798"/>
    <cellStyle name="Percent 2 3 7 2 5 2" xfId="13828"/>
    <cellStyle name="Percent 2 3 7 2 6" xfId="9346"/>
    <cellStyle name="Percent 2 3 7 3" xfId="502"/>
    <cellStyle name="Percent 2 3 7 3 2" xfId="1249"/>
    <cellStyle name="Percent 2 3 7 3 2 2" xfId="2743"/>
    <cellStyle name="Percent 2 3 7 3 2 2 2" xfId="7225"/>
    <cellStyle name="Percent 2 3 7 3 2 2 2 2" xfId="16255"/>
    <cellStyle name="Percent 2 3 7 3 2 2 3" xfId="11773"/>
    <cellStyle name="Percent 2 3 7 3 2 3" xfId="4237"/>
    <cellStyle name="Percent 2 3 7 3 2 3 2" xfId="8719"/>
    <cellStyle name="Percent 2 3 7 3 2 3 2 2" xfId="17749"/>
    <cellStyle name="Percent 2 3 7 3 2 3 3" xfId="13267"/>
    <cellStyle name="Percent 2 3 7 3 2 4" xfId="5731"/>
    <cellStyle name="Percent 2 3 7 3 2 4 2" xfId="14761"/>
    <cellStyle name="Percent 2 3 7 3 2 5" xfId="10279"/>
    <cellStyle name="Percent 2 3 7 3 3" xfId="1996"/>
    <cellStyle name="Percent 2 3 7 3 3 2" xfId="6478"/>
    <cellStyle name="Percent 2 3 7 3 3 2 2" xfId="15508"/>
    <cellStyle name="Percent 2 3 7 3 3 3" xfId="11026"/>
    <cellStyle name="Percent 2 3 7 3 4" xfId="3490"/>
    <cellStyle name="Percent 2 3 7 3 4 2" xfId="7972"/>
    <cellStyle name="Percent 2 3 7 3 4 2 2" xfId="17002"/>
    <cellStyle name="Percent 2 3 7 3 4 3" xfId="12520"/>
    <cellStyle name="Percent 2 3 7 3 5" xfId="4984"/>
    <cellStyle name="Percent 2 3 7 3 5 2" xfId="14014"/>
    <cellStyle name="Percent 2 3 7 3 6" xfId="9532"/>
    <cellStyle name="Percent 2 3 7 4" xfId="688"/>
    <cellStyle name="Percent 2 3 7 4 2" xfId="1435"/>
    <cellStyle name="Percent 2 3 7 4 2 2" xfId="2929"/>
    <cellStyle name="Percent 2 3 7 4 2 2 2" xfId="7411"/>
    <cellStyle name="Percent 2 3 7 4 2 2 2 2" xfId="16441"/>
    <cellStyle name="Percent 2 3 7 4 2 2 3" xfId="11959"/>
    <cellStyle name="Percent 2 3 7 4 2 3" xfId="4423"/>
    <cellStyle name="Percent 2 3 7 4 2 3 2" xfId="8905"/>
    <cellStyle name="Percent 2 3 7 4 2 3 2 2" xfId="17935"/>
    <cellStyle name="Percent 2 3 7 4 2 3 3" xfId="13453"/>
    <cellStyle name="Percent 2 3 7 4 2 4" xfId="5917"/>
    <cellStyle name="Percent 2 3 7 4 2 4 2" xfId="14947"/>
    <cellStyle name="Percent 2 3 7 4 2 5" xfId="10465"/>
    <cellStyle name="Percent 2 3 7 4 3" xfId="2182"/>
    <cellStyle name="Percent 2 3 7 4 3 2" xfId="6664"/>
    <cellStyle name="Percent 2 3 7 4 3 2 2" xfId="15694"/>
    <cellStyle name="Percent 2 3 7 4 3 3" xfId="11212"/>
    <cellStyle name="Percent 2 3 7 4 4" xfId="3676"/>
    <cellStyle name="Percent 2 3 7 4 4 2" xfId="8158"/>
    <cellStyle name="Percent 2 3 7 4 4 2 2" xfId="17188"/>
    <cellStyle name="Percent 2 3 7 4 4 3" xfId="12706"/>
    <cellStyle name="Percent 2 3 7 4 5" xfId="5170"/>
    <cellStyle name="Percent 2 3 7 4 5 2" xfId="14200"/>
    <cellStyle name="Percent 2 3 7 4 6" xfId="9718"/>
    <cellStyle name="Percent 2 3 7 5" xfId="875"/>
    <cellStyle name="Percent 2 3 7 5 2" xfId="2369"/>
    <cellStyle name="Percent 2 3 7 5 2 2" xfId="6851"/>
    <cellStyle name="Percent 2 3 7 5 2 2 2" xfId="15881"/>
    <cellStyle name="Percent 2 3 7 5 2 3" xfId="11399"/>
    <cellStyle name="Percent 2 3 7 5 3" xfId="3863"/>
    <cellStyle name="Percent 2 3 7 5 3 2" xfId="8345"/>
    <cellStyle name="Percent 2 3 7 5 3 2 2" xfId="17375"/>
    <cellStyle name="Percent 2 3 7 5 3 3" xfId="12893"/>
    <cellStyle name="Percent 2 3 7 5 4" xfId="5357"/>
    <cellStyle name="Percent 2 3 7 5 4 2" xfId="14387"/>
    <cellStyle name="Percent 2 3 7 5 5" xfId="9905"/>
    <cellStyle name="Percent 2 3 7 6" xfId="1624"/>
    <cellStyle name="Percent 2 3 7 6 2" xfId="6106"/>
    <cellStyle name="Percent 2 3 7 6 2 2" xfId="15136"/>
    <cellStyle name="Percent 2 3 7 6 3" xfId="10654"/>
    <cellStyle name="Percent 2 3 7 7" xfId="3118"/>
    <cellStyle name="Percent 2 3 7 7 2" xfId="7600"/>
    <cellStyle name="Percent 2 3 7 7 2 2" xfId="16630"/>
    <cellStyle name="Percent 2 3 7 7 3" xfId="12148"/>
    <cellStyle name="Percent 2 3 7 8" xfId="4612"/>
    <cellStyle name="Percent 2 3 7 8 2" xfId="13642"/>
    <cellStyle name="Percent 2 3 7 9" xfId="9160"/>
    <cellStyle name="Percent 2 3 8" xfId="153"/>
    <cellStyle name="Percent 2 3 8 2" xfId="339"/>
    <cellStyle name="Percent 2 3 8 2 2" xfId="1082"/>
    <cellStyle name="Percent 2 3 8 2 2 2" xfId="2576"/>
    <cellStyle name="Percent 2 3 8 2 2 2 2" xfId="7058"/>
    <cellStyle name="Percent 2 3 8 2 2 2 2 2" xfId="16088"/>
    <cellStyle name="Percent 2 3 8 2 2 2 3" xfId="11606"/>
    <cellStyle name="Percent 2 3 8 2 2 3" xfId="4070"/>
    <cellStyle name="Percent 2 3 8 2 2 3 2" xfId="8552"/>
    <cellStyle name="Percent 2 3 8 2 2 3 2 2" xfId="17582"/>
    <cellStyle name="Percent 2 3 8 2 2 3 3" xfId="13100"/>
    <cellStyle name="Percent 2 3 8 2 2 4" xfId="5564"/>
    <cellStyle name="Percent 2 3 8 2 2 4 2" xfId="14594"/>
    <cellStyle name="Percent 2 3 8 2 2 5" xfId="10112"/>
    <cellStyle name="Percent 2 3 8 2 3" xfId="1833"/>
    <cellStyle name="Percent 2 3 8 2 3 2" xfId="6315"/>
    <cellStyle name="Percent 2 3 8 2 3 2 2" xfId="15345"/>
    <cellStyle name="Percent 2 3 8 2 3 3" xfId="10863"/>
    <cellStyle name="Percent 2 3 8 2 4" xfId="3327"/>
    <cellStyle name="Percent 2 3 8 2 4 2" xfId="7809"/>
    <cellStyle name="Percent 2 3 8 2 4 2 2" xfId="16839"/>
    <cellStyle name="Percent 2 3 8 2 4 3" xfId="12357"/>
    <cellStyle name="Percent 2 3 8 2 5" xfId="4821"/>
    <cellStyle name="Percent 2 3 8 2 5 2" xfId="13851"/>
    <cellStyle name="Percent 2 3 8 2 6" xfId="9369"/>
    <cellStyle name="Percent 2 3 8 3" xfId="525"/>
    <cellStyle name="Percent 2 3 8 3 2" xfId="1272"/>
    <cellStyle name="Percent 2 3 8 3 2 2" xfId="2766"/>
    <cellStyle name="Percent 2 3 8 3 2 2 2" xfId="7248"/>
    <cellStyle name="Percent 2 3 8 3 2 2 2 2" xfId="16278"/>
    <cellStyle name="Percent 2 3 8 3 2 2 3" xfId="11796"/>
    <cellStyle name="Percent 2 3 8 3 2 3" xfId="4260"/>
    <cellStyle name="Percent 2 3 8 3 2 3 2" xfId="8742"/>
    <cellStyle name="Percent 2 3 8 3 2 3 2 2" xfId="17772"/>
    <cellStyle name="Percent 2 3 8 3 2 3 3" xfId="13290"/>
    <cellStyle name="Percent 2 3 8 3 2 4" xfId="5754"/>
    <cellStyle name="Percent 2 3 8 3 2 4 2" xfId="14784"/>
    <cellStyle name="Percent 2 3 8 3 2 5" xfId="10302"/>
    <cellStyle name="Percent 2 3 8 3 3" xfId="2019"/>
    <cellStyle name="Percent 2 3 8 3 3 2" xfId="6501"/>
    <cellStyle name="Percent 2 3 8 3 3 2 2" xfId="15531"/>
    <cellStyle name="Percent 2 3 8 3 3 3" xfId="11049"/>
    <cellStyle name="Percent 2 3 8 3 4" xfId="3513"/>
    <cellStyle name="Percent 2 3 8 3 4 2" xfId="7995"/>
    <cellStyle name="Percent 2 3 8 3 4 2 2" xfId="17025"/>
    <cellStyle name="Percent 2 3 8 3 4 3" xfId="12543"/>
    <cellStyle name="Percent 2 3 8 3 5" xfId="5007"/>
    <cellStyle name="Percent 2 3 8 3 5 2" xfId="14037"/>
    <cellStyle name="Percent 2 3 8 3 6" xfId="9555"/>
    <cellStyle name="Percent 2 3 8 4" xfId="711"/>
    <cellStyle name="Percent 2 3 8 4 2" xfId="1458"/>
    <cellStyle name="Percent 2 3 8 4 2 2" xfId="2952"/>
    <cellStyle name="Percent 2 3 8 4 2 2 2" xfId="7434"/>
    <cellStyle name="Percent 2 3 8 4 2 2 2 2" xfId="16464"/>
    <cellStyle name="Percent 2 3 8 4 2 2 3" xfId="11982"/>
    <cellStyle name="Percent 2 3 8 4 2 3" xfId="4446"/>
    <cellStyle name="Percent 2 3 8 4 2 3 2" xfId="8928"/>
    <cellStyle name="Percent 2 3 8 4 2 3 2 2" xfId="17958"/>
    <cellStyle name="Percent 2 3 8 4 2 3 3" xfId="13476"/>
    <cellStyle name="Percent 2 3 8 4 2 4" xfId="5940"/>
    <cellStyle name="Percent 2 3 8 4 2 4 2" xfId="14970"/>
    <cellStyle name="Percent 2 3 8 4 2 5" xfId="10488"/>
    <cellStyle name="Percent 2 3 8 4 3" xfId="2205"/>
    <cellStyle name="Percent 2 3 8 4 3 2" xfId="6687"/>
    <cellStyle name="Percent 2 3 8 4 3 2 2" xfId="15717"/>
    <cellStyle name="Percent 2 3 8 4 3 3" xfId="11235"/>
    <cellStyle name="Percent 2 3 8 4 4" xfId="3699"/>
    <cellStyle name="Percent 2 3 8 4 4 2" xfId="8181"/>
    <cellStyle name="Percent 2 3 8 4 4 2 2" xfId="17211"/>
    <cellStyle name="Percent 2 3 8 4 4 3" xfId="12729"/>
    <cellStyle name="Percent 2 3 8 4 5" xfId="5193"/>
    <cellStyle name="Percent 2 3 8 4 5 2" xfId="14223"/>
    <cellStyle name="Percent 2 3 8 4 6" xfId="9741"/>
    <cellStyle name="Percent 2 3 8 5" xfId="898"/>
    <cellStyle name="Percent 2 3 8 5 2" xfId="2392"/>
    <cellStyle name="Percent 2 3 8 5 2 2" xfId="6874"/>
    <cellStyle name="Percent 2 3 8 5 2 2 2" xfId="15904"/>
    <cellStyle name="Percent 2 3 8 5 2 3" xfId="11422"/>
    <cellStyle name="Percent 2 3 8 5 3" xfId="3886"/>
    <cellStyle name="Percent 2 3 8 5 3 2" xfId="8368"/>
    <cellStyle name="Percent 2 3 8 5 3 2 2" xfId="17398"/>
    <cellStyle name="Percent 2 3 8 5 3 3" xfId="12916"/>
    <cellStyle name="Percent 2 3 8 5 4" xfId="5380"/>
    <cellStyle name="Percent 2 3 8 5 4 2" xfId="14410"/>
    <cellStyle name="Percent 2 3 8 5 5" xfId="9928"/>
    <cellStyle name="Percent 2 3 8 6" xfId="1647"/>
    <cellStyle name="Percent 2 3 8 6 2" xfId="6129"/>
    <cellStyle name="Percent 2 3 8 6 2 2" xfId="15159"/>
    <cellStyle name="Percent 2 3 8 6 3" xfId="10677"/>
    <cellStyle name="Percent 2 3 8 7" xfId="3141"/>
    <cellStyle name="Percent 2 3 8 7 2" xfId="7623"/>
    <cellStyle name="Percent 2 3 8 7 2 2" xfId="16653"/>
    <cellStyle name="Percent 2 3 8 7 3" xfId="12171"/>
    <cellStyle name="Percent 2 3 8 8" xfId="4635"/>
    <cellStyle name="Percent 2 3 8 8 2" xfId="13665"/>
    <cellStyle name="Percent 2 3 8 9" xfId="9183"/>
    <cellStyle name="Percent 2 3 9" xfId="176"/>
    <cellStyle name="Percent 2 3 9 2" xfId="362"/>
    <cellStyle name="Percent 2 3 9 2 2" xfId="1105"/>
    <cellStyle name="Percent 2 3 9 2 2 2" xfId="2599"/>
    <cellStyle name="Percent 2 3 9 2 2 2 2" xfId="7081"/>
    <cellStyle name="Percent 2 3 9 2 2 2 2 2" xfId="16111"/>
    <cellStyle name="Percent 2 3 9 2 2 2 3" xfId="11629"/>
    <cellStyle name="Percent 2 3 9 2 2 3" xfId="4093"/>
    <cellStyle name="Percent 2 3 9 2 2 3 2" xfId="8575"/>
    <cellStyle name="Percent 2 3 9 2 2 3 2 2" xfId="17605"/>
    <cellStyle name="Percent 2 3 9 2 2 3 3" xfId="13123"/>
    <cellStyle name="Percent 2 3 9 2 2 4" xfId="5587"/>
    <cellStyle name="Percent 2 3 9 2 2 4 2" xfId="14617"/>
    <cellStyle name="Percent 2 3 9 2 2 5" xfId="10135"/>
    <cellStyle name="Percent 2 3 9 2 3" xfId="1856"/>
    <cellStyle name="Percent 2 3 9 2 3 2" xfId="6338"/>
    <cellStyle name="Percent 2 3 9 2 3 2 2" xfId="15368"/>
    <cellStyle name="Percent 2 3 9 2 3 3" xfId="10886"/>
    <cellStyle name="Percent 2 3 9 2 4" xfId="3350"/>
    <cellStyle name="Percent 2 3 9 2 4 2" xfId="7832"/>
    <cellStyle name="Percent 2 3 9 2 4 2 2" xfId="16862"/>
    <cellStyle name="Percent 2 3 9 2 4 3" xfId="12380"/>
    <cellStyle name="Percent 2 3 9 2 5" xfId="4844"/>
    <cellStyle name="Percent 2 3 9 2 5 2" xfId="13874"/>
    <cellStyle name="Percent 2 3 9 2 6" xfId="9392"/>
    <cellStyle name="Percent 2 3 9 3" xfId="548"/>
    <cellStyle name="Percent 2 3 9 3 2" xfId="1295"/>
    <cellStyle name="Percent 2 3 9 3 2 2" xfId="2789"/>
    <cellStyle name="Percent 2 3 9 3 2 2 2" xfId="7271"/>
    <cellStyle name="Percent 2 3 9 3 2 2 2 2" xfId="16301"/>
    <cellStyle name="Percent 2 3 9 3 2 2 3" xfId="11819"/>
    <cellStyle name="Percent 2 3 9 3 2 3" xfId="4283"/>
    <cellStyle name="Percent 2 3 9 3 2 3 2" xfId="8765"/>
    <cellStyle name="Percent 2 3 9 3 2 3 2 2" xfId="17795"/>
    <cellStyle name="Percent 2 3 9 3 2 3 3" xfId="13313"/>
    <cellStyle name="Percent 2 3 9 3 2 4" xfId="5777"/>
    <cellStyle name="Percent 2 3 9 3 2 4 2" xfId="14807"/>
    <cellStyle name="Percent 2 3 9 3 2 5" xfId="10325"/>
    <cellStyle name="Percent 2 3 9 3 3" xfId="2042"/>
    <cellStyle name="Percent 2 3 9 3 3 2" xfId="6524"/>
    <cellStyle name="Percent 2 3 9 3 3 2 2" xfId="15554"/>
    <cellStyle name="Percent 2 3 9 3 3 3" xfId="11072"/>
    <cellStyle name="Percent 2 3 9 3 4" xfId="3536"/>
    <cellStyle name="Percent 2 3 9 3 4 2" xfId="8018"/>
    <cellStyle name="Percent 2 3 9 3 4 2 2" xfId="17048"/>
    <cellStyle name="Percent 2 3 9 3 4 3" xfId="12566"/>
    <cellStyle name="Percent 2 3 9 3 5" xfId="5030"/>
    <cellStyle name="Percent 2 3 9 3 5 2" xfId="14060"/>
    <cellStyle name="Percent 2 3 9 3 6" xfId="9578"/>
    <cellStyle name="Percent 2 3 9 4" xfId="734"/>
    <cellStyle name="Percent 2 3 9 4 2" xfId="1481"/>
    <cellStyle name="Percent 2 3 9 4 2 2" xfId="2975"/>
    <cellStyle name="Percent 2 3 9 4 2 2 2" xfId="7457"/>
    <cellStyle name="Percent 2 3 9 4 2 2 2 2" xfId="16487"/>
    <cellStyle name="Percent 2 3 9 4 2 2 3" xfId="12005"/>
    <cellStyle name="Percent 2 3 9 4 2 3" xfId="4469"/>
    <cellStyle name="Percent 2 3 9 4 2 3 2" xfId="8951"/>
    <cellStyle name="Percent 2 3 9 4 2 3 2 2" xfId="17981"/>
    <cellStyle name="Percent 2 3 9 4 2 3 3" xfId="13499"/>
    <cellStyle name="Percent 2 3 9 4 2 4" xfId="5963"/>
    <cellStyle name="Percent 2 3 9 4 2 4 2" xfId="14993"/>
    <cellStyle name="Percent 2 3 9 4 2 5" xfId="10511"/>
    <cellStyle name="Percent 2 3 9 4 3" xfId="2228"/>
    <cellStyle name="Percent 2 3 9 4 3 2" xfId="6710"/>
    <cellStyle name="Percent 2 3 9 4 3 2 2" xfId="15740"/>
    <cellStyle name="Percent 2 3 9 4 3 3" xfId="11258"/>
    <cellStyle name="Percent 2 3 9 4 4" xfId="3722"/>
    <cellStyle name="Percent 2 3 9 4 4 2" xfId="8204"/>
    <cellStyle name="Percent 2 3 9 4 4 2 2" xfId="17234"/>
    <cellStyle name="Percent 2 3 9 4 4 3" xfId="12752"/>
    <cellStyle name="Percent 2 3 9 4 5" xfId="5216"/>
    <cellStyle name="Percent 2 3 9 4 5 2" xfId="14246"/>
    <cellStyle name="Percent 2 3 9 4 6" xfId="9764"/>
    <cellStyle name="Percent 2 3 9 5" xfId="921"/>
    <cellStyle name="Percent 2 3 9 5 2" xfId="2415"/>
    <cellStyle name="Percent 2 3 9 5 2 2" xfId="6897"/>
    <cellStyle name="Percent 2 3 9 5 2 2 2" xfId="15927"/>
    <cellStyle name="Percent 2 3 9 5 2 3" xfId="11445"/>
    <cellStyle name="Percent 2 3 9 5 3" xfId="3909"/>
    <cellStyle name="Percent 2 3 9 5 3 2" xfId="8391"/>
    <cellStyle name="Percent 2 3 9 5 3 2 2" xfId="17421"/>
    <cellStyle name="Percent 2 3 9 5 3 3" xfId="12939"/>
    <cellStyle name="Percent 2 3 9 5 4" xfId="5403"/>
    <cellStyle name="Percent 2 3 9 5 4 2" xfId="14433"/>
    <cellStyle name="Percent 2 3 9 5 5" xfId="9951"/>
    <cellStyle name="Percent 2 3 9 6" xfId="1670"/>
    <cellStyle name="Percent 2 3 9 6 2" xfId="6152"/>
    <cellStyle name="Percent 2 3 9 6 2 2" xfId="15182"/>
    <cellStyle name="Percent 2 3 9 6 3" xfId="10700"/>
    <cellStyle name="Percent 2 3 9 7" xfId="3164"/>
    <cellStyle name="Percent 2 3 9 7 2" xfId="7646"/>
    <cellStyle name="Percent 2 3 9 7 2 2" xfId="16676"/>
    <cellStyle name="Percent 2 3 9 7 3" xfId="12194"/>
    <cellStyle name="Percent 2 3 9 8" xfId="4658"/>
    <cellStyle name="Percent 2 3 9 8 2" xfId="13688"/>
    <cellStyle name="Percent 2 3 9 9" xfId="9206"/>
    <cellStyle name="Percent 2 4" xfId="18"/>
    <cellStyle name="Percent 2 4 10" xfId="390"/>
    <cellStyle name="Percent 2 4 10 2" xfId="1137"/>
    <cellStyle name="Percent 2 4 10 2 2" xfId="2631"/>
    <cellStyle name="Percent 2 4 10 2 2 2" xfId="7113"/>
    <cellStyle name="Percent 2 4 10 2 2 2 2" xfId="16143"/>
    <cellStyle name="Percent 2 4 10 2 2 3" xfId="11661"/>
    <cellStyle name="Percent 2 4 10 2 3" xfId="4125"/>
    <cellStyle name="Percent 2 4 10 2 3 2" xfId="8607"/>
    <cellStyle name="Percent 2 4 10 2 3 2 2" xfId="17637"/>
    <cellStyle name="Percent 2 4 10 2 3 3" xfId="13155"/>
    <cellStyle name="Percent 2 4 10 2 4" xfId="5619"/>
    <cellStyle name="Percent 2 4 10 2 4 2" xfId="14649"/>
    <cellStyle name="Percent 2 4 10 2 5" xfId="10167"/>
    <cellStyle name="Percent 2 4 10 3" xfId="1884"/>
    <cellStyle name="Percent 2 4 10 3 2" xfId="6366"/>
    <cellStyle name="Percent 2 4 10 3 2 2" xfId="15396"/>
    <cellStyle name="Percent 2 4 10 3 3" xfId="10914"/>
    <cellStyle name="Percent 2 4 10 4" xfId="3378"/>
    <cellStyle name="Percent 2 4 10 4 2" xfId="7860"/>
    <cellStyle name="Percent 2 4 10 4 2 2" xfId="16890"/>
    <cellStyle name="Percent 2 4 10 4 3" xfId="12408"/>
    <cellStyle name="Percent 2 4 10 5" xfId="4872"/>
    <cellStyle name="Percent 2 4 10 5 2" xfId="13902"/>
    <cellStyle name="Percent 2 4 10 6" xfId="9420"/>
    <cellStyle name="Percent 2 4 11" xfId="576"/>
    <cellStyle name="Percent 2 4 11 2" xfId="1323"/>
    <cellStyle name="Percent 2 4 11 2 2" xfId="2817"/>
    <cellStyle name="Percent 2 4 11 2 2 2" xfId="7299"/>
    <cellStyle name="Percent 2 4 11 2 2 2 2" xfId="16329"/>
    <cellStyle name="Percent 2 4 11 2 2 3" xfId="11847"/>
    <cellStyle name="Percent 2 4 11 2 3" xfId="4311"/>
    <cellStyle name="Percent 2 4 11 2 3 2" xfId="8793"/>
    <cellStyle name="Percent 2 4 11 2 3 2 2" xfId="17823"/>
    <cellStyle name="Percent 2 4 11 2 3 3" xfId="13341"/>
    <cellStyle name="Percent 2 4 11 2 4" xfId="5805"/>
    <cellStyle name="Percent 2 4 11 2 4 2" xfId="14835"/>
    <cellStyle name="Percent 2 4 11 2 5" xfId="10353"/>
    <cellStyle name="Percent 2 4 11 3" xfId="2070"/>
    <cellStyle name="Percent 2 4 11 3 2" xfId="6552"/>
    <cellStyle name="Percent 2 4 11 3 2 2" xfId="15582"/>
    <cellStyle name="Percent 2 4 11 3 3" xfId="11100"/>
    <cellStyle name="Percent 2 4 11 4" xfId="3564"/>
    <cellStyle name="Percent 2 4 11 4 2" xfId="8046"/>
    <cellStyle name="Percent 2 4 11 4 2 2" xfId="17076"/>
    <cellStyle name="Percent 2 4 11 4 3" xfId="12594"/>
    <cellStyle name="Percent 2 4 11 5" xfId="5058"/>
    <cellStyle name="Percent 2 4 11 5 2" xfId="14088"/>
    <cellStyle name="Percent 2 4 11 6" xfId="9606"/>
    <cellStyle name="Percent 2 4 12" xfId="763"/>
    <cellStyle name="Percent 2 4 12 2" xfId="2257"/>
    <cellStyle name="Percent 2 4 12 2 2" xfId="6739"/>
    <cellStyle name="Percent 2 4 12 2 2 2" xfId="15769"/>
    <cellStyle name="Percent 2 4 12 2 3" xfId="11287"/>
    <cellStyle name="Percent 2 4 12 3" xfId="3751"/>
    <cellStyle name="Percent 2 4 12 3 2" xfId="8233"/>
    <cellStyle name="Percent 2 4 12 3 2 2" xfId="17263"/>
    <cellStyle name="Percent 2 4 12 3 3" xfId="12781"/>
    <cellStyle name="Percent 2 4 12 4" xfId="5245"/>
    <cellStyle name="Percent 2 4 12 4 2" xfId="14275"/>
    <cellStyle name="Percent 2 4 12 5" xfId="9793"/>
    <cellStyle name="Percent 2 4 13" xfId="1512"/>
    <cellStyle name="Percent 2 4 13 2" xfId="5994"/>
    <cellStyle name="Percent 2 4 13 2 2" xfId="15024"/>
    <cellStyle name="Percent 2 4 13 3" xfId="10542"/>
    <cellStyle name="Percent 2 4 14" xfId="3006"/>
    <cellStyle name="Percent 2 4 14 2" xfId="7488"/>
    <cellStyle name="Percent 2 4 14 2 2" xfId="16518"/>
    <cellStyle name="Percent 2 4 14 3" xfId="12036"/>
    <cellStyle name="Percent 2 4 15" xfId="4500"/>
    <cellStyle name="Percent 2 4 15 2" xfId="13530"/>
    <cellStyle name="Percent 2 4 16" xfId="9048"/>
    <cellStyle name="Percent 2 4 2" xfId="41"/>
    <cellStyle name="Percent 2 4 2 2" xfId="227"/>
    <cellStyle name="Percent 2 4 2 2 2" xfId="972"/>
    <cellStyle name="Percent 2 4 2 2 2 2" xfId="2466"/>
    <cellStyle name="Percent 2 4 2 2 2 2 2" xfId="6948"/>
    <cellStyle name="Percent 2 4 2 2 2 2 2 2" xfId="15978"/>
    <cellStyle name="Percent 2 4 2 2 2 2 3" xfId="11496"/>
    <cellStyle name="Percent 2 4 2 2 2 3" xfId="3960"/>
    <cellStyle name="Percent 2 4 2 2 2 3 2" xfId="8442"/>
    <cellStyle name="Percent 2 4 2 2 2 3 2 2" xfId="17472"/>
    <cellStyle name="Percent 2 4 2 2 2 3 3" xfId="12990"/>
    <cellStyle name="Percent 2 4 2 2 2 4" xfId="5454"/>
    <cellStyle name="Percent 2 4 2 2 2 4 2" xfId="14484"/>
    <cellStyle name="Percent 2 4 2 2 2 5" xfId="10002"/>
    <cellStyle name="Percent 2 4 2 2 3" xfId="1721"/>
    <cellStyle name="Percent 2 4 2 2 3 2" xfId="6203"/>
    <cellStyle name="Percent 2 4 2 2 3 2 2" xfId="15233"/>
    <cellStyle name="Percent 2 4 2 2 3 3" xfId="10751"/>
    <cellStyle name="Percent 2 4 2 2 4" xfId="3215"/>
    <cellStyle name="Percent 2 4 2 2 4 2" xfId="7697"/>
    <cellStyle name="Percent 2 4 2 2 4 2 2" xfId="16727"/>
    <cellStyle name="Percent 2 4 2 2 4 3" xfId="12245"/>
    <cellStyle name="Percent 2 4 2 2 5" xfId="4709"/>
    <cellStyle name="Percent 2 4 2 2 5 2" xfId="13739"/>
    <cellStyle name="Percent 2 4 2 2 6" xfId="9257"/>
    <cellStyle name="Percent 2 4 2 3" xfId="413"/>
    <cellStyle name="Percent 2 4 2 3 2" xfId="1160"/>
    <cellStyle name="Percent 2 4 2 3 2 2" xfId="2654"/>
    <cellStyle name="Percent 2 4 2 3 2 2 2" xfId="7136"/>
    <cellStyle name="Percent 2 4 2 3 2 2 2 2" xfId="16166"/>
    <cellStyle name="Percent 2 4 2 3 2 2 3" xfId="11684"/>
    <cellStyle name="Percent 2 4 2 3 2 3" xfId="4148"/>
    <cellStyle name="Percent 2 4 2 3 2 3 2" xfId="8630"/>
    <cellStyle name="Percent 2 4 2 3 2 3 2 2" xfId="17660"/>
    <cellStyle name="Percent 2 4 2 3 2 3 3" xfId="13178"/>
    <cellStyle name="Percent 2 4 2 3 2 4" xfId="5642"/>
    <cellStyle name="Percent 2 4 2 3 2 4 2" xfId="14672"/>
    <cellStyle name="Percent 2 4 2 3 2 5" xfId="10190"/>
    <cellStyle name="Percent 2 4 2 3 3" xfId="1907"/>
    <cellStyle name="Percent 2 4 2 3 3 2" xfId="6389"/>
    <cellStyle name="Percent 2 4 2 3 3 2 2" xfId="15419"/>
    <cellStyle name="Percent 2 4 2 3 3 3" xfId="10937"/>
    <cellStyle name="Percent 2 4 2 3 4" xfId="3401"/>
    <cellStyle name="Percent 2 4 2 3 4 2" xfId="7883"/>
    <cellStyle name="Percent 2 4 2 3 4 2 2" xfId="16913"/>
    <cellStyle name="Percent 2 4 2 3 4 3" xfId="12431"/>
    <cellStyle name="Percent 2 4 2 3 5" xfId="4895"/>
    <cellStyle name="Percent 2 4 2 3 5 2" xfId="13925"/>
    <cellStyle name="Percent 2 4 2 3 6" xfId="9443"/>
    <cellStyle name="Percent 2 4 2 4" xfId="599"/>
    <cellStyle name="Percent 2 4 2 4 2" xfId="1346"/>
    <cellStyle name="Percent 2 4 2 4 2 2" xfId="2840"/>
    <cellStyle name="Percent 2 4 2 4 2 2 2" xfId="7322"/>
    <cellStyle name="Percent 2 4 2 4 2 2 2 2" xfId="16352"/>
    <cellStyle name="Percent 2 4 2 4 2 2 3" xfId="11870"/>
    <cellStyle name="Percent 2 4 2 4 2 3" xfId="4334"/>
    <cellStyle name="Percent 2 4 2 4 2 3 2" xfId="8816"/>
    <cellStyle name="Percent 2 4 2 4 2 3 2 2" xfId="17846"/>
    <cellStyle name="Percent 2 4 2 4 2 3 3" xfId="13364"/>
    <cellStyle name="Percent 2 4 2 4 2 4" xfId="5828"/>
    <cellStyle name="Percent 2 4 2 4 2 4 2" xfId="14858"/>
    <cellStyle name="Percent 2 4 2 4 2 5" xfId="10376"/>
    <cellStyle name="Percent 2 4 2 4 3" xfId="2093"/>
    <cellStyle name="Percent 2 4 2 4 3 2" xfId="6575"/>
    <cellStyle name="Percent 2 4 2 4 3 2 2" xfId="15605"/>
    <cellStyle name="Percent 2 4 2 4 3 3" xfId="11123"/>
    <cellStyle name="Percent 2 4 2 4 4" xfId="3587"/>
    <cellStyle name="Percent 2 4 2 4 4 2" xfId="8069"/>
    <cellStyle name="Percent 2 4 2 4 4 2 2" xfId="17099"/>
    <cellStyle name="Percent 2 4 2 4 4 3" xfId="12617"/>
    <cellStyle name="Percent 2 4 2 4 5" xfId="5081"/>
    <cellStyle name="Percent 2 4 2 4 5 2" xfId="14111"/>
    <cellStyle name="Percent 2 4 2 4 6" xfId="9629"/>
    <cellStyle name="Percent 2 4 2 5" xfId="786"/>
    <cellStyle name="Percent 2 4 2 5 2" xfId="2280"/>
    <cellStyle name="Percent 2 4 2 5 2 2" xfId="6762"/>
    <cellStyle name="Percent 2 4 2 5 2 2 2" xfId="15792"/>
    <cellStyle name="Percent 2 4 2 5 2 3" xfId="11310"/>
    <cellStyle name="Percent 2 4 2 5 3" xfId="3774"/>
    <cellStyle name="Percent 2 4 2 5 3 2" xfId="8256"/>
    <cellStyle name="Percent 2 4 2 5 3 2 2" xfId="17286"/>
    <cellStyle name="Percent 2 4 2 5 3 3" xfId="12804"/>
    <cellStyle name="Percent 2 4 2 5 4" xfId="5268"/>
    <cellStyle name="Percent 2 4 2 5 4 2" xfId="14298"/>
    <cellStyle name="Percent 2 4 2 5 5" xfId="9816"/>
    <cellStyle name="Percent 2 4 2 6" xfId="1535"/>
    <cellStyle name="Percent 2 4 2 6 2" xfId="6017"/>
    <cellStyle name="Percent 2 4 2 6 2 2" xfId="15047"/>
    <cellStyle name="Percent 2 4 2 6 3" xfId="10565"/>
    <cellStyle name="Percent 2 4 2 7" xfId="3029"/>
    <cellStyle name="Percent 2 4 2 7 2" xfId="7511"/>
    <cellStyle name="Percent 2 4 2 7 2 2" xfId="16541"/>
    <cellStyle name="Percent 2 4 2 7 3" xfId="12059"/>
    <cellStyle name="Percent 2 4 2 8" xfId="4523"/>
    <cellStyle name="Percent 2 4 2 8 2" xfId="13553"/>
    <cellStyle name="Percent 2 4 2 9" xfId="9071"/>
    <cellStyle name="Percent 2 4 3" xfId="64"/>
    <cellStyle name="Percent 2 4 3 2" xfId="250"/>
    <cellStyle name="Percent 2 4 3 2 2" xfId="995"/>
    <cellStyle name="Percent 2 4 3 2 2 2" xfId="2489"/>
    <cellStyle name="Percent 2 4 3 2 2 2 2" xfId="6971"/>
    <cellStyle name="Percent 2 4 3 2 2 2 2 2" xfId="16001"/>
    <cellStyle name="Percent 2 4 3 2 2 2 3" xfId="11519"/>
    <cellStyle name="Percent 2 4 3 2 2 3" xfId="3983"/>
    <cellStyle name="Percent 2 4 3 2 2 3 2" xfId="8465"/>
    <cellStyle name="Percent 2 4 3 2 2 3 2 2" xfId="17495"/>
    <cellStyle name="Percent 2 4 3 2 2 3 3" xfId="13013"/>
    <cellStyle name="Percent 2 4 3 2 2 4" xfId="5477"/>
    <cellStyle name="Percent 2 4 3 2 2 4 2" xfId="14507"/>
    <cellStyle name="Percent 2 4 3 2 2 5" xfId="10025"/>
    <cellStyle name="Percent 2 4 3 2 3" xfId="1744"/>
    <cellStyle name="Percent 2 4 3 2 3 2" xfId="6226"/>
    <cellStyle name="Percent 2 4 3 2 3 2 2" xfId="15256"/>
    <cellStyle name="Percent 2 4 3 2 3 3" xfId="10774"/>
    <cellStyle name="Percent 2 4 3 2 4" xfId="3238"/>
    <cellStyle name="Percent 2 4 3 2 4 2" xfId="7720"/>
    <cellStyle name="Percent 2 4 3 2 4 2 2" xfId="16750"/>
    <cellStyle name="Percent 2 4 3 2 4 3" xfId="12268"/>
    <cellStyle name="Percent 2 4 3 2 5" xfId="4732"/>
    <cellStyle name="Percent 2 4 3 2 5 2" xfId="13762"/>
    <cellStyle name="Percent 2 4 3 2 6" xfId="9280"/>
    <cellStyle name="Percent 2 4 3 3" xfId="436"/>
    <cellStyle name="Percent 2 4 3 3 2" xfId="1183"/>
    <cellStyle name="Percent 2 4 3 3 2 2" xfId="2677"/>
    <cellStyle name="Percent 2 4 3 3 2 2 2" xfId="7159"/>
    <cellStyle name="Percent 2 4 3 3 2 2 2 2" xfId="16189"/>
    <cellStyle name="Percent 2 4 3 3 2 2 3" xfId="11707"/>
    <cellStyle name="Percent 2 4 3 3 2 3" xfId="4171"/>
    <cellStyle name="Percent 2 4 3 3 2 3 2" xfId="8653"/>
    <cellStyle name="Percent 2 4 3 3 2 3 2 2" xfId="17683"/>
    <cellStyle name="Percent 2 4 3 3 2 3 3" xfId="13201"/>
    <cellStyle name="Percent 2 4 3 3 2 4" xfId="5665"/>
    <cellStyle name="Percent 2 4 3 3 2 4 2" xfId="14695"/>
    <cellStyle name="Percent 2 4 3 3 2 5" xfId="10213"/>
    <cellStyle name="Percent 2 4 3 3 3" xfId="1930"/>
    <cellStyle name="Percent 2 4 3 3 3 2" xfId="6412"/>
    <cellStyle name="Percent 2 4 3 3 3 2 2" xfId="15442"/>
    <cellStyle name="Percent 2 4 3 3 3 3" xfId="10960"/>
    <cellStyle name="Percent 2 4 3 3 4" xfId="3424"/>
    <cellStyle name="Percent 2 4 3 3 4 2" xfId="7906"/>
    <cellStyle name="Percent 2 4 3 3 4 2 2" xfId="16936"/>
    <cellStyle name="Percent 2 4 3 3 4 3" xfId="12454"/>
    <cellStyle name="Percent 2 4 3 3 5" xfId="4918"/>
    <cellStyle name="Percent 2 4 3 3 5 2" xfId="13948"/>
    <cellStyle name="Percent 2 4 3 3 6" xfId="9466"/>
    <cellStyle name="Percent 2 4 3 4" xfId="622"/>
    <cellStyle name="Percent 2 4 3 4 2" xfId="1369"/>
    <cellStyle name="Percent 2 4 3 4 2 2" xfId="2863"/>
    <cellStyle name="Percent 2 4 3 4 2 2 2" xfId="7345"/>
    <cellStyle name="Percent 2 4 3 4 2 2 2 2" xfId="16375"/>
    <cellStyle name="Percent 2 4 3 4 2 2 3" xfId="11893"/>
    <cellStyle name="Percent 2 4 3 4 2 3" xfId="4357"/>
    <cellStyle name="Percent 2 4 3 4 2 3 2" xfId="8839"/>
    <cellStyle name="Percent 2 4 3 4 2 3 2 2" xfId="17869"/>
    <cellStyle name="Percent 2 4 3 4 2 3 3" xfId="13387"/>
    <cellStyle name="Percent 2 4 3 4 2 4" xfId="5851"/>
    <cellStyle name="Percent 2 4 3 4 2 4 2" xfId="14881"/>
    <cellStyle name="Percent 2 4 3 4 2 5" xfId="10399"/>
    <cellStyle name="Percent 2 4 3 4 3" xfId="2116"/>
    <cellStyle name="Percent 2 4 3 4 3 2" xfId="6598"/>
    <cellStyle name="Percent 2 4 3 4 3 2 2" xfId="15628"/>
    <cellStyle name="Percent 2 4 3 4 3 3" xfId="11146"/>
    <cellStyle name="Percent 2 4 3 4 4" xfId="3610"/>
    <cellStyle name="Percent 2 4 3 4 4 2" xfId="8092"/>
    <cellStyle name="Percent 2 4 3 4 4 2 2" xfId="17122"/>
    <cellStyle name="Percent 2 4 3 4 4 3" xfId="12640"/>
    <cellStyle name="Percent 2 4 3 4 5" xfId="5104"/>
    <cellStyle name="Percent 2 4 3 4 5 2" xfId="14134"/>
    <cellStyle name="Percent 2 4 3 4 6" xfId="9652"/>
    <cellStyle name="Percent 2 4 3 5" xfId="809"/>
    <cellStyle name="Percent 2 4 3 5 2" xfId="2303"/>
    <cellStyle name="Percent 2 4 3 5 2 2" xfId="6785"/>
    <cellStyle name="Percent 2 4 3 5 2 2 2" xfId="15815"/>
    <cellStyle name="Percent 2 4 3 5 2 3" xfId="11333"/>
    <cellStyle name="Percent 2 4 3 5 3" xfId="3797"/>
    <cellStyle name="Percent 2 4 3 5 3 2" xfId="8279"/>
    <cellStyle name="Percent 2 4 3 5 3 2 2" xfId="17309"/>
    <cellStyle name="Percent 2 4 3 5 3 3" xfId="12827"/>
    <cellStyle name="Percent 2 4 3 5 4" xfId="5291"/>
    <cellStyle name="Percent 2 4 3 5 4 2" xfId="14321"/>
    <cellStyle name="Percent 2 4 3 5 5" xfId="9839"/>
    <cellStyle name="Percent 2 4 3 6" xfId="1558"/>
    <cellStyle name="Percent 2 4 3 6 2" xfId="6040"/>
    <cellStyle name="Percent 2 4 3 6 2 2" xfId="15070"/>
    <cellStyle name="Percent 2 4 3 6 3" xfId="10588"/>
    <cellStyle name="Percent 2 4 3 7" xfId="3052"/>
    <cellStyle name="Percent 2 4 3 7 2" xfId="7534"/>
    <cellStyle name="Percent 2 4 3 7 2 2" xfId="16564"/>
    <cellStyle name="Percent 2 4 3 7 3" xfId="12082"/>
    <cellStyle name="Percent 2 4 3 8" xfId="4546"/>
    <cellStyle name="Percent 2 4 3 8 2" xfId="13576"/>
    <cellStyle name="Percent 2 4 3 9" xfId="9094"/>
    <cellStyle name="Percent 2 4 4" xfId="88"/>
    <cellStyle name="Percent 2 4 4 2" xfId="274"/>
    <cellStyle name="Percent 2 4 4 2 2" xfId="1018"/>
    <cellStyle name="Percent 2 4 4 2 2 2" xfId="2512"/>
    <cellStyle name="Percent 2 4 4 2 2 2 2" xfId="6994"/>
    <cellStyle name="Percent 2 4 4 2 2 2 2 2" xfId="16024"/>
    <cellStyle name="Percent 2 4 4 2 2 2 3" xfId="11542"/>
    <cellStyle name="Percent 2 4 4 2 2 3" xfId="4006"/>
    <cellStyle name="Percent 2 4 4 2 2 3 2" xfId="8488"/>
    <cellStyle name="Percent 2 4 4 2 2 3 2 2" xfId="17518"/>
    <cellStyle name="Percent 2 4 4 2 2 3 3" xfId="13036"/>
    <cellStyle name="Percent 2 4 4 2 2 4" xfId="5500"/>
    <cellStyle name="Percent 2 4 4 2 2 4 2" xfId="14530"/>
    <cellStyle name="Percent 2 4 4 2 2 5" xfId="10048"/>
    <cellStyle name="Percent 2 4 4 2 3" xfId="1768"/>
    <cellStyle name="Percent 2 4 4 2 3 2" xfId="6250"/>
    <cellStyle name="Percent 2 4 4 2 3 2 2" xfId="15280"/>
    <cellStyle name="Percent 2 4 4 2 3 3" xfId="10798"/>
    <cellStyle name="Percent 2 4 4 2 4" xfId="3262"/>
    <cellStyle name="Percent 2 4 4 2 4 2" xfId="7744"/>
    <cellStyle name="Percent 2 4 4 2 4 2 2" xfId="16774"/>
    <cellStyle name="Percent 2 4 4 2 4 3" xfId="12292"/>
    <cellStyle name="Percent 2 4 4 2 5" xfId="4756"/>
    <cellStyle name="Percent 2 4 4 2 5 2" xfId="13786"/>
    <cellStyle name="Percent 2 4 4 2 6" xfId="9304"/>
    <cellStyle name="Percent 2 4 4 3" xfId="460"/>
    <cellStyle name="Percent 2 4 4 3 2" xfId="1207"/>
    <cellStyle name="Percent 2 4 4 3 2 2" xfId="2701"/>
    <cellStyle name="Percent 2 4 4 3 2 2 2" xfId="7183"/>
    <cellStyle name="Percent 2 4 4 3 2 2 2 2" xfId="16213"/>
    <cellStyle name="Percent 2 4 4 3 2 2 3" xfId="11731"/>
    <cellStyle name="Percent 2 4 4 3 2 3" xfId="4195"/>
    <cellStyle name="Percent 2 4 4 3 2 3 2" xfId="8677"/>
    <cellStyle name="Percent 2 4 4 3 2 3 2 2" xfId="17707"/>
    <cellStyle name="Percent 2 4 4 3 2 3 3" xfId="13225"/>
    <cellStyle name="Percent 2 4 4 3 2 4" xfId="5689"/>
    <cellStyle name="Percent 2 4 4 3 2 4 2" xfId="14719"/>
    <cellStyle name="Percent 2 4 4 3 2 5" xfId="10237"/>
    <cellStyle name="Percent 2 4 4 3 3" xfId="1954"/>
    <cellStyle name="Percent 2 4 4 3 3 2" xfId="6436"/>
    <cellStyle name="Percent 2 4 4 3 3 2 2" xfId="15466"/>
    <cellStyle name="Percent 2 4 4 3 3 3" xfId="10984"/>
    <cellStyle name="Percent 2 4 4 3 4" xfId="3448"/>
    <cellStyle name="Percent 2 4 4 3 4 2" xfId="7930"/>
    <cellStyle name="Percent 2 4 4 3 4 2 2" xfId="16960"/>
    <cellStyle name="Percent 2 4 4 3 4 3" xfId="12478"/>
    <cellStyle name="Percent 2 4 4 3 5" xfId="4942"/>
    <cellStyle name="Percent 2 4 4 3 5 2" xfId="13972"/>
    <cellStyle name="Percent 2 4 4 3 6" xfId="9490"/>
    <cellStyle name="Percent 2 4 4 4" xfId="646"/>
    <cellStyle name="Percent 2 4 4 4 2" xfId="1393"/>
    <cellStyle name="Percent 2 4 4 4 2 2" xfId="2887"/>
    <cellStyle name="Percent 2 4 4 4 2 2 2" xfId="7369"/>
    <cellStyle name="Percent 2 4 4 4 2 2 2 2" xfId="16399"/>
    <cellStyle name="Percent 2 4 4 4 2 2 3" xfId="11917"/>
    <cellStyle name="Percent 2 4 4 4 2 3" xfId="4381"/>
    <cellStyle name="Percent 2 4 4 4 2 3 2" xfId="8863"/>
    <cellStyle name="Percent 2 4 4 4 2 3 2 2" xfId="17893"/>
    <cellStyle name="Percent 2 4 4 4 2 3 3" xfId="13411"/>
    <cellStyle name="Percent 2 4 4 4 2 4" xfId="5875"/>
    <cellStyle name="Percent 2 4 4 4 2 4 2" xfId="14905"/>
    <cellStyle name="Percent 2 4 4 4 2 5" xfId="10423"/>
    <cellStyle name="Percent 2 4 4 4 3" xfId="2140"/>
    <cellStyle name="Percent 2 4 4 4 3 2" xfId="6622"/>
    <cellStyle name="Percent 2 4 4 4 3 2 2" xfId="15652"/>
    <cellStyle name="Percent 2 4 4 4 3 3" xfId="11170"/>
    <cellStyle name="Percent 2 4 4 4 4" xfId="3634"/>
    <cellStyle name="Percent 2 4 4 4 4 2" xfId="8116"/>
    <cellStyle name="Percent 2 4 4 4 4 2 2" xfId="17146"/>
    <cellStyle name="Percent 2 4 4 4 4 3" xfId="12664"/>
    <cellStyle name="Percent 2 4 4 4 5" xfId="5128"/>
    <cellStyle name="Percent 2 4 4 4 5 2" xfId="14158"/>
    <cellStyle name="Percent 2 4 4 4 6" xfId="9676"/>
    <cellStyle name="Percent 2 4 4 5" xfId="833"/>
    <cellStyle name="Percent 2 4 4 5 2" xfId="2327"/>
    <cellStyle name="Percent 2 4 4 5 2 2" xfId="6809"/>
    <cellStyle name="Percent 2 4 4 5 2 2 2" xfId="15839"/>
    <cellStyle name="Percent 2 4 4 5 2 3" xfId="11357"/>
    <cellStyle name="Percent 2 4 4 5 3" xfId="3821"/>
    <cellStyle name="Percent 2 4 4 5 3 2" xfId="8303"/>
    <cellStyle name="Percent 2 4 4 5 3 2 2" xfId="17333"/>
    <cellStyle name="Percent 2 4 4 5 3 3" xfId="12851"/>
    <cellStyle name="Percent 2 4 4 5 4" xfId="5315"/>
    <cellStyle name="Percent 2 4 4 5 4 2" xfId="14345"/>
    <cellStyle name="Percent 2 4 4 5 5" xfId="9863"/>
    <cellStyle name="Percent 2 4 4 6" xfId="1582"/>
    <cellStyle name="Percent 2 4 4 6 2" xfId="6064"/>
    <cellStyle name="Percent 2 4 4 6 2 2" xfId="15094"/>
    <cellStyle name="Percent 2 4 4 6 3" xfId="10612"/>
    <cellStyle name="Percent 2 4 4 7" xfId="3076"/>
    <cellStyle name="Percent 2 4 4 7 2" xfId="7558"/>
    <cellStyle name="Percent 2 4 4 7 2 2" xfId="16588"/>
    <cellStyle name="Percent 2 4 4 7 3" xfId="12106"/>
    <cellStyle name="Percent 2 4 4 8" xfId="4570"/>
    <cellStyle name="Percent 2 4 4 8 2" xfId="13600"/>
    <cellStyle name="Percent 2 4 4 9" xfId="9118"/>
    <cellStyle name="Percent 2 4 5" xfId="117"/>
    <cellStyle name="Percent 2 4 5 2" xfId="303"/>
    <cellStyle name="Percent 2 4 5 2 2" xfId="1046"/>
    <cellStyle name="Percent 2 4 5 2 2 2" xfId="2540"/>
    <cellStyle name="Percent 2 4 5 2 2 2 2" xfId="7022"/>
    <cellStyle name="Percent 2 4 5 2 2 2 2 2" xfId="16052"/>
    <cellStyle name="Percent 2 4 5 2 2 2 3" xfId="11570"/>
    <cellStyle name="Percent 2 4 5 2 2 3" xfId="4034"/>
    <cellStyle name="Percent 2 4 5 2 2 3 2" xfId="8516"/>
    <cellStyle name="Percent 2 4 5 2 2 3 2 2" xfId="17546"/>
    <cellStyle name="Percent 2 4 5 2 2 3 3" xfId="13064"/>
    <cellStyle name="Percent 2 4 5 2 2 4" xfId="5528"/>
    <cellStyle name="Percent 2 4 5 2 2 4 2" xfId="14558"/>
    <cellStyle name="Percent 2 4 5 2 2 5" xfId="10076"/>
    <cellStyle name="Percent 2 4 5 2 3" xfId="1797"/>
    <cellStyle name="Percent 2 4 5 2 3 2" xfId="6279"/>
    <cellStyle name="Percent 2 4 5 2 3 2 2" xfId="15309"/>
    <cellStyle name="Percent 2 4 5 2 3 3" xfId="10827"/>
    <cellStyle name="Percent 2 4 5 2 4" xfId="3291"/>
    <cellStyle name="Percent 2 4 5 2 4 2" xfId="7773"/>
    <cellStyle name="Percent 2 4 5 2 4 2 2" xfId="16803"/>
    <cellStyle name="Percent 2 4 5 2 4 3" xfId="12321"/>
    <cellStyle name="Percent 2 4 5 2 5" xfId="4785"/>
    <cellStyle name="Percent 2 4 5 2 5 2" xfId="13815"/>
    <cellStyle name="Percent 2 4 5 2 6" xfId="9333"/>
    <cellStyle name="Percent 2 4 5 3" xfId="489"/>
    <cellStyle name="Percent 2 4 5 3 2" xfId="1236"/>
    <cellStyle name="Percent 2 4 5 3 2 2" xfId="2730"/>
    <cellStyle name="Percent 2 4 5 3 2 2 2" xfId="7212"/>
    <cellStyle name="Percent 2 4 5 3 2 2 2 2" xfId="16242"/>
    <cellStyle name="Percent 2 4 5 3 2 2 3" xfId="11760"/>
    <cellStyle name="Percent 2 4 5 3 2 3" xfId="4224"/>
    <cellStyle name="Percent 2 4 5 3 2 3 2" xfId="8706"/>
    <cellStyle name="Percent 2 4 5 3 2 3 2 2" xfId="17736"/>
    <cellStyle name="Percent 2 4 5 3 2 3 3" xfId="13254"/>
    <cellStyle name="Percent 2 4 5 3 2 4" xfId="5718"/>
    <cellStyle name="Percent 2 4 5 3 2 4 2" xfId="14748"/>
    <cellStyle name="Percent 2 4 5 3 2 5" xfId="10266"/>
    <cellStyle name="Percent 2 4 5 3 3" xfId="1983"/>
    <cellStyle name="Percent 2 4 5 3 3 2" xfId="6465"/>
    <cellStyle name="Percent 2 4 5 3 3 2 2" xfId="15495"/>
    <cellStyle name="Percent 2 4 5 3 3 3" xfId="11013"/>
    <cellStyle name="Percent 2 4 5 3 4" xfId="3477"/>
    <cellStyle name="Percent 2 4 5 3 4 2" xfId="7959"/>
    <cellStyle name="Percent 2 4 5 3 4 2 2" xfId="16989"/>
    <cellStyle name="Percent 2 4 5 3 4 3" xfId="12507"/>
    <cellStyle name="Percent 2 4 5 3 5" xfId="4971"/>
    <cellStyle name="Percent 2 4 5 3 5 2" xfId="14001"/>
    <cellStyle name="Percent 2 4 5 3 6" xfId="9519"/>
    <cellStyle name="Percent 2 4 5 4" xfId="675"/>
    <cellStyle name="Percent 2 4 5 4 2" xfId="1422"/>
    <cellStyle name="Percent 2 4 5 4 2 2" xfId="2916"/>
    <cellStyle name="Percent 2 4 5 4 2 2 2" xfId="7398"/>
    <cellStyle name="Percent 2 4 5 4 2 2 2 2" xfId="16428"/>
    <cellStyle name="Percent 2 4 5 4 2 2 3" xfId="11946"/>
    <cellStyle name="Percent 2 4 5 4 2 3" xfId="4410"/>
    <cellStyle name="Percent 2 4 5 4 2 3 2" xfId="8892"/>
    <cellStyle name="Percent 2 4 5 4 2 3 2 2" xfId="17922"/>
    <cellStyle name="Percent 2 4 5 4 2 3 3" xfId="13440"/>
    <cellStyle name="Percent 2 4 5 4 2 4" xfId="5904"/>
    <cellStyle name="Percent 2 4 5 4 2 4 2" xfId="14934"/>
    <cellStyle name="Percent 2 4 5 4 2 5" xfId="10452"/>
    <cellStyle name="Percent 2 4 5 4 3" xfId="2169"/>
    <cellStyle name="Percent 2 4 5 4 3 2" xfId="6651"/>
    <cellStyle name="Percent 2 4 5 4 3 2 2" xfId="15681"/>
    <cellStyle name="Percent 2 4 5 4 3 3" xfId="11199"/>
    <cellStyle name="Percent 2 4 5 4 4" xfId="3663"/>
    <cellStyle name="Percent 2 4 5 4 4 2" xfId="8145"/>
    <cellStyle name="Percent 2 4 5 4 4 2 2" xfId="17175"/>
    <cellStyle name="Percent 2 4 5 4 4 3" xfId="12693"/>
    <cellStyle name="Percent 2 4 5 4 5" xfId="5157"/>
    <cellStyle name="Percent 2 4 5 4 5 2" xfId="14187"/>
    <cellStyle name="Percent 2 4 5 4 6" xfId="9705"/>
    <cellStyle name="Percent 2 4 5 5" xfId="862"/>
    <cellStyle name="Percent 2 4 5 5 2" xfId="2356"/>
    <cellStyle name="Percent 2 4 5 5 2 2" xfId="6838"/>
    <cellStyle name="Percent 2 4 5 5 2 2 2" xfId="15868"/>
    <cellStyle name="Percent 2 4 5 5 2 3" xfId="11386"/>
    <cellStyle name="Percent 2 4 5 5 3" xfId="3850"/>
    <cellStyle name="Percent 2 4 5 5 3 2" xfId="8332"/>
    <cellStyle name="Percent 2 4 5 5 3 2 2" xfId="17362"/>
    <cellStyle name="Percent 2 4 5 5 3 3" xfId="12880"/>
    <cellStyle name="Percent 2 4 5 5 4" xfId="5344"/>
    <cellStyle name="Percent 2 4 5 5 4 2" xfId="14374"/>
    <cellStyle name="Percent 2 4 5 5 5" xfId="9892"/>
    <cellStyle name="Percent 2 4 5 6" xfId="1611"/>
    <cellStyle name="Percent 2 4 5 6 2" xfId="6093"/>
    <cellStyle name="Percent 2 4 5 6 2 2" xfId="15123"/>
    <cellStyle name="Percent 2 4 5 6 3" xfId="10641"/>
    <cellStyle name="Percent 2 4 5 7" xfId="3105"/>
    <cellStyle name="Percent 2 4 5 7 2" xfId="7587"/>
    <cellStyle name="Percent 2 4 5 7 2 2" xfId="16617"/>
    <cellStyle name="Percent 2 4 5 7 3" xfId="12135"/>
    <cellStyle name="Percent 2 4 5 8" xfId="4599"/>
    <cellStyle name="Percent 2 4 5 8 2" xfId="13629"/>
    <cellStyle name="Percent 2 4 5 9" xfId="9147"/>
    <cellStyle name="Percent 2 4 6" xfId="135"/>
    <cellStyle name="Percent 2 4 6 2" xfId="321"/>
    <cellStyle name="Percent 2 4 6 2 2" xfId="1064"/>
    <cellStyle name="Percent 2 4 6 2 2 2" xfId="2558"/>
    <cellStyle name="Percent 2 4 6 2 2 2 2" xfId="7040"/>
    <cellStyle name="Percent 2 4 6 2 2 2 2 2" xfId="16070"/>
    <cellStyle name="Percent 2 4 6 2 2 2 3" xfId="11588"/>
    <cellStyle name="Percent 2 4 6 2 2 3" xfId="4052"/>
    <cellStyle name="Percent 2 4 6 2 2 3 2" xfId="8534"/>
    <cellStyle name="Percent 2 4 6 2 2 3 2 2" xfId="17564"/>
    <cellStyle name="Percent 2 4 6 2 2 3 3" xfId="13082"/>
    <cellStyle name="Percent 2 4 6 2 2 4" xfId="5546"/>
    <cellStyle name="Percent 2 4 6 2 2 4 2" xfId="14576"/>
    <cellStyle name="Percent 2 4 6 2 2 5" xfId="10094"/>
    <cellStyle name="Percent 2 4 6 2 3" xfId="1815"/>
    <cellStyle name="Percent 2 4 6 2 3 2" xfId="6297"/>
    <cellStyle name="Percent 2 4 6 2 3 2 2" xfId="15327"/>
    <cellStyle name="Percent 2 4 6 2 3 3" xfId="10845"/>
    <cellStyle name="Percent 2 4 6 2 4" xfId="3309"/>
    <cellStyle name="Percent 2 4 6 2 4 2" xfId="7791"/>
    <cellStyle name="Percent 2 4 6 2 4 2 2" xfId="16821"/>
    <cellStyle name="Percent 2 4 6 2 4 3" xfId="12339"/>
    <cellStyle name="Percent 2 4 6 2 5" xfId="4803"/>
    <cellStyle name="Percent 2 4 6 2 5 2" xfId="13833"/>
    <cellStyle name="Percent 2 4 6 2 6" xfId="9351"/>
    <cellStyle name="Percent 2 4 6 3" xfId="507"/>
    <cellStyle name="Percent 2 4 6 3 2" xfId="1254"/>
    <cellStyle name="Percent 2 4 6 3 2 2" xfId="2748"/>
    <cellStyle name="Percent 2 4 6 3 2 2 2" xfId="7230"/>
    <cellStyle name="Percent 2 4 6 3 2 2 2 2" xfId="16260"/>
    <cellStyle name="Percent 2 4 6 3 2 2 3" xfId="11778"/>
    <cellStyle name="Percent 2 4 6 3 2 3" xfId="4242"/>
    <cellStyle name="Percent 2 4 6 3 2 3 2" xfId="8724"/>
    <cellStyle name="Percent 2 4 6 3 2 3 2 2" xfId="17754"/>
    <cellStyle name="Percent 2 4 6 3 2 3 3" xfId="13272"/>
    <cellStyle name="Percent 2 4 6 3 2 4" xfId="5736"/>
    <cellStyle name="Percent 2 4 6 3 2 4 2" xfId="14766"/>
    <cellStyle name="Percent 2 4 6 3 2 5" xfId="10284"/>
    <cellStyle name="Percent 2 4 6 3 3" xfId="2001"/>
    <cellStyle name="Percent 2 4 6 3 3 2" xfId="6483"/>
    <cellStyle name="Percent 2 4 6 3 3 2 2" xfId="15513"/>
    <cellStyle name="Percent 2 4 6 3 3 3" xfId="11031"/>
    <cellStyle name="Percent 2 4 6 3 4" xfId="3495"/>
    <cellStyle name="Percent 2 4 6 3 4 2" xfId="7977"/>
    <cellStyle name="Percent 2 4 6 3 4 2 2" xfId="17007"/>
    <cellStyle name="Percent 2 4 6 3 4 3" xfId="12525"/>
    <cellStyle name="Percent 2 4 6 3 5" xfId="4989"/>
    <cellStyle name="Percent 2 4 6 3 5 2" xfId="14019"/>
    <cellStyle name="Percent 2 4 6 3 6" xfId="9537"/>
    <cellStyle name="Percent 2 4 6 4" xfId="693"/>
    <cellStyle name="Percent 2 4 6 4 2" xfId="1440"/>
    <cellStyle name="Percent 2 4 6 4 2 2" xfId="2934"/>
    <cellStyle name="Percent 2 4 6 4 2 2 2" xfId="7416"/>
    <cellStyle name="Percent 2 4 6 4 2 2 2 2" xfId="16446"/>
    <cellStyle name="Percent 2 4 6 4 2 2 3" xfId="11964"/>
    <cellStyle name="Percent 2 4 6 4 2 3" xfId="4428"/>
    <cellStyle name="Percent 2 4 6 4 2 3 2" xfId="8910"/>
    <cellStyle name="Percent 2 4 6 4 2 3 2 2" xfId="17940"/>
    <cellStyle name="Percent 2 4 6 4 2 3 3" xfId="13458"/>
    <cellStyle name="Percent 2 4 6 4 2 4" xfId="5922"/>
    <cellStyle name="Percent 2 4 6 4 2 4 2" xfId="14952"/>
    <cellStyle name="Percent 2 4 6 4 2 5" xfId="10470"/>
    <cellStyle name="Percent 2 4 6 4 3" xfId="2187"/>
    <cellStyle name="Percent 2 4 6 4 3 2" xfId="6669"/>
    <cellStyle name="Percent 2 4 6 4 3 2 2" xfId="15699"/>
    <cellStyle name="Percent 2 4 6 4 3 3" xfId="11217"/>
    <cellStyle name="Percent 2 4 6 4 4" xfId="3681"/>
    <cellStyle name="Percent 2 4 6 4 4 2" xfId="8163"/>
    <cellStyle name="Percent 2 4 6 4 4 2 2" xfId="17193"/>
    <cellStyle name="Percent 2 4 6 4 4 3" xfId="12711"/>
    <cellStyle name="Percent 2 4 6 4 5" xfId="5175"/>
    <cellStyle name="Percent 2 4 6 4 5 2" xfId="14205"/>
    <cellStyle name="Percent 2 4 6 4 6" xfId="9723"/>
    <cellStyle name="Percent 2 4 6 5" xfId="880"/>
    <cellStyle name="Percent 2 4 6 5 2" xfId="2374"/>
    <cellStyle name="Percent 2 4 6 5 2 2" xfId="6856"/>
    <cellStyle name="Percent 2 4 6 5 2 2 2" xfId="15886"/>
    <cellStyle name="Percent 2 4 6 5 2 3" xfId="11404"/>
    <cellStyle name="Percent 2 4 6 5 3" xfId="3868"/>
    <cellStyle name="Percent 2 4 6 5 3 2" xfId="8350"/>
    <cellStyle name="Percent 2 4 6 5 3 2 2" xfId="17380"/>
    <cellStyle name="Percent 2 4 6 5 3 3" xfId="12898"/>
    <cellStyle name="Percent 2 4 6 5 4" xfId="5362"/>
    <cellStyle name="Percent 2 4 6 5 4 2" xfId="14392"/>
    <cellStyle name="Percent 2 4 6 5 5" xfId="9910"/>
    <cellStyle name="Percent 2 4 6 6" xfId="1629"/>
    <cellStyle name="Percent 2 4 6 6 2" xfId="6111"/>
    <cellStyle name="Percent 2 4 6 6 2 2" xfId="15141"/>
    <cellStyle name="Percent 2 4 6 6 3" xfId="10659"/>
    <cellStyle name="Percent 2 4 6 7" xfId="3123"/>
    <cellStyle name="Percent 2 4 6 7 2" xfId="7605"/>
    <cellStyle name="Percent 2 4 6 7 2 2" xfId="16635"/>
    <cellStyle name="Percent 2 4 6 7 3" xfId="12153"/>
    <cellStyle name="Percent 2 4 6 8" xfId="4617"/>
    <cellStyle name="Percent 2 4 6 8 2" xfId="13647"/>
    <cellStyle name="Percent 2 4 6 9" xfId="9165"/>
    <cellStyle name="Percent 2 4 7" xfId="158"/>
    <cellStyle name="Percent 2 4 7 2" xfId="344"/>
    <cellStyle name="Percent 2 4 7 2 2" xfId="1087"/>
    <cellStyle name="Percent 2 4 7 2 2 2" xfId="2581"/>
    <cellStyle name="Percent 2 4 7 2 2 2 2" xfId="7063"/>
    <cellStyle name="Percent 2 4 7 2 2 2 2 2" xfId="16093"/>
    <cellStyle name="Percent 2 4 7 2 2 2 3" xfId="11611"/>
    <cellStyle name="Percent 2 4 7 2 2 3" xfId="4075"/>
    <cellStyle name="Percent 2 4 7 2 2 3 2" xfId="8557"/>
    <cellStyle name="Percent 2 4 7 2 2 3 2 2" xfId="17587"/>
    <cellStyle name="Percent 2 4 7 2 2 3 3" xfId="13105"/>
    <cellStyle name="Percent 2 4 7 2 2 4" xfId="5569"/>
    <cellStyle name="Percent 2 4 7 2 2 4 2" xfId="14599"/>
    <cellStyle name="Percent 2 4 7 2 2 5" xfId="10117"/>
    <cellStyle name="Percent 2 4 7 2 3" xfId="1838"/>
    <cellStyle name="Percent 2 4 7 2 3 2" xfId="6320"/>
    <cellStyle name="Percent 2 4 7 2 3 2 2" xfId="15350"/>
    <cellStyle name="Percent 2 4 7 2 3 3" xfId="10868"/>
    <cellStyle name="Percent 2 4 7 2 4" xfId="3332"/>
    <cellStyle name="Percent 2 4 7 2 4 2" xfId="7814"/>
    <cellStyle name="Percent 2 4 7 2 4 2 2" xfId="16844"/>
    <cellStyle name="Percent 2 4 7 2 4 3" xfId="12362"/>
    <cellStyle name="Percent 2 4 7 2 5" xfId="4826"/>
    <cellStyle name="Percent 2 4 7 2 5 2" xfId="13856"/>
    <cellStyle name="Percent 2 4 7 2 6" xfId="9374"/>
    <cellStyle name="Percent 2 4 7 3" xfId="530"/>
    <cellStyle name="Percent 2 4 7 3 2" xfId="1277"/>
    <cellStyle name="Percent 2 4 7 3 2 2" xfId="2771"/>
    <cellStyle name="Percent 2 4 7 3 2 2 2" xfId="7253"/>
    <cellStyle name="Percent 2 4 7 3 2 2 2 2" xfId="16283"/>
    <cellStyle name="Percent 2 4 7 3 2 2 3" xfId="11801"/>
    <cellStyle name="Percent 2 4 7 3 2 3" xfId="4265"/>
    <cellStyle name="Percent 2 4 7 3 2 3 2" xfId="8747"/>
    <cellStyle name="Percent 2 4 7 3 2 3 2 2" xfId="17777"/>
    <cellStyle name="Percent 2 4 7 3 2 3 3" xfId="13295"/>
    <cellStyle name="Percent 2 4 7 3 2 4" xfId="5759"/>
    <cellStyle name="Percent 2 4 7 3 2 4 2" xfId="14789"/>
    <cellStyle name="Percent 2 4 7 3 2 5" xfId="10307"/>
    <cellStyle name="Percent 2 4 7 3 3" xfId="2024"/>
    <cellStyle name="Percent 2 4 7 3 3 2" xfId="6506"/>
    <cellStyle name="Percent 2 4 7 3 3 2 2" xfId="15536"/>
    <cellStyle name="Percent 2 4 7 3 3 3" xfId="11054"/>
    <cellStyle name="Percent 2 4 7 3 4" xfId="3518"/>
    <cellStyle name="Percent 2 4 7 3 4 2" xfId="8000"/>
    <cellStyle name="Percent 2 4 7 3 4 2 2" xfId="17030"/>
    <cellStyle name="Percent 2 4 7 3 4 3" xfId="12548"/>
    <cellStyle name="Percent 2 4 7 3 5" xfId="5012"/>
    <cellStyle name="Percent 2 4 7 3 5 2" xfId="14042"/>
    <cellStyle name="Percent 2 4 7 3 6" xfId="9560"/>
    <cellStyle name="Percent 2 4 7 4" xfId="716"/>
    <cellStyle name="Percent 2 4 7 4 2" xfId="1463"/>
    <cellStyle name="Percent 2 4 7 4 2 2" xfId="2957"/>
    <cellStyle name="Percent 2 4 7 4 2 2 2" xfId="7439"/>
    <cellStyle name="Percent 2 4 7 4 2 2 2 2" xfId="16469"/>
    <cellStyle name="Percent 2 4 7 4 2 2 3" xfId="11987"/>
    <cellStyle name="Percent 2 4 7 4 2 3" xfId="4451"/>
    <cellStyle name="Percent 2 4 7 4 2 3 2" xfId="8933"/>
    <cellStyle name="Percent 2 4 7 4 2 3 2 2" xfId="17963"/>
    <cellStyle name="Percent 2 4 7 4 2 3 3" xfId="13481"/>
    <cellStyle name="Percent 2 4 7 4 2 4" xfId="5945"/>
    <cellStyle name="Percent 2 4 7 4 2 4 2" xfId="14975"/>
    <cellStyle name="Percent 2 4 7 4 2 5" xfId="10493"/>
    <cellStyle name="Percent 2 4 7 4 3" xfId="2210"/>
    <cellStyle name="Percent 2 4 7 4 3 2" xfId="6692"/>
    <cellStyle name="Percent 2 4 7 4 3 2 2" xfId="15722"/>
    <cellStyle name="Percent 2 4 7 4 3 3" xfId="11240"/>
    <cellStyle name="Percent 2 4 7 4 4" xfId="3704"/>
    <cellStyle name="Percent 2 4 7 4 4 2" xfId="8186"/>
    <cellStyle name="Percent 2 4 7 4 4 2 2" xfId="17216"/>
    <cellStyle name="Percent 2 4 7 4 4 3" xfId="12734"/>
    <cellStyle name="Percent 2 4 7 4 5" xfId="5198"/>
    <cellStyle name="Percent 2 4 7 4 5 2" xfId="14228"/>
    <cellStyle name="Percent 2 4 7 4 6" xfId="9746"/>
    <cellStyle name="Percent 2 4 7 5" xfId="903"/>
    <cellStyle name="Percent 2 4 7 5 2" xfId="2397"/>
    <cellStyle name="Percent 2 4 7 5 2 2" xfId="6879"/>
    <cellStyle name="Percent 2 4 7 5 2 2 2" xfId="15909"/>
    <cellStyle name="Percent 2 4 7 5 2 3" xfId="11427"/>
    <cellStyle name="Percent 2 4 7 5 3" xfId="3891"/>
    <cellStyle name="Percent 2 4 7 5 3 2" xfId="8373"/>
    <cellStyle name="Percent 2 4 7 5 3 2 2" xfId="17403"/>
    <cellStyle name="Percent 2 4 7 5 3 3" xfId="12921"/>
    <cellStyle name="Percent 2 4 7 5 4" xfId="5385"/>
    <cellStyle name="Percent 2 4 7 5 4 2" xfId="14415"/>
    <cellStyle name="Percent 2 4 7 5 5" xfId="9933"/>
    <cellStyle name="Percent 2 4 7 6" xfId="1652"/>
    <cellStyle name="Percent 2 4 7 6 2" xfId="6134"/>
    <cellStyle name="Percent 2 4 7 6 2 2" xfId="15164"/>
    <cellStyle name="Percent 2 4 7 6 3" xfId="10682"/>
    <cellStyle name="Percent 2 4 7 7" xfId="3146"/>
    <cellStyle name="Percent 2 4 7 7 2" xfId="7628"/>
    <cellStyle name="Percent 2 4 7 7 2 2" xfId="16658"/>
    <cellStyle name="Percent 2 4 7 7 3" xfId="12176"/>
    <cellStyle name="Percent 2 4 7 8" xfId="4640"/>
    <cellStyle name="Percent 2 4 7 8 2" xfId="13670"/>
    <cellStyle name="Percent 2 4 7 9" xfId="9188"/>
    <cellStyle name="Percent 2 4 8" xfId="181"/>
    <cellStyle name="Percent 2 4 8 2" xfId="367"/>
    <cellStyle name="Percent 2 4 8 2 2" xfId="1110"/>
    <cellStyle name="Percent 2 4 8 2 2 2" xfId="2604"/>
    <cellStyle name="Percent 2 4 8 2 2 2 2" xfId="7086"/>
    <cellStyle name="Percent 2 4 8 2 2 2 2 2" xfId="16116"/>
    <cellStyle name="Percent 2 4 8 2 2 2 3" xfId="11634"/>
    <cellStyle name="Percent 2 4 8 2 2 3" xfId="4098"/>
    <cellStyle name="Percent 2 4 8 2 2 3 2" xfId="8580"/>
    <cellStyle name="Percent 2 4 8 2 2 3 2 2" xfId="17610"/>
    <cellStyle name="Percent 2 4 8 2 2 3 3" xfId="13128"/>
    <cellStyle name="Percent 2 4 8 2 2 4" xfId="5592"/>
    <cellStyle name="Percent 2 4 8 2 2 4 2" xfId="14622"/>
    <cellStyle name="Percent 2 4 8 2 2 5" xfId="10140"/>
    <cellStyle name="Percent 2 4 8 2 3" xfId="1861"/>
    <cellStyle name="Percent 2 4 8 2 3 2" xfId="6343"/>
    <cellStyle name="Percent 2 4 8 2 3 2 2" xfId="15373"/>
    <cellStyle name="Percent 2 4 8 2 3 3" xfId="10891"/>
    <cellStyle name="Percent 2 4 8 2 4" xfId="3355"/>
    <cellStyle name="Percent 2 4 8 2 4 2" xfId="7837"/>
    <cellStyle name="Percent 2 4 8 2 4 2 2" xfId="16867"/>
    <cellStyle name="Percent 2 4 8 2 4 3" xfId="12385"/>
    <cellStyle name="Percent 2 4 8 2 5" xfId="4849"/>
    <cellStyle name="Percent 2 4 8 2 5 2" xfId="13879"/>
    <cellStyle name="Percent 2 4 8 2 6" xfId="9397"/>
    <cellStyle name="Percent 2 4 8 3" xfId="553"/>
    <cellStyle name="Percent 2 4 8 3 2" xfId="1300"/>
    <cellStyle name="Percent 2 4 8 3 2 2" xfId="2794"/>
    <cellStyle name="Percent 2 4 8 3 2 2 2" xfId="7276"/>
    <cellStyle name="Percent 2 4 8 3 2 2 2 2" xfId="16306"/>
    <cellStyle name="Percent 2 4 8 3 2 2 3" xfId="11824"/>
    <cellStyle name="Percent 2 4 8 3 2 3" xfId="4288"/>
    <cellStyle name="Percent 2 4 8 3 2 3 2" xfId="8770"/>
    <cellStyle name="Percent 2 4 8 3 2 3 2 2" xfId="17800"/>
    <cellStyle name="Percent 2 4 8 3 2 3 3" xfId="13318"/>
    <cellStyle name="Percent 2 4 8 3 2 4" xfId="5782"/>
    <cellStyle name="Percent 2 4 8 3 2 4 2" xfId="14812"/>
    <cellStyle name="Percent 2 4 8 3 2 5" xfId="10330"/>
    <cellStyle name="Percent 2 4 8 3 3" xfId="2047"/>
    <cellStyle name="Percent 2 4 8 3 3 2" xfId="6529"/>
    <cellStyle name="Percent 2 4 8 3 3 2 2" xfId="15559"/>
    <cellStyle name="Percent 2 4 8 3 3 3" xfId="11077"/>
    <cellStyle name="Percent 2 4 8 3 4" xfId="3541"/>
    <cellStyle name="Percent 2 4 8 3 4 2" xfId="8023"/>
    <cellStyle name="Percent 2 4 8 3 4 2 2" xfId="17053"/>
    <cellStyle name="Percent 2 4 8 3 4 3" xfId="12571"/>
    <cellStyle name="Percent 2 4 8 3 5" xfId="5035"/>
    <cellStyle name="Percent 2 4 8 3 5 2" xfId="14065"/>
    <cellStyle name="Percent 2 4 8 3 6" xfId="9583"/>
    <cellStyle name="Percent 2 4 8 4" xfId="739"/>
    <cellStyle name="Percent 2 4 8 4 2" xfId="1486"/>
    <cellStyle name="Percent 2 4 8 4 2 2" xfId="2980"/>
    <cellStyle name="Percent 2 4 8 4 2 2 2" xfId="7462"/>
    <cellStyle name="Percent 2 4 8 4 2 2 2 2" xfId="16492"/>
    <cellStyle name="Percent 2 4 8 4 2 2 3" xfId="12010"/>
    <cellStyle name="Percent 2 4 8 4 2 3" xfId="4474"/>
    <cellStyle name="Percent 2 4 8 4 2 3 2" xfId="8956"/>
    <cellStyle name="Percent 2 4 8 4 2 3 2 2" xfId="17986"/>
    <cellStyle name="Percent 2 4 8 4 2 3 3" xfId="13504"/>
    <cellStyle name="Percent 2 4 8 4 2 4" xfId="5968"/>
    <cellStyle name="Percent 2 4 8 4 2 4 2" xfId="14998"/>
    <cellStyle name="Percent 2 4 8 4 2 5" xfId="10516"/>
    <cellStyle name="Percent 2 4 8 4 3" xfId="2233"/>
    <cellStyle name="Percent 2 4 8 4 3 2" xfId="6715"/>
    <cellStyle name="Percent 2 4 8 4 3 2 2" xfId="15745"/>
    <cellStyle name="Percent 2 4 8 4 3 3" xfId="11263"/>
    <cellStyle name="Percent 2 4 8 4 4" xfId="3727"/>
    <cellStyle name="Percent 2 4 8 4 4 2" xfId="8209"/>
    <cellStyle name="Percent 2 4 8 4 4 2 2" xfId="17239"/>
    <cellStyle name="Percent 2 4 8 4 4 3" xfId="12757"/>
    <cellStyle name="Percent 2 4 8 4 5" xfId="5221"/>
    <cellStyle name="Percent 2 4 8 4 5 2" xfId="14251"/>
    <cellStyle name="Percent 2 4 8 4 6" xfId="9769"/>
    <cellStyle name="Percent 2 4 8 5" xfId="926"/>
    <cellStyle name="Percent 2 4 8 5 2" xfId="2420"/>
    <cellStyle name="Percent 2 4 8 5 2 2" xfId="6902"/>
    <cellStyle name="Percent 2 4 8 5 2 2 2" xfId="15932"/>
    <cellStyle name="Percent 2 4 8 5 2 3" xfId="11450"/>
    <cellStyle name="Percent 2 4 8 5 3" xfId="3914"/>
    <cellStyle name="Percent 2 4 8 5 3 2" xfId="8396"/>
    <cellStyle name="Percent 2 4 8 5 3 2 2" xfId="17426"/>
    <cellStyle name="Percent 2 4 8 5 3 3" xfId="12944"/>
    <cellStyle name="Percent 2 4 8 5 4" xfId="5408"/>
    <cellStyle name="Percent 2 4 8 5 4 2" xfId="14438"/>
    <cellStyle name="Percent 2 4 8 5 5" xfId="9956"/>
    <cellStyle name="Percent 2 4 8 6" xfId="1675"/>
    <cellStyle name="Percent 2 4 8 6 2" xfId="6157"/>
    <cellStyle name="Percent 2 4 8 6 2 2" xfId="15187"/>
    <cellStyle name="Percent 2 4 8 6 3" xfId="10705"/>
    <cellStyle name="Percent 2 4 8 7" xfId="3169"/>
    <cellStyle name="Percent 2 4 8 7 2" xfId="7651"/>
    <cellStyle name="Percent 2 4 8 7 2 2" xfId="16681"/>
    <cellStyle name="Percent 2 4 8 7 3" xfId="12199"/>
    <cellStyle name="Percent 2 4 8 8" xfId="4663"/>
    <cellStyle name="Percent 2 4 8 8 2" xfId="13693"/>
    <cellStyle name="Percent 2 4 8 9" xfId="9211"/>
    <cellStyle name="Percent 2 4 9" xfId="204"/>
    <cellStyle name="Percent 2 4 9 2" xfId="949"/>
    <cellStyle name="Percent 2 4 9 2 2" xfId="2443"/>
    <cellStyle name="Percent 2 4 9 2 2 2" xfId="6925"/>
    <cellStyle name="Percent 2 4 9 2 2 2 2" xfId="15955"/>
    <cellStyle name="Percent 2 4 9 2 2 3" xfId="11473"/>
    <cellStyle name="Percent 2 4 9 2 3" xfId="3937"/>
    <cellStyle name="Percent 2 4 9 2 3 2" xfId="8419"/>
    <cellStyle name="Percent 2 4 9 2 3 2 2" xfId="17449"/>
    <cellStyle name="Percent 2 4 9 2 3 3" xfId="12967"/>
    <cellStyle name="Percent 2 4 9 2 4" xfId="5431"/>
    <cellStyle name="Percent 2 4 9 2 4 2" xfId="14461"/>
    <cellStyle name="Percent 2 4 9 2 5" xfId="9979"/>
    <cellStyle name="Percent 2 4 9 3" xfId="1698"/>
    <cellStyle name="Percent 2 4 9 3 2" xfId="6180"/>
    <cellStyle name="Percent 2 4 9 3 2 2" xfId="15210"/>
    <cellStyle name="Percent 2 4 9 3 3" xfId="10728"/>
    <cellStyle name="Percent 2 4 9 4" xfId="3192"/>
    <cellStyle name="Percent 2 4 9 4 2" xfId="7674"/>
    <cellStyle name="Percent 2 4 9 4 2 2" xfId="16704"/>
    <cellStyle name="Percent 2 4 9 4 3" xfId="12222"/>
    <cellStyle name="Percent 2 4 9 5" xfId="4686"/>
    <cellStyle name="Percent 2 4 9 5 2" xfId="13716"/>
    <cellStyle name="Percent 2 4 9 6" xfId="9234"/>
    <cellStyle name="Percent 2 5" xfId="31"/>
    <cellStyle name="Percent 2 5 2" xfId="217"/>
    <cellStyle name="Percent 2 5 2 2" xfId="962"/>
    <cellStyle name="Percent 2 5 2 2 2" xfId="2456"/>
    <cellStyle name="Percent 2 5 2 2 2 2" xfId="6938"/>
    <cellStyle name="Percent 2 5 2 2 2 2 2" xfId="15968"/>
    <cellStyle name="Percent 2 5 2 2 2 3" xfId="11486"/>
    <cellStyle name="Percent 2 5 2 2 3" xfId="3950"/>
    <cellStyle name="Percent 2 5 2 2 3 2" xfId="8432"/>
    <cellStyle name="Percent 2 5 2 2 3 2 2" xfId="17462"/>
    <cellStyle name="Percent 2 5 2 2 3 3" xfId="12980"/>
    <cellStyle name="Percent 2 5 2 2 4" xfId="5444"/>
    <cellStyle name="Percent 2 5 2 2 4 2" xfId="14474"/>
    <cellStyle name="Percent 2 5 2 2 5" xfId="9992"/>
    <cellStyle name="Percent 2 5 2 3" xfId="1711"/>
    <cellStyle name="Percent 2 5 2 3 2" xfId="6193"/>
    <cellStyle name="Percent 2 5 2 3 2 2" xfId="15223"/>
    <cellStyle name="Percent 2 5 2 3 3" xfId="10741"/>
    <cellStyle name="Percent 2 5 2 4" xfId="3205"/>
    <cellStyle name="Percent 2 5 2 4 2" xfId="7687"/>
    <cellStyle name="Percent 2 5 2 4 2 2" xfId="16717"/>
    <cellStyle name="Percent 2 5 2 4 3" xfId="12235"/>
    <cellStyle name="Percent 2 5 2 5" xfId="4699"/>
    <cellStyle name="Percent 2 5 2 5 2" xfId="13729"/>
    <cellStyle name="Percent 2 5 2 6" xfId="9247"/>
    <cellStyle name="Percent 2 5 3" xfId="403"/>
    <cellStyle name="Percent 2 5 3 2" xfId="1150"/>
    <cellStyle name="Percent 2 5 3 2 2" xfId="2644"/>
    <cellStyle name="Percent 2 5 3 2 2 2" xfId="7126"/>
    <cellStyle name="Percent 2 5 3 2 2 2 2" xfId="16156"/>
    <cellStyle name="Percent 2 5 3 2 2 3" xfId="11674"/>
    <cellStyle name="Percent 2 5 3 2 3" xfId="4138"/>
    <cellStyle name="Percent 2 5 3 2 3 2" xfId="8620"/>
    <cellStyle name="Percent 2 5 3 2 3 2 2" xfId="17650"/>
    <cellStyle name="Percent 2 5 3 2 3 3" xfId="13168"/>
    <cellStyle name="Percent 2 5 3 2 4" xfId="5632"/>
    <cellStyle name="Percent 2 5 3 2 4 2" xfId="14662"/>
    <cellStyle name="Percent 2 5 3 2 5" xfId="10180"/>
    <cellStyle name="Percent 2 5 3 3" xfId="1897"/>
    <cellStyle name="Percent 2 5 3 3 2" xfId="6379"/>
    <cellStyle name="Percent 2 5 3 3 2 2" xfId="15409"/>
    <cellStyle name="Percent 2 5 3 3 3" xfId="10927"/>
    <cellStyle name="Percent 2 5 3 4" xfId="3391"/>
    <cellStyle name="Percent 2 5 3 4 2" xfId="7873"/>
    <cellStyle name="Percent 2 5 3 4 2 2" xfId="16903"/>
    <cellStyle name="Percent 2 5 3 4 3" xfId="12421"/>
    <cellStyle name="Percent 2 5 3 5" xfId="4885"/>
    <cellStyle name="Percent 2 5 3 5 2" xfId="13915"/>
    <cellStyle name="Percent 2 5 3 6" xfId="9433"/>
    <cellStyle name="Percent 2 5 4" xfId="589"/>
    <cellStyle name="Percent 2 5 4 2" xfId="1336"/>
    <cellStyle name="Percent 2 5 4 2 2" xfId="2830"/>
    <cellStyle name="Percent 2 5 4 2 2 2" xfId="7312"/>
    <cellStyle name="Percent 2 5 4 2 2 2 2" xfId="16342"/>
    <cellStyle name="Percent 2 5 4 2 2 3" xfId="11860"/>
    <cellStyle name="Percent 2 5 4 2 3" xfId="4324"/>
    <cellStyle name="Percent 2 5 4 2 3 2" xfId="8806"/>
    <cellStyle name="Percent 2 5 4 2 3 2 2" xfId="17836"/>
    <cellStyle name="Percent 2 5 4 2 3 3" xfId="13354"/>
    <cellStyle name="Percent 2 5 4 2 4" xfId="5818"/>
    <cellStyle name="Percent 2 5 4 2 4 2" xfId="14848"/>
    <cellStyle name="Percent 2 5 4 2 5" xfId="10366"/>
    <cellStyle name="Percent 2 5 4 3" xfId="2083"/>
    <cellStyle name="Percent 2 5 4 3 2" xfId="6565"/>
    <cellStyle name="Percent 2 5 4 3 2 2" xfId="15595"/>
    <cellStyle name="Percent 2 5 4 3 3" xfId="11113"/>
    <cellStyle name="Percent 2 5 4 4" xfId="3577"/>
    <cellStyle name="Percent 2 5 4 4 2" xfId="8059"/>
    <cellStyle name="Percent 2 5 4 4 2 2" xfId="17089"/>
    <cellStyle name="Percent 2 5 4 4 3" xfId="12607"/>
    <cellStyle name="Percent 2 5 4 5" xfId="5071"/>
    <cellStyle name="Percent 2 5 4 5 2" xfId="14101"/>
    <cellStyle name="Percent 2 5 4 6" xfId="9619"/>
    <cellStyle name="Percent 2 5 5" xfId="776"/>
    <cellStyle name="Percent 2 5 5 2" xfId="2270"/>
    <cellStyle name="Percent 2 5 5 2 2" xfId="6752"/>
    <cellStyle name="Percent 2 5 5 2 2 2" xfId="15782"/>
    <cellStyle name="Percent 2 5 5 2 3" xfId="11300"/>
    <cellStyle name="Percent 2 5 5 3" xfId="3764"/>
    <cellStyle name="Percent 2 5 5 3 2" xfId="8246"/>
    <cellStyle name="Percent 2 5 5 3 2 2" xfId="17276"/>
    <cellStyle name="Percent 2 5 5 3 3" xfId="12794"/>
    <cellStyle name="Percent 2 5 5 4" xfId="5258"/>
    <cellStyle name="Percent 2 5 5 4 2" xfId="14288"/>
    <cellStyle name="Percent 2 5 5 5" xfId="9806"/>
    <cellStyle name="Percent 2 5 6" xfId="1525"/>
    <cellStyle name="Percent 2 5 6 2" xfId="6007"/>
    <cellStyle name="Percent 2 5 6 2 2" xfId="15037"/>
    <cellStyle name="Percent 2 5 6 3" xfId="10555"/>
    <cellStyle name="Percent 2 5 7" xfId="3019"/>
    <cellStyle name="Percent 2 5 7 2" xfId="7501"/>
    <cellStyle name="Percent 2 5 7 2 2" xfId="16531"/>
    <cellStyle name="Percent 2 5 7 3" xfId="12049"/>
    <cellStyle name="Percent 2 5 8" xfId="4513"/>
    <cellStyle name="Percent 2 5 8 2" xfId="13543"/>
    <cellStyle name="Percent 2 5 9" xfId="9061"/>
    <cellStyle name="Percent 2 6" xfId="54"/>
    <cellStyle name="Percent 2 6 2" xfId="240"/>
    <cellStyle name="Percent 2 6 2 2" xfId="985"/>
    <cellStyle name="Percent 2 6 2 2 2" xfId="2479"/>
    <cellStyle name="Percent 2 6 2 2 2 2" xfId="6961"/>
    <cellStyle name="Percent 2 6 2 2 2 2 2" xfId="15991"/>
    <cellStyle name="Percent 2 6 2 2 2 3" xfId="11509"/>
    <cellStyle name="Percent 2 6 2 2 3" xfId="3973"/>
    <cellStyle name="Percent 2 6 2 2 3 2" xfId="8455"/>
    <cellStyle name="Percent 2 6 2 2 3 2 2" xfId="17485"/>
    <cellStyle name="Percent 2 6 2 2 3 3" xfId="13003"/>
    <cellStyle name="Percent 2 6 2 2 4" xfId="5467"/>
    <cellStyle name="Percent 2 6 2 2 4 2" xfId="14497"/>
    <cellStyle name="Percent 2 6 2 2 5" xfId="10015"/>
    <cellStyle name="Percent 2 6 2 3" xfId="1734"/>
    <cellStyle name="Percent 2 6 2 3 2" xfId="6216"/>
    <cellStyle name="Percent 2 6 2 3 2 2" xfId="15246"/>
    <cellStyle name="Percent 2 6 2 3 3" xfId="10764"/>
    <cellStyle name="Percent 2 6 2 4" xfId="3228"/>
    <cellStyle name="Percent 2 6 2 4 2" xfId="7710"/>
    <cellStyle name="Percent 2 6 2 4 2 2" xfId="16740"/>
    <cellStyle name="Percent 2 6 2 4 3" xfId="12258"/>
    <cellStyle name="Percent 2 6 2 5" xfId="4722"/>
    <cellStyle name="Percent 2 6 2 5 2" xfId="13752"/>
    <cellStyle name="Percent 2 6 2 6" xfId="9270"/>
    <cellStyle name="Percent 2 6 3" xfId="426"/>
    <cellStyle name="Percent 2 6 3 2" xfId="1173"/>
    <cellStyle name="Percent 2 6 3 2 2" xfId="2667"/>
    <cellStyle name="Percent 2 6 3 2 2 2" xfId="7149"/>
    <cellStyle name="Percent 2 6 3 2 2 2 2" xfId="16179"/>
    <cellStyle name="Percent 2 6 3 2 2 3" xfId="11697"/>
    <cellStyle name="Percent 2 6 3 2 3" xfId="4161"/>
    <cellStyle name="Percent 2 6 3 2 3 2" xfId="8643"/>
    <cellStyle name="Percent 2 6 3 2 3 2 2" xfId="17673"/>
    <cellStyle name="Percent 2 6 3 2 3 3" xfId="13191"/>
    <cellStyle name="Percent 2 6 3 2 4" xfId="5655"/>
    <cellStyle name="Percent 2 6 3 2 4 2" xfId="14685"/>
    <cellStyle name="Percent 2 6 3 2 5" xfId="10203"/>
    <cellStyle name="Percent 2 6 3 3" xfId="1920"/>
    <cellStyle name="Percent 2 6 3 3 2" xfId="6402"/>
    <cellStyle name="Percent 2 6 3 3 2 2" xfId="15432"/>
    <cellStyle name="Percent 2 6 3 3 3" xfId="10950"/>
    <cellStyle name="Percent 2 6 3 4" xfId="3414"/>
    <cellStyle name="Percent 2 6 3 4 2" xfId="7896"/>
    <cellStyle name="Percent 2 6 3 4 2 2" xfId="16926"/>
    <cellStyle name="Percent 2 6 3 4 3" xfId="12444"/>
    <cellStyle name="Percent 2 6 3 5" xfId="4908"/>
    <cellStyle name="Percent 2 6 3 5 2" xfId="13938"/>
    <cellStyle name="Percent 2 6 3 6" xfId="9456"/>
    <cellStyle name="Percent 2 6 4" xfId="612"/>
    <cellStyle name="Percent 2 6 4 2" xfId="1359"/>
    <cellStyle name="Percent 2 6 4 2 2" xfId="2853"/>
    <cellStyle name="Percent 2 6 4 2 2 2" xfId="7335"/>
    <cellStyle name="Percent 2 6 4 2 2 2 2" xfId="16365"/>
    <cellStyle name="Percent 2 6 4 2 2 3" xfId="11883"/>
    <cellStyle name="Percent 2 6 4 2 3" xfId="4347"/>
    <cellStyle name="Percent 2 6 4 2 3 2" xfId="8829"/>
    <cellStyle name="Percent 2 6 4 2 3 2 2" xfId="17859"/>
    <cellStyle name="Percent 2 6 4 2 3 3" xfId="13377"/>
    <cellStyle name="Percent 2 6 4 2 4" xfId="5841"/>
    <cellStyle name="Percent 2 6 4 2 4 2" xfId="14871"/>
    <cellStyle name="Percent 2 6 4 2 5" xfId="10389"/>
    <cellStyle name="Percent 2 6 4 3" xfId="2106"/>
    <cellStyle name="Percent 2 6 4 3 2" xfId="6588"/>
    <cellStyle name="Percent 2 6 4 3 2 2" xfId="15618"/>
    <cellStyle name="Percent 2 6 4 3 3" xfId="11136"/>
    <cellStyle name="Percent 2 6 4 4" xfId="3600"/>
    <cellStyle name="Percent 2 6 4 4 2" xfId="8082"/>
    <cellStyle name="Percent 2 6 4 4 2 2" xfId="17112"/>
    <cellStyle name="Percent 2 6 4 4 3" xfId="12630"/>
    <cellStyle name="Percent 2 6 4 5" xfId="5094"/>
    <cellStyle name="Percent 2 6 4 5 2" xfId="14124"/>
    <cellStyle name="Percent 2 6 4 6" xfId="9642"/>
    <cellStyle name="Percent 2 6 5" xfId="799"/>
    <cellStyle name="Percent 2 6 5 2" xfId="2293"/>
    <cellStyle name="Percent 2 6 5 2 2" xfId="6775"/>
    <cellStyle name="Percent 2 6 5 2 2 2" xfId="15805"/>
    <cellStyle name="Percent 2 6 5 2 3" xfId="11323"/>
    <cellStyle name="Percent 2 6 5 3" xfId="3787"/>
    <cellStyle name="Percent 2 6 5 3 2" xfId="8269"/>
    <cellStyle name="Percent 2 6 5 3 2 2" xfId="17299"/>
    <cellStyle name="Percent 2 6 5 3 3" xfId="12817"/>
    <cellStyle name="Percent 2 6 5 4" xfId="5281"/>
    <cellStyle name="Percent 2 6 5 4 2" xfId="14311"/>
    <cellStyle name="Percent 2 6 5 5" xfId="9829"/>
    <cellStyle name="Percent 2 6 6" xfId="1548"/>
    <cellStyle name="Percent 2 6 6 2" xfId="6030"/>
    <cellStyle name="Percent 2 6 6 2 2" xfId="15060"/>
    <cellStyle name="Percent 2 6 6 3" xfId="10578"/>
    <cellStyle name="Percent 2 6 7" xfId="3042"/>
    <cellStyle name="Percent 2 6 7 2" xfId="7524"/>
    <cellStyle name="Percent 2 6 7 2 2" xfId="16554"/>
    <cellStyle name="Percent 2 6 7 3" xfId="12072"/>
    <cellStyle name="Percent 2 6 8" xfId="4536"/>
    <cellStyle name="Percent 2 6 8 2" xfId="13566"/>
    <cellStyle name="Percent 2 6 9" xfId="9084"/>
    <cellStyle name="Percent 2 7" xfId="78"/>
    <cellStyle name="Percent 2 7 2" xfId="264"/>
    <cellStyle name="Percent 2 7 2 2" xfId="1008"/>
    <cellStyle name="Percent 2 7 2 2 2" xfId="2502"/>
    <cellStyle name="Percent 2 7 2 2 2 2" xfId="6984"/>
    <cellStyle name="Percent 2 7 2 2 2 2 2" xfId="16014"/>
    <cellStyle name="Percent 2 7 2 2 2 3" xfId="11532"/>
    <cellStyle name="Percent 2 7 2 2 3" xfId="3996"/>
    <cellStyle name="Percent 2 7 2 2 3 2" xfId="8478"/>
    <cellStyle name="Percent 2 7 2 2 3 2 2" xfId="17508"/>
    <cellStyle name="Percent 2 7 2 2 3 3" xfId="13026"/>
    <cellStyle name="Percent 2 7 2 2 4" xfId="5490"/>
    <cellStyle name="Percent 2 7 2 2 4 2" xfId="14520"/>
    <cellStyle name="Percent 2 7 2 2 5" xfId="10038"/>
    <cellStyle name="Percent 2 7 2 3" xfId="1758"/>
    <cellStyle name="Percent 2 7 2 3 2" xfId="6240"/>
    <cellStyle name="Percent 2 7 2 3 2 2" xfId="15270"/>
    <cellStyle name="Percent 2 7 2 3 3" xfId="10788"/>
    <cellStyle name="Percent 2 7 2 4" xfId="3252"/>
    <cellStyle name="Percent 2 7 2 4 2" xfId="7734"/>
    <cellStyle name="Percent 2 7 2 4 2 2" xfId="16764"/>
    <cellStyle name="Percent 2 7 2 4 3" xfId="12282"/>
    <cellStyle name="Percent 2 7 2 5" xfId="4746"/>
    <cellStyle name="Percent 2 7 2 5 2" xfId="13776"/>
    <cellStyle name="Percent 2 7 2 6" xfId="9294"/>
    <cellStyle name="Percent 2 7 3" xfId="450"/>
    <cellStyle name="Percent 2 7 3 2" xfId="1197"/>
    <cellStyle name="Percent 2 7 3 2 2" xfId="2691"/>
    <cellStyle name="Percent 2 7 3 2 2 2" xfId="7173"/>
    <cellStyle name="Percent 2 7 3 2 2 2 2" xfId="16203"/>
    <cellStyle name="Percent 2 7 3 2 2 3" xfId="11721"/>
    <cellStyle name="Percent 2 7 3 2 3" xfId="4185"/>
    <cellStyle name="Percent 2 7 3 2 3 2" xfId="8667"/>
    <cellStyle name="Percent 2 7 3 2 3 2 2" xfId="17697"/>
    <cellStyle name="Percent 2 7 3 2 3 3" xfId="13215"/>
    <cellStyle name="Percent 2 7 3 2 4" xfId="5679"/>
    <cellStyle name="Percent 2 7 3 2 4 2" xfId="14709"/>
    <cellStyle name="Percent 2 7 3 2 5" xfId="10227"/>
    <cellStyle name="Percent 2 7 3 3" xfId="1944"/>
    <cellStyle name="Percent 2 7 3 3 2" xfId="6426"/>
    <cellStyle name="Percent 2 7 3 3 2 2" xfId="15456"/>
    <cellStyle name="Percent 2 7 3 3 3" xfId="10974"/>
    <cellStyle name="Percent 2 7 3 4" xfId="3438"/>
    <cellStyle name="Percent 2 7 3 4 2" xfId="7920"/>
    <cellStyle name="Percent 2 7 3 4 2 2" xfId="16950"/>
    <cellStyle name="Percent 2 7 3 4 3" xfId="12468"/>
    <cellStyle name="Percent 2 7 3 5" xfId="4932"/>
    <cellStyle name="Percent 2 7 3 5 2" xfId="13962"/>
    <cellStyle name="Percent 2 7 3 6" xfId="9480"/>
    <cellStyle name="Percent 2 7 4" xfId="636"/>
    <cellStyle name="Percent 2 7 4 2" xfId="1383"/>
    <cellStyle name="Percent 2 7 4 2 2" xfId="2877"/>
    <cellStyle name="Percent 2 7 4 2 2 2" xfId="7359"/>
    <cellStyle name="Percent 2 7 4 2 2 2 2" xfId="16389"/>
    <cellStyle name="Percent 2 7 4 2 2 3" xfId="11907"/>
    <cellStyle name="Percent 2 7 4 2 3" xfId="4371"/>
    <cellStyle name="Percent 2 7 4 2 3 2" xfId="8853"/>
    <cellStyle name="Percent 2 7 4 2 3 2 2" xfId="17883"/>
    <cellStyle name="Percent 2 7 4 2 3 3" xfId="13401"/>
    <cellStyle name="Percent 2 7 4 2 4" xfId="5865"/>
    <cellStyle name="Percent 2 7 4 2 4 2" xfId="14895"/>
    <cellStyle name="Percent 2 7 4 2 5" xfId="10413"/>
    <cellStyle name="Percent 2 7 4 3" xfId="2130"/>
    <cellStyle name="Percent 2 7 4 3 2" xfId="6612"/>
    <cellStyle name="Percent 2 7 4 3 2 2" xfId="15642"/>
    <cellStyle name="Percent 2 7 4 3 3" xfId="11160"/>
    <cellStyle name="Percent 2 7 4 4" xfId="3624"/>
    <cellStyle name="Percent 2 7 4 4 2" xfId="8106"/>
    <cellStyle name="Percent 2 7 4 4 2 2" xfId="17136"/>
    <cellStyle name="Percent 2 7 4 4 3" xfId="12654"/>
    <cellStyle name="Percent 2 7 4 5" xfId="5118"/>
    <cellStyle name="Percent 2 7 4 5 2" xfId="14148"/>
    <cellStyle name="Percent 2 7 4 6" xfId="9666"/>
    <cellStyle name="Percent 2 7 5" xfId="823"/>
    <cellStyle name="Percent 2 7 5 2" xfId="2317"/>
    <cellStyle name="Percent 2 7 5 2 2" xfId="6799"/>
    <cellStyle name="Percent 2 7 5 2 2 2" xfId="15829"/>
    <cellStyle name="Percent 2 7 5 2 3" xfId="11347"/>
    <cellStyle name="Percent 2 7 5 3" xfId="3811"/>
    <cellStyle name="Percent 2 7 5 3 2" xfId="8293"/>
    <cellStyle name="Percent 2 7 5 3 2 2" xfId="17323"/>
    <cellStyle name="Percent 2 7 5 3 3" xfId="12841"/>
    <cellStyle name="Percent 2 7 5 4" xfId="5305"/>
    <cellStyle name="Percent 2 7 5 4 2" xfId="14335"/>
    <cellStyle name="Percent 2 7 5 5" xfId="9853"/>
    <cellStyle name="Percent 2 7 6" xfId="1572"/>
    <cellStyle name="Percent 2 7 6 2" xfId="6054"/>
    <cellStyle name="Percent 2 7 6 2 2" xfId="15084"/>
    <cellStyle name="Percent 2 7 6 3" xfId="10602"/>
    <cellStyle name="Percent 2 7 7" xfId="3066"/>
    <cellStyle name="Percent 2 7 7 2" xfId="7548"/>
    <cellStyle name="Percent 2 7 7 2 2" xfId="16578"/>
    <cellStyle name="Percent 2 7 7 3" xfId="12096"/>
    <cellStyle name="Percent 2 7 8" xfId="4560"/>
    <cellStyle name="Percent 2 7 8 2" xfId="13590"/>
    <cellStyle name="Percent 2 7 9" xfId="9108"/>
    <cellStyle name="Percent 2 8" xfId="114"/>
    <cellStyle name="Percent 2 8 2" xfId="300"/>
    <cellStyle name="Percent 2 8 2 2" xfId="1043"/>
    <cellStyle name="Percent 2 8 2 2 2" xfId="2537"/>
    <cellStyle name="Percent 2 8 2 2 2 2" xfId="7019"/>
    <cellStyle name="Percent 2 8 2 2 2 2 2" xfId="16049"/>
    <cellStyle name="Percent 2 8 2 2 2 3" xfId="11567"/>
    <cellStyle name="Percent 2 8 2 2 3" xfId="4031"/>
    <cellStyle name="Percent 2 8 2 2 3 2" xfId="8513"/>
    <cellStyle name="Percent 2 8 2 2 3 2 2" xfId="17543"/>
    <cellStyle name="Percent 2 8 2 2 3 3" xfId="13061"/>
    <cellStyle name="Percent 2 8 2 2 4" xfId="5525"/>
    <cellStyle name="Percent 2 8 2 2 4 2" xfId="14555"/>
    <cellStyle name="Percent 2 8 2 2 5" xfId="10073"/>
    <cellStyle name="Percent 2 8 2 3" xfId="1794"/>
    <cellStyle name="Percent 2 8 2 3 2" xfId="6276"/>
    <cellStyle name="Percent 2 8 2 3 2 2" xfId="15306"/>
    <cellStyle name="Percent 2 8 2 3 3" xfId="10824"/>
    <cellStyle name="Percent 2 8 2 4" xfId="3288"/>
    <cellStyle name="Percent 2 8 2 4 2" xfId="7770"/>
    <cellStyle name="Percent 2 8 2 4 2 2" xfId="16800"/>
    <cellStyle name="Percent 2 8 2 4 3" xfId="12318"/>
    <cellStyle name="Percent 2 8 2 5" xfId="4782"/>
    <cellStyle name="Percent 2 8 2 5 2" xfId="13812"/>
    <cellStyle name="Percent 2 8 2 6" xfId="9330"/>
    <cellStyle name="Percent 2 8 3" xfId="486"/>
    <cellStyle name="Percent 2 8 3 2" xfId="1233"/>
    <cellStyle name="Percent 2 8 3 2 2" xfId="2727"/>
    <cellStyle name="Percent 2 8 3 2 2 2" xfId="7209"/>
    <cellStyle name="Percent 2 8 3 2 2 2 2" xfId="16239"/>
    <cellStyle name="Percent 2 8 3 2 2 3" xfId="11757"/>
    <cellStyle name="Percent 2 8 3 2 3" xfId="4221"/>
    <cellStyle name="Percent 2 8 3 2 3 2" xfId="8703"/>
    <cellStyle name="Percent 2 8 3 2 3 2 2" xfId="17733"/>
    <cellStyle name="Percent 2 8 3 2 3 3" xfId="13251"/>
    <cellStyle name="Percent 2 8 3 2 4" xfId="5715"/>
    <cellStyle name="Percent 2 8 3 2 4 2" xfId="14745"/>
    <cellStyle name="Percent 2 8 3 2 5" xfId="10263"/>
    <cellStyle name="Percent 2 8 3 3" xfId="1980"/>
    <cellStyle name="Percent 2 8 3 3 2" xfId="6462"/>
    <cellStyle name="Percent 2 8 3 3 2 2" xfId="15492"/>
    <cellStyle name="Percent 2 8 3 3 3" xfId="11010"/>
    <cellStyle name="Percent 2 8 3 4" xfId="3474"/>
    <cellStyle name="Percent 2 8 3 4 2" xfId="7956"/>
    <cellStyle name="Percent 2 8 3 4 2 2" xfId="16986"/>
    <cellStyle name="Percent 2 8 3 4 3" xfId="12504"/>
    <cellStyle name="Percent 2 8 3 5" xfId="4968"/>
    <cellStyle name="Percent 2 8 3 5 2" xfId="13998"/>
    <cellStyle name="Percent 2 8 3 6" xfId="9516"/>
    <cellStyle name="Percent 2 8 4" xfId="672"/>
    <cellStyle name="Percent 2 8 4 2" xfId="1419"/>
    <cellStyle name="Percent 2 8 4 2 2" xfId="2913"/>
    <cellStyle name="Percent 2 8 4 2 2 2" xfId="7395"/>
    <cellStyle name="Percent 2 8 4 2 2 2 2" xfId="16425"/>
    <cellStyle name="Percent 2 8 4 2 2 3" xfId="11943"/>
    <cellStyle name="Percent 2 8 4 2 3" xfId="4407"/>
    <cellStyle name="Percent 2 8 4 2 3 2" xfId="8889"/>
    <cellStyle name="Percent 2 8 4 2 3 2 2" xfId="17919"/>
    <cellStyle name="Percent 2 8 4 2 3 3" xfId="13437"/>
    <cellStyle name="Percent 2 8 4 2 4" xfId="5901"/>
    <cellStyle name="Percent 2 8 4 2 4 2" xfId="14931"/>
    <cellStyle name="Percent 2 8 4 2 5" xfId="10449"/>
    <cellStyle name="Percent 2 8 4 3" xfId="2166"/>
    <cellStyle name="Percent 2 8 4 3 2" xfId="6648"/>
    <cellStyle name="Percent 2 8 4 3 2 2" xfId="15678"/>
    <cellStyle name="Percent 2 8 4 3 3" xfId="11196"/>
    <cellStyle name="Percent 2 8 4 4" xfId="3660"/>
    <cellStyle name="Percent 2 8 4 4 2" xfId="8142"/>
    <cellStyle name="Percent 2 8 4 4 2 2" xfId="17172"/>
    <cellStyle name="Percent 2 8 4 4 3" xfId="12690"/>
    <cellStyle name="Percent 2 8 4 5" xfId="5154"/>
    <cellStyle name="Percent 2 8 4 5 2" xfId="14184"/>
    <cellStyle name="Percent 2 8 4 6" xfId="9702"/>
    <cellStyle name="Percent 2 8 5" xfId="859"/>
    <cellStyle name="Percent 2 8 5 2" xfId="2353"/>
    <cellStyle name="Percent 2 8 5 2 2" xfId="6835"/>
    <cellStyle name="Percent 2 8 5 2 2 2" xfId="15865"/>
    <cellStyle name="Percent 2 8 5 2 3" xfId="11383"/>
    <cellStyle name="Percent 2 8 5 3" xfId="3847"/>
    <cellStyle name="Percent 2 8 5 3 2" xfId="8329"/>
    <cellStyle name="Percent 2 8 5 3 2 2" xfId="17359"/>
    <cellStyle name="Percent 2 8 5 3 3" xfId="12877"/>
    <cellStyle name="Percent 2 8 5 4" xfId="5341"/>
    <cellStyle name="Percent 2 8 5 4 2" xfId="14371"/>
    <cellStyle name="Percent 2 8 5 5" xfId="9889"/>
    <cellStyle name="Percent 2 8 6" xfId="1608"/>
    <cellStyle name="Percent 2 8 6 2" xfId="6090"/>
    <cellStyle name="Percent 2 8 6 2 2" xfId="15120"/>
    <cellStyle name="Percent 2 8 6 3" xfId="10638"/>
    <cellStyle name="Percent 2 8 7" xfId="3102"/>
    <cellStyle name="Percent 2 8 7 2" xfId="7584"/>
    <cellStyle name="Percent 2 8 7 2 2" xfId="16614"/>
    <cellStyle name="Percent 2 8 7 3" xfId="12132"/>
    <cellStyle name="Percent 2 8 8" xfId="4596"/>
    <cellStyle name="Percent 2 8 8 2" xfId="13626"/>
    <cellStyle name="Percent 2 8 9" xfId="9144"/>
    <cellStyle name="Percent 2 9" xfId="125"/>
    <cellStyle name="Percent 2 9 2" xfId="311"/>
    <cellStyle name="Percent 2 9 2 2" xfId="1054"/>
    <cellStyle name="Percent 2 9 2 2 2" xfId="2548"/>
    <cellStyle name="Percent 2 9 2 2 2 2" xfId="7030"/>
    <cellStyle name="Percent 2 9 2 2 2 2 2" xfId="16060"/>
    <cellStyle name="Percent 2 9 2 2 2 3" xfId="11578"/>
    <cellStyle name="Percent 2 9 2 2 3" xfId="4042"/>
    <cellStyle name="Percent 2 9 2 2 3 2" xfId="8524"/>
    <cellStyle name="Percent 2 9 2 2 3 2 2" xfId="17554"/>
    <cellStyle name="Percent 2 9 2 2 3 3" xfId="13072"/>
    <cellStyle name="Percent 2 9 2 2 4" xfId="5536"/>
    <cellStyle name="Percent 2 9 2 2 4 2" xfId="14566"/>
    <cellStyle name="Percent 2 9 2 2 5" xfId="10084"/>
    <cellStyle name="Percent 2 9 2 3" xfId="1805"/>
    <cellStyle name="Percent 2 9 2 3 2" xfId="6287"/>
    <cellStyle name="Percent 2 9 2 3 2 2" xfId="15317"/>
    <cellStyle name="Percent 2 9 2 3 3" xfId="10835"/>
    <cellStyle name="Percent 2 9 2 4" xfId="3299"/>
    <cellStyle name="Percent 2 9 2 4 2" xfId="7781"/>
    <cellStyle name="Percent 2 9 2 4 2 2" xfId="16811"/>
    <cellStyle name="Percent 2 9 2 4 3" xfId="12329"/>
    <cellStyle name="Percent 2 9 2 5" xfId="4793"/>
    <cellStyle name="Percent 2 9 2 5 2" xfId="13823"/>
    <cellStyle name="Percent 2 9 2 6" xfId="9341"/>
    <cellStyle name="Percent 2 9 3" xfId="497"/>
    <cellStyle name="Percent 2 9 3 2" xfId="1244"/>
    <cellStyle name="Percent 2 9 3 2 2" xfId="2738"/>
    <cellStyle name="Percent 2 9 3 2 2 2" xfId="7220"/>
    <cellStyle name="Percent 2 9 3 2 2 2 2" xfId="16250"/>
    <cellStyle name="Percent 2 9 3 2 2 3" xfId="11768"/>
    <cellStyle name="Percent 2 9 3 2 3" xfId="4232"/>
    <cellStyle name="Percent 2 9 3 2 3 2" xfId="8714"/>
    <cellStyle name="Percent 2 9 3 2 3 2 2" xfId="17744"/>
    <cellStyle name="Percent 2 9 3 2 3 3" xfId="13262"/>
    <cellStyle name="Percent 2 9 3 2 4" xfId="5726"/>
    <cellStyle name="Percent 2 9 3 2 4 2" xfId="14756"/>
    <cellStyle name="Percent 2 9 3 2 5" xfId="10274"/>
    <cellStyle name="Percent 2 9 3 3" xfId="1991"/>
    <cellStyle name="Percent 2 9 3 3 2" xfId="6473"/>
    <cellStyle name="Percent 2 9 3 3 2 2" xfId="15503"/>
    <cellStyle name="Percent 2 9 3 3 3" xfId="11021"/>
    <cellStyle name="Percent 2 9 3 4" xfId="3485"/>
    <cellStyle name="Percent 2 9 3 4 2" xfId="7967"/>
    <cellStyle name="Percent 2 9 3 4 2 2" xfId="16997"/>
    <cellStyle name="Percent 2 9 3 4 3" xfId="12515"/>
    <cellStyle name="Percent 2 9 3 5" xfId="4979"/>
    <cellStyle name="Percent 2 9 3 5 2" xfId="14009"/>
    <cellStyle name="Percent 2 9 3 6" xfId="9527"/>
    <cellStyle name="Percent 2 9 4" xfId="683"/>
    <cellStyle name="Percent 2 9 4 2" xfId="1430"/>
    <cellStyle name="Percent 2 9 4 2 2" xfId="2924"/>
    <cellStyle name="Percent 2 9 4 2 2 2" xfId="7406"/>
    <cellStyle name="Percent 2 9 4 2 2 2 2" xfId="16436"/>
    <cellStyle name="Percent 2 9 4 2 2 3" xfId="11954"/>
    <cellStyle name="Percent 2 9 4 2 3" xfId="4418"/>
    <cellStyle name="Percent 2 9 4 2 3 2" xfId="8900"/>
    <cellStyle name="Percent 2 9 4 2 3 2 2" xfId="17930"/>
    <cellStyle name="Percent 2 9 4 2 3 3" xfId="13448"/>
    <cellStyle name="Percent 2 9 4 2 4" xfId="5912"/>
    <cellStyle name="Percent 2 9 4 2 4 2" xfId="14942"/>
    <cellStyle name="Percent 2 9 4 2 5" xfId="10460"/>
    <cellStyle name="Percent 2 9 4 3" xfId="2177"/>
    <cellStyle name="Percent 2 9 4 3 2" xfId="6659"/>
    <cellStyle name="Percent 2 9 4 3 2 2" xfId="15689"/>
    <cellStyle name="Percent 2 9 4 3 3" xfId="11207"/>
    <cellStyle name="Percent 2 9 4 4" xfId="3671"/>
    <cellStyle name="Percent 2 9 4 4 2" xfId="8153"/>
    <cellStyle name="Percent 2 9 4 4 2 2" xfId="17183"/>
    <cellStyle name="Percent 2 9 4 4 3" xfId="12701"/>
    <cellStyle name="Percent 2 9 4 5" xfId="5165"/>
    <cellStyle name="Percent 2 9 4 5 2" xfId="14195"/>
    <cellStyle name="Percent 2 9 4 6" xfId="9713"/>
    <cellStyle name="Percent 2 9 5" xfId="870"/>
    <cellStyle name="Percent 2 9 5 2" xfId="2364"/>
    <cellStyle name="Percent 2 9 5 2 2" xfId="6846"/>
    <cellStyle name="Percent 2 9 5 2 2 2" xfId="15876"/>
    <cellStyle name="Percent 2 9 5 2 3" xfId="11394"/>
    <cellStyle name="Percent 2 9 5 3" xfId="3858"/>
    <cellStyle name="Percent 2 9 5 3 2" xfId="8340"/>
    <cellStyle name="Percent 2 9 5 3 2 2" xfId="17370"/>
    <cellStyle name="Percent 2 9 5 3 3" xfId="12888"/>
    <cellStyle name="Percent 2 9 5 4" xfId="5352"/>
    <cellStyle name="Percent 2 9 5 4 2" xfId="14382"/>
    <cellStyle name="Percent 2 9 5 5" xfId="9900"/>
    <cellStyle name="Percent 2 9 6" xfId="1619"/>
    <cellStyle name="Percent 2 9 6 2" xfId="6101"/>
    <cellStyle name="Percent 2 9 6 2 2" xfId="15131"/>
    <cellStyle name="Percent 2 9 6 3" xfId="10649"/>
    <cellStyle name="Percent 2 9 7" xfId="3113"/>
    <cellStyle name="Percent 2 9 7 2" xfId="7595"/>
    <cellStyle name="Percent 2 9 7 2 2" xfId="16625"/>
    <cellStyle name="Percent 2 9 7 3" xfId="12143"/>
    <cellStyle name="Percent 2 9 8" xfId="4607"/>
    <cellStyle name="Percent 2 9 8 2" xfId="13637"/>
    <cellStyle name="Percent 2 9 9" xfId="9155"/>
    <cellStyle name="Percent 3" xfId="3"/>
    <cellStyle name="Percent 3 10" xfId="169"/>
    <cellStyle name="Percent 3 10 2" xfId="355"/>
    <cellStyle name="Percent 3 10 2 2" xfId="1098"/>
    <cellStyle name="Percent 3 10 2 2 2" xfId="2592"/>
    <cellStyle name="Percent 3 10 2 2 2 2" xfId="7074"/>
    <cellStyle name="Percent 3 10 2 2 2 2 2" xfId="16104"/>
    <cellStyle name="Percent 3 10 2 2 2 3" xfId="11622"/>
    <cellStyle name="Percent 3 10 2 2 3" xfId="4086"/>
    <cellStyle name="Percent 3 10 2 2 3 2" xfId="8568"/>
    <cellStyle name="Percent 3 10 2 2 3 2 2" xfId="17598"/>
    <cellStyle name="Percent 3 10 2 2 3 3" xfId="13116"/>
    <cellStyle name="Percent 3 10 2 2 4" xfId="5580"/>
    <cellStyle name="Percent 3 10 2 2 4 2" xfId="14610"/>
    <cellStyle name="Percent 3 10 2 2 5" xfId="10128"/>
    <cellStyle name="Percent 3 10 2 3" xfId="1849"/>
    <cellStyle name="Percent 3 10 2 3 2" xfId="6331"/>
    <cellStyle name="Percent 3 10 2 3 2 2" xfId="15361"/>
    <cellStyle name="Percent 3 10 2 3 3" xfId="10879"/>
    <cellStyle name="Percent 3 10 2 4" xfId="3343"/>
    <cellStyle name="Percent 3 10 2 4 2" xfId="7825"/>
    <cellStyle name="Percent 3 10 2 4 2 2" xfId="16855"/>
    <cellStyle name="Percent 3 10 2 4 3" xfId="12373"/>
    <cellStyle name="Percent 3 10 2 5" xfId="4837"/>
    <cellStyle name="Percent 3 10 2 5 2" xfId="13867"/>
    <cellStyle name="Percent 3 10 2 6" xfId="9385"/>
    <cellStyle name="Percent 3 10 3" xfId="541"/>
    <cellStyle name="Percent 3 10 3 2" xfId="1288"/>
    <cellStyle name="Percent 3 10 3 2 2" xfId="2782"/>
    <cellStyle name="Percent 3 10 3 2 2 2" xfId="7264"/>
    <cellStyle name="Percent 3 10 3 2 2 2 2" xfId="16294"/>
    <cellStyle name="Percent 3 10 3 2 2 3" xfId="11812"/>
    <cellStyle name="Percent 3 10 3 2 3" xfId="4276"/>
    <cellStyle name="Percent 3 10 3 2 3 2" xfId="8758"/>
    <cellStyle name="Percent 3 10 3 2 3 2 2" xfId="17788"/>
    <cellStyle name="Percent 3 10 3 2 3 3" xfId="13306"/>
    <cellStyle name="Percent 3 10 3 2 4" xfId="5770"/>
    <cellStyle name="Percent 3 10 3 2 4 2" xfId="14800"/>
    <cellStyle name="Percent 3 10 3 2 5" xfId="10318"/>
    <cellStyle name="Percent 3 10 3 3" xfId="2035"/>
    <cellStyle name="Percent 3 10 3 3 2" xfId="6517"/>
    <cellStyle name="Percent 3 10 3 3 2 2" xfId="15547"/>
    <cellStyle name="Percent 3 10 3 3 3" xfId="11065"/>
    <cellStyle name="Percent 3 10 3 4" xfId="3529"/>
    <cellStyle name="Percent 3 10 3 4 2" xfId="8011"/>
    <cellStyle name="Percent 3 10 3 4 2 2" xfId="17041"/>
    <cellStyle name="Percent 3 10 3 4 3" xfId="12559"/>
    <cellStyle name="Percent 3 10 3 5" xfId="5023"/>
    <cellStyle name="Percent 3 10 3 5 2" xfId="14053"/>
    <cellStyle name="Percent 3 10 3 6" xfId="9571"/>
    <cellStyle name="Percent 3 10 4" xfId="727"/>
    <cellStyle name="Percent 3 10 4 2" xfId="1474"/>
    <cellStyle name="Percent 3 10 4 2 2" xfId="2968"/>
    <cellStyle name="Percent 3 10 4 2 2 2" xfId="7450"/>
    <cellStyle name="Percent 3 10 4 2 2 2 2" xfId="16480"/>
    <cellStyle name="Percent 3 10 4 2 2 3" xfId="11998"/>
    <cellStyle name="Percent 3 10 4 2 3" xfId="4462"/>
    <cellStyle name="Percent 3 10 4 2 3 2" xfId="8944"/>
    <cellStyle name="Percent 3 10 4 2 3 2 2" xfId="17974"/>
    <cellStyle name="Percent 3 10 4 2 3 3" xfId="13492"/>
    <cellStyle name="Percent 3 10 4 2 4" xfId="5956"/>
    <cellStyle name="Percent 3 10 4 2 4 2" xfId="14986"/>
    <cellStyle name="Percent 3 10 4 2 5" xfId="10504"/>
    <cellStyle name="Percent 3 10 4 3" xfId="2221"/>
    <cellStyle name="Percent 3 10 4 3 2" xfId="6703"/>
    <cellStyle name="Percent 3 10 4 3 2 2" xfId="15733"/>
    <cellStyle name="Percent 3 10 4 3 3" xfId="11251"/>
    <cellStyle name="Percent 3 10 4 4" xfId="3715"/>
    <cellStyle name="Percent 3 10 4 4 2" xfId="8197"/>
    <cellStyle name="Percent 3 10 4 4 2 2" xfId="17227"/>
    <cellStyle name="Percent 3 10 4 4 3" xfId="12745"/>
    <cellStyle name="Percent 3 10 4 5" xfId="5209"/>
    <cellStyle name="Percent 3 10 4 5 2" xfId="14239"/>
    <cellStyle name="Percent 3 10 4 6" xfId="9757"/>
    <cellStyle name="Percent 3 10 5" xfId="914"/>
    <cellStyle name="Percent 3 10 5 2" xfId="2408"/>
    <cellStyle name="Percent 3 10 5 2 2" xfId="6890"/>
    <cellStyle name="Percent 3 10 5 2 2 2" xfId="15920"/>
    <cellStyle name="Percent 3 10 5 2 3" xfId="11438"/>
    <cellStyle name="Percent 3 10 5 3" xfId="3902"/>
    <cellStyle name="Percent 3 10 5 3 2" xfId="8384"/>
    <cellStyle name="Percent 3 10 5 3 2 2" xfId="17414"/>
    <cellStyle name="Percent 3 10 5 3 3" xfId="12932"/>
    <cellStyle name="Percent 3 10 5 4" xfId="5396"/>
    <cellStyle name="Percent 3 10 5 4 2" xfId="14426"/>
    <cellStyle name="Percent 3 10 5 5" xfId="9944"/>
    <cellStyle name="Percent 3 10 6" xfId="1663"/>
    <cellStyle name="Percent 3 10 6 2" xfId="6145"/>
    <cellStyle name="Percent 3 10 6 2 2" xfId="15175"/>
    <cellStyle name="Percent 3 10 6 3" xfId="10693"/>
    <cellStyle name="Percent 3 10 7" xfId="3157"/>
    <cellStyle name="Percent 3 10 7 2" xfId="7639"/>
    <cellStyle name="Percent 3 10 7 2 2" xfId="16669"/>
    <cellStyle name="Percent 3 10 7 3" xfId="12187"/>
    <cellStyle name="Percent 3 10 8" xfId="4651"/>
    <cellStyle name="Percent 3 10 8 2" xfId="13681"/>
    <cellStyle name="Percent 3 10 9" xfId="9199"/>
    <cellStyle name="Percent 3 11" xfId="192"/>
    <cellStyle name="Percent 3 11 2" xfId="937"/>
    <cellStyle name="Percent 3 11 2 2" xfId="2431"/>
    <cellStyle name="Percent 3 11 2 2 2" xfId="6913"/>
    <cellStyle name="Percent 3 11 2 2 2 2" xfId="15943"/>
    <cellStyle name="Percent 3 11 2 2 3" xfId="11461"/>
    <cellStyle name="Percent 3 11 2 3" xfId="3925"/>
    <cellStyle name="Percent 3 11 2 3 2" xfId="8407"/>
    <cellStyle name="Percent 3 11 2 3 2 2" xfId="17437"/>
    <cellStyle name="Percent 3 11 2 3 3" xfId="12955"/>
    <cellStyle name="Percent 3 11 2 4" xfId="5419"/>
    <cellStyle name="Percent 3 11 2 4 2" xfId="14449"/>
    <cellStyle name="Percent 3 11 2 5" xfId="9967"/>
    <cellStyle name="Percent 3 11 3" xfId="1686"/>
    <cellStyle name="Percent 3 11 3 2" xfId="6168"/>
    <cellStyle name="Percent 3 11 3 2 2" xfId="15198"/>
    <cellStyle name="Percent 3 11 3 3" xfId="10716"/>
    <cellStyle name="Percent 3 11 4" xfId="3180"/>
    <cellStyle name="Percent 3 11 4 2" xfId="7662"/>
    <cellStyle name="Percent 3 11 4 2 2" xfId="16692"/>
    <cellStyle name="Percent 3 11 4 3" xfId="12210"/>
    <cellStyle name="Percent 3 11 5" xfId="4674"/>
    <cellStyle name="Percent 3 11 5 2" xfId="13704"/>
    <cellStyle name="Percent 3 11 6" xfId="9222"/>
    <cellStyle name="Percent 3 12" xfId="378"/>
    <cellStyle name="Percent 3 12 2" xfId="1125"/>
    <cellStyle name="Percent 3 12 2 2" xfId="2619"/>
    <cellStyle name="Percent 3 12 2 2 2" xfId="7101"/>
    <cellStyle name="Percent 3 12 2 2 2 2" xfId="16131"/>
    <cellStyle name="Percent 3 12 2 2 3" xfId="11649"/>
    <cellStyle name="Percent 3 12 2 3" xfId="4113"/>
    <cellStyle name="Percent 3 12 2 3 2" xfId="8595"/>
    <cellStyle name="Percent 3 12 2 3 2 2" xfId="17625"/>
    <cellStyle name="Percent 3 12 2 3 3" xfId="13143"/>
    <cellStyle name="Percent 3 12 2 4" xfId="5607"/>
    <cellStyle name="Percent 3 12 2 4 2" xfId="14637"/>
    <cellStyle name="Percent 3 12 2 5" xfId="10155"/>
    <cellStyle name="Percent 3 12 3" xfId="1872"/>
    <cellStyle name="Percent 3 12 3 2" xfId="6354"/>
    <cellStyle name="Percent 3 12 3 2 2" xfId="15384"/>
    <cellStyle name="Percent 3 12 3 3" xfId="10902"/>
    <cellStyle name="Percent 3 12 4" xfId="3366"/>
    <cellStyle name="Percent 3 12 4 2" xfId="7848"/>
    <cellStyle name="Percent 3 12 4 2 2" xfId="16878"/>
    <cellStyle name="Percent 3 12 4 3" xfId="12396"/>
    <cellStyle name="Percent 3 12 5" xfId="4860"/>
    <cellStyle name="Percent 3 12 5 2" xfId="13890"/>
    <cellStyle name="Percent 3 12 6" xfId="9408"/>
    <cellStyle name="Percent 3 13" xfId="564"/>
    <cellStyle name="Percent 3 13 2" xfId="1311"/>
    <cellStyle name="Percent 3 13 2 2" xfId="2805"/>
    <cellStyle name="Percent 3 13 2 2 2" xfId="7287"/>
    <cellStyle name="Percent 3 13 2 2 2 2" xfId="16317"/>
    <cellStyle name="Percent 3 13 2 2 3" xfId="11835"/>
    <cellStyle name="Percent 3 13 2 3" xfId="4299"/>
    <cellStyle name="Percent 3 13 2 3 2" xfId="8781"/>
    <cellStyle name="Percent 3 13 2 3 2 2" xfId="17811"/>
    <cellStyle name="Percent 3 13 2 3 3" xfId="13329"/>
    <cellStyle name="Percent 3 13 2 4" xfId="5793"/>
    <cellStyle name="Percent 3 13 2 4 2" xfId="14823"/>
    <cellStyle name="Percent 3 13 2 5" xfId="10341"/>
    <cellStyle name="Percent 3 13 3" xfId="2058"/>
    <cellStyle name="Percent 3 13 3 2" xfId="6540"/>
    <cellStyle name="Percent 3 13 3 2 2" xfId="15570"/>
    <cellStyle name="Percent 3 13 3 3" xfId="11088"/>
    <cellStyle name="Percent 3 13 4" xfId="3552"/>
    <cellStyle name="Percent 3 13 4 2" xfId="8034"/>
    <cellStyle name="Percent 3 13 4 2 2" xfId="17064"/>
    <cellStyle name="Percent 3 13 4 3" xfId="12582"/>
    <cellStyle name="Percent 3 13 5" xfId="5046"/>
    <cellStyle name="Percent 3 13 5 2" xfId="14076"/>
    <cellStyle name="Percent 3 13 6" xfId="9594"/>
    <cellStyle name="Percent 3 14" xfId="751"/>
    <cellStyle name="Percent 3 14 2" xfId="2245"/>
    <cellStyle name="Percent 3 14 2 2" xfId="6727"/>
    <cellStyle name="Percent 3 14 2 2 2" xfId="15757"/>
    <cellStyle name="Percent 3 14 2 3" xfId="11275"/>
    <cellStyle name="Percent 3 14 3" xfId="3739"/>
    <cellStyle name="Percent 3 14 3 2" xfId="8221"/>
    <cellStyle name="Percent 3 14 3 2 2" xfId="17251"/>
    <cellStyle name="Percent 3 14 3 3" xfId="12769"/>
    <cellStyle name="Percent 3 14 4" xfId="5233"/>
    <cellStyle name="Percent 3 14 4 2" xfId="14263"/>
    <cellStyle name="Percent 3 14 5" xfId="9781"/>
    <cellStyle name="Percent 3 15" xfId="1500"/>
    <cellStyle name="Percent 3 15 2" xfId="5982"/>
    <cellStyle name="Percent 3 15 2 2" xfId="15012"/>
    <cellStyle name="Percent 3 15 3" xfId="10530"/>
    <cellStyle name="Percent 3 16" xfId="2994"/>
    <cellStyle name="Percent 3 16 2" xfId="7476"/>
    <cellStyle name="Percent 3 16 2 2" xfId="16506"/>
    <cellStyle name="Percent 3 16 3" xfId="12024"/>
    <cellStyle name="Percent 3 17" xfId="4488"/>
    <cellStyle name="Percent 3 17 2" xfId="13518"/>
    <cellStyle name="Percent 3 18" xfId="9036"/>
    <cellStyle name="Percent 3 2" xfId="11"/>
    <cellStyle name="Percent 3 2 10" xfId="197"/>
    <cellStyle name="Percent 3 2 10 2" xfId="942"/>
    <cellStyle name="Percent 3 2 10 2 2" xfId="2436"/>
    <cellStyle name="Percent 3 2 10 2 2 2" xfId="6918"/>
    <cellStyle name="Percent 3 2 10 2 2 2 2" xfId="15948"/>
    <cellStyle name="Percent 3 2 10 2 2 3" xfId="11466"/>
    <cellStyle name="Percent 3 2 10 2 3" xfId="3930"/>
    <cellStyle name="Percent 3 2 10 2 3 2" xfId="8412"/>
    <cellStyle name="Percent 3 2 10 2 3 2 2" xfId="17442"/>
    <cellStyle name="Percent 3 2 10 2 3 3" xfId="12960"/>
    <cellStyle name="Percent 3 2 10 2 4" xfId="5424"/>
    <cellStyle name="Percent 3 2 10 2 4 2" xfId="14454"/>
    <cellStyle name="Percent 3 2 10 2 5" xfId="9972"/>
    <cellStyle name="Percent 3 2 10 3" xfId="1691"/>
    <cellStyle name="Percent 3 2 10 3 2" xfId="6173"/>
    <cellStyle name="Percent 3 2 10 3 2 2" xfId="15203"/>
    <cellStyle name="Percent 3 2 10 3 3" xfId="10721"/>
    <cellStyle name="Percent 3 2 10 4" xfId="3185"/>
    <cellStyle name="Percent 3 2 10 4 2" xfId="7667"/>
    <cellStyle name="Percent 3 2 10 4 2 2" xfId="16697"/>
    <cellStyle name="Percent 3 2 10 4 3" xfId="12215"/>
    <cellStyle name="Percent 3 2 10 5" xfId="4679"/>
    <cellStyle name="Percent 3 2 10 5 2" xfId="13709"/>
    <cellStyle name="Percent 3 2 10 6" xfId="9227"/>
    <cellStyle name="Percent 3 2 11" xfId="383"/>
    <cellStyle name="Percent 3 2 11 2" xfId="1130"/>
    <cellStyle name="Percent 3 2 11 2 2" xfId="2624"/>
    <cellStyle name="Percent 3 2 11 2 2 2" xfId="7106"/>
    <cellStyle name="Percent 3 2 11 2 2 2 2" xfId="16136"/>
    <cellStyle name="Percent 3 2 11 2 2 3" xfId="11654"/>
    <cellStyle name="Percent 3 2 11 2 3" xfId="4118"/>
    <cellStyle name="Percent 3 2 11 2 3 2" xfId="8600"/>
    <cellStyle name="Percent 3 2 11 2 3 2 2" xfId="17630"/>
    <cellStyle name="Percent 3 2 11 2 3 3" xfId="13148"/>
    <cellStyle name="Percent 3 2 11 2 4" xfId="5612"/>
    <cellStyle name="Percent 3 2 11 2 4 2" xfId="14642"/>
    <cellStyle name="Percent 3 2 11 2 5" xfId="10160"/>
    <cellStyle name="Percent 3 2 11 3" xfId="1877"/>
    <cellStyle name="Percent 3 2 11 3 2" xfId="6359"/>
    <cellStyle name="Percent 3 2 11 3 2 2" xfId="15389"/>
    <cellStyle name="Percent 3 2 11 3 3" xfId="10907"/>
    <cellStyle name="Percent 3 2 11 4" xfId="3371"/>
    <cellStyle name="Percent 3 2 11 4 2" xfId="7853"/>
    <cellStyle name="Percent 3 2 11 4 2 2" xfId="16883"/>
    <cellStyle name="Percent 3 2 11 4 3" xfId="12401"/>
    <cellStyle name="Percent 3 2 11 5" xfId="4865"/>
    <cellStyle name="Percent 3 2 11 5 2" xfId="13895"/>
    <cellStyle name="Percent 3 2 11 6" xfId="9413"/>
    <cellStyle name="Percent 3 2 12" xfId="569"/>
    <cellStyle name="Percent 3 2 12 2" xfId="1316"/>
    <cellStyle name="Percent 3 2 12 2 2" xfId="2810"/>
    <cellStyle name="Percent 3 2 12 2 2 2" xfId="7292"/>
    <cellStyle name="Percent 3 2 12 2 2 2 2" xfId="16322"/>
    <cellStyle name="Percent 3 2 12 2 2 3" xfId="11840"/>
    <cellStyle name="Percent 3 2 12 2 3" xfId="4304"/>
    <cellStyle name="Percent 3 2 12 2 3 2" xfId="8786"/>
    <cellStyle name="Percent 3 2 12 2 3 2 2" xfId="17816"/>
    <cellStyle name="Percent 3 2 12 2 3 3" xfId="13334"/>
    <cellStyle name="Percent 3 2 12 2 4" xfId="5798"/>
    <cellStyle name="Percent 3 2 12 2 4 2" xfId="14828"/>
    <cellStyle name="Percent 3 2 12 2 5" xfId="10346"/>
    <cellStyle name="Percent 3 2 12 3" xfId="2063"/>
    <cellStyle name="Percent 3 2 12 3 2" xfId="6545"/>
    <cellStyle name="Percent 3 2 12 3 2 2" xfId="15575"/>
    <cellStyle name="Percent 3 2 12 3 3" xfId="11093"/>
    <cellStyle name="Percent 3 2 12 4" xfId="3557"/>
    <cellStyle name="Percent 3 2 12 4 2" xfId="8039"/>
    <cellStyle name="Percent 3 2 12 4 2 2" xfId="17069"/>
    <cellStyle name="Percent 3 2 12 4 3" xfId="12587"/>
    <cellStyle name="Percent 3 2 12 5" xfId="5051"/>
    <cellStyle name="Percent 3 2 12 5 2" xfId="14081"/>
    <cellStyle name="Percent 3 2 12 6" xfId="9599"/>
    <cellStyle name="Percent 3 2 13" xfId="756"/>
    <cellStyle name="Percent 3 2 13 2" xfId="2250"/>
    <cellStyle name="Percent 3 2 13 2 2" xfId="6732"/>
    <cellStyle name="Percent 3 2 13 2 2 2" xfId="15762"/>
    <cellStyle name="Percent 3 2 13 2 3" xfId="11280"/>
    <cellStyle name="Percent 3 2 13 3" xfId="3744"/>
    <cellStyle name="Percent 3 2 13 3 2" xfId="8226"/>
    <cellStyle name="Percent 3 2 13 3 2 2" xfId="17256"/>
    <cellStyle name="Percent 3 2 13 3 3" xfId="12774"/>
    <cellStyle name="Percent 3 2 13 4" xfId="5238"/>
    <cellStyle name="Percent 3 2 13 4 2" xfId="14268"/>
    <cellStyle name="Percent 3 2 13 5" xfId="9786"/>
    <cellStyle name="Percent 3 2 14" xfId="1505"/>
    <cellStyle name="Percent 3 2 14 2" xfId="5987"/>
    <cellStyle name="Percent 3 2 14 2 2" xfId="15017"/>
    <cellStyle name="Percent 3 2 14 3" xfId="10535"/>
    <cellStyle name="Percent 3 2 15" xfId="2999"/>
    <cellStyle name="Percent 3 2 15 2" xfId="7481"/>
    <cellStyle name="Percent 3 2 15 2 2" xfId="16511"/>
    <cellStyle name="Percent 3 2 15 3" xfId="12029"/>
    <cellStyle name="Percent 3 2 16" xfId="4493"/>
    <cellStyle name="Percent 3 2 16 2" xfId="13523"/>
    <cellStyle name="Percent 3 2 17" xfId="9041"/>
    <cellStyle name="Percent 3 2 2" xfId="21"/>
    <cellStyle name="Percent 3 2 2 10" xfId="393"/>
    <cellStyle name="Percent 3 2 2 10 2" xfId="1140"/>
    <cellStyle name="Percent 3 2 2 10 2 2" xfId="2634"/>
    <cellStyle name="Percent 3 2 2 10 2 2 2" xfId="7116"/>
    <cellStyle name="Percent 3 2 2 10 2 2 2 2" xfId="16146"/>
    <cellStyle name="Percent 3 2 2 10 2 2 3" xfId="11664"/>
    <cellStyle name="Percent 3 2 2 10 2 3" xfId="4128"/>
    <cellStyle name="Percent 3 2 2 10 2 3 2" xfId="8610"/>
    <cellStyle name="Percent 3 2 2 10 2 3 2 2" xfId="17640"/>
    <cellStyle name="Percent 3 2 2 10 2 3 3" xfId="13158"/>
    <cellStyle name="Percent 3 2 2 10 2 4" xfId="5622"/>
    <cellStyle name="Percent 3 2 2 10 2 4 2" xfId="14652"/>
    <cellStyle name="Percent 3 2 2 10 2 5" xfId="10170"/>
    <cellStyle name="Percent 3 2 2 10 3" xfId="1887"/>
    <cellStyle name="Percent 3 2 2 10 3 2" xfId="6369"/>
    <cellStyle name="Percent 3 2 2 10 3 2 2" xfId="15399"/>
    <cellStyle name="Percent 3 2 2 10 3 3" xfId="10917"/>
    <cellStyle name="Percent 3 2 2 10 4" xfId="3381"/>
    <cellStyle name="Percent 3 2 2 10 4 2" xfId="7863"/>
    <cellStyle name="Percent 3 2 2 10 4 2 2" xfId="16893"/>
    <cellStyle name="Percent 3 2 2 10 4 3" xfId="12411"/>
    <cellStyle name="Percent 3 2 2 10 5" xfId="4875"/>
    <cellStyle name="Percent 3 2 2 10 5 2" xfId="13905"/>
    <cellStyle name="Percent 3 2 2 10 6" xfId="9423"/>
    <cellStyle name="Percent 3 2 2 11" xfId="579"/>
    <cellStyle name="Percent 3 2 2 11 2" xfId="1326"/>
    <cellStyle name="Percent 3 2 2 11 2 2" xfId="2820"/>
    <cellStyle name="Percent 3 2 2 11 2 2 2" xfId="7302"/>
    <cellStyle name="Percent 3 2 2 11 2 2 2 2" xfId="16332"/>
    <cellStyle name="Percent 3 2 2 11 2 2 3" xfId="11850"/>
    <cellStyle name="Percent 3 2 2 11 2 3" xfId="4314"/>
    <cellStyle name="Percent 3 2 2 11 2 3 2" xfId="8796"/>
    <cellStyle name="Percent 3 2 2 11 2 3 2 2" xfId="17826"/>
    <cellStyle name="Percent 3 2 2 11 2 3 3" xfId="13344"/>
    <cellStyle name="Percent 3 2 2 11 2 4" xfId="5808"/>
    <cellStyle name="Percent 3 2 2 11 2 4 2" xfId="14838"/>
    <cellStyle name="Percent 3 2 2 11 2 5" xfId="10356"/>
    <cellStyle name="Percent 3 2 2 11 3" xfId="2073"/>
    <cellStyle name="Percent 3 2 2 11 3 2" xfId="6555"/>
    <cellStyle name="Percent 3 2 2 11 3 2 2" xfId="15585"/>
    <cellStyle name="Percent 3 2 2 11 3 3" xfId="11103"/>
    <cellStyle name="Percent 3 2 2 11 4" xfId="3567"/>
    <cellStyle name="Percent 3 2 2 11 4 2" xfId="8049"/>
    <cellStyle name="Percent 3 2 2 11 4 2 2" xfId="17079"/>
    <cellStyle name="Percent 3 2 2 11 4 3" xfId="12597"/>
    <cellStyle name="Percent 3 2 2 11 5" xfId="5061"/>
    <cellStyle name="Percent 3 2 2 11 5 2" xfId="14091"/>
    <cellStyle name="Percent 3 2 2 11 6" xfId="9609"/>
    <cellStyle name="Percent 3 2 2 12" xfId="766"/>
    <cellStyle name="Percent 3 2 2 12 2" xfId="2260"/>
    <cellStyle name="Percent 3 2 2 12 2 2" xfId="6742"/>
    <cellStyle name="Percent 3 2 2 12 2 2 2" xfId="15772"/>
    <cellStyle name="Percent 3 2 2 12 2 3" xfId="11290"/>
    <cellStyle name="Percent 3 2 2 12 3" xfId="3754"/>
    <cellStyle name="Percent 3 2 2 12 3 2" xfId="8236"/>
    <cellStyle name="Percent 3 2 2 12 3 2 2" xfId="17266"/>
    <cellStyle name="Percent 3 2 2 12 3 3" xfId="12784"/>
    <cellStyle name="Percent 3 2 2 12 4" xfId="5248"/>
    <cellStyle name="Percent 3 2 2 12 4 2" xfId="14278"/>
    <cellStyle name="Percent 3 2 2 12 5" xfId="9796"/>
    <cellStyle name="Percent 3 2 2 13" xfId="1515"/>
    <cellStyle name="Percent 3 2 2 13 2" xfId="5997"/>
    <cellStyle name="Percent 3 2 2 13 2 2" xfId="15027"/>
    <cellStyle name="Percent 3 2 2 13 3" xfId="10545"/>
    <cellStyle name="Percent 3 2 2 14" xfId="3009"/>
    <cellStyle name="Percent 3 2 2 14 2" xfId="7491"/>
    <cellStyle name="Percent 3 2 2 14 2 2" xfId="16521"/>
    <cellStyle name="Percent 3 2 2 14 3" xfId="12039"/>
    <cellStyle name="Percent 3 2 2 15" xfId="4503"/>
    <cellStyle name="Percent 3 2 2 15 2" xfId="13533"/>
    <cellStyle name="Percent 3 2 2 16" xfId="9051"/>
    <cellStyle name="Percent 3 2 2 2" xfId="44"/>
    <cellStyle name="Percent 3 2 2 2 2" xfId="230"/>
    <cellStyle name="Percent 3 2 2 2 2 2" xfId="975"/>
    <cellStyle name="Percent 3 2 2 2 2 2 2" xfId="2469"/>
    <cellStyle name="Percent 3 2 2 2 2 2 2 2" xfId="6951"/>
    <cellStyle name="Percent 3 2 2 2 2 2 2 2 2" xfId="15981"/>
    <cellStyle name="Percent 3 2 2 2 2 2 2 3" xfId="11499"/>
    <cellStyle name="Percent 3 2 2 2 2 2 3" xfId="3963"/>
    <cellStyle name="Percent 3 2 2 2 2 2 3 2" xfId="8445"/>
    <cellStyle name="Percent 3 2 2 2 2 2 3 2 2" xfId="17475"/>
    <cellStyle name="Percent 3 2 2 2 2 2 3 3" xfId="12993"/>
    <cellStyle name="Percent 3 2 2 2 2 2 4" xfId="5457"/>
    <cellStyle name="Percent 3 2 2 2 2 2 4 2" xfId="14487"/>
    <cellStyle name="Percent 3 2 2 2 2 2 5" xfId="10005"/>
    <cellStyle name="Percent 3 2 2 2 2 3" xfId="1724"/>
    <cellStyle name="Percent 3 2 2 2 2 3 2" xfId="6206"/>
    <cellStyle name="Percent 3 2 2 2 2 3 2 2" xfId="15236"/>
    <cellStyle name="Percent 3 2 2 2 2 3 3" xfId="10754"/>
    <cellStyle name="Percent 3 2 2 2 2 4" xfId="3218"/>
    <cellStyle name="Percent 3 2 2 2 2 4 2" xfId="7700"/>
    <cellStyle name="Percent 3 2 2 2 2 4 2 2" xfId="16730"/>
    <cellStyle name="Percent 3 2 2 2 2 4 3" xfId="12248"/>
    <cellStyle name="Percent 3 2 2 2 2 5" xfId="4712"/>
    <cellStyle name="Percent 3 2 2 2 2 5 2" xfId="13742"/>
    <cellStyle name="Percent 3 2 2 2 2 6" xfId="9260"/>
    <cellStyle name="Percent 3 2 2 2 3" xfId="416"/>
    <cellStyle name="Percent 3 2 2 2 3 2" xfId="1163"/>
    <cellStyle name="Percent 3 2 2 2 3 2 2" xfId="2657"/>
    <cellStyle name="Percent 3 2 2 2 3 2 2 2" xfId="7139"/>
    <cellStyle name="Percent 3 2 2 2 3 2 2 2 2" xfId="16169"/>
    <cellStyle name="Percent 3 2 2 2 3 2 2 3" xfId="11687"/>
    <cellStyle name="Percent 3 2 2 2 3 2 3" xfId="4151"/>
    <cellStyle name="Percent 3 2 2 2 3 2 3 2" xfId="8633"/>
    <cellStyle name="Percent 3 2 2 2 3 2 3 2 2" xfId="17663"/>
    <cellStyle name="Percent 3 2 2 2 3 2 3 3" xfId="13181"/>
    <cellStyle name="Percent 3 2 2 2 3 2 4" xfId="5645"/>
    <cellStyle name="Percent 3 2 2 2 3 2 4 2" xfId="14675"/>
    <cellStyle name="Percent 3 2 2 2 3 2 5" xfId="10193"/>
    <cellStyle name="Percent 3 2 2 2 3 3" xfId="1910"/>
    <cellStyle name="Percent 3 2 2 2 3 3 2" xfId="6392"/>
    <cellStyle name="Percent 3 2 2 2 3 3 2 2" xfId="15422"/>
    <cellStyle name="Percent 3 2 2 2 3 3 3" xfId="10940"/>
    <cellStyle name="Percent 3 2 2 2 3 4" xfId="3404"/>
    <cellStyle name="Percent 3 2 2 2 3 4 2" xfId="7886"/>
    <cellStyle name="Percent 3 2 2 2 3 4 2 2" xfId="16916"/>
    <cellStyle name="Percent 3 2 2 2 3 4 3" xfId="12434"/>
    <cellStyle name="Percent 3 2 2 2 3 5" xfId="4898"/>
    <cellStyle name="Percent 3 2 2 2 3 5 2" xfId="13928"/>
    <cellStyle name="Percent 3 2 2 2 3 6" xfId="9446"/>
    <cellStyle name="Percent 3 2 2 2 4" xfId="602"/>
    <cellStyle name="Percent 3 2 2 2 4 2" xfId="1349"/>
    <cellStyle name="Percent 3 2 2 2 4 2 2" xfId="2843"/>
    <cellStyle name="Percent 3 2 2 2 4 2 2 2" xfId="7325"/>
    <cellStyle name="Percent 3 2 2 2 4 2 2 2 2" xfId="16355"/>
    <cellStyle name="Percent 3 2 2 2 4 2 2 3" xfId="11873"/>
    <cellStyle name="Percent 3 2 2 2 4 2 3" xfId="4337"/>
    <cellStyle name="Percent 3 2 2 2 4 2 3 2" xfId="8819"/>
    <cellStyle name="Percent 3 2 2 2 4 2 3 2 2" xfId="17849"/>
    <cellStyle name="Percent 3 2 2 2 4 2 3 3" xfId="13367"/>
    <cellStyle name="Percent 3 2 2 2 4 2 4" xfId="5831"/>
    <cellStyle name="Percent 3 2 2 2 4 2 4 2" xfId="14861"/>
    <cellStyle name="Percent 3 2 2 2 4 2 5" xfId="10379"/>
    <cellStyle name="Percent 3 2 2 2 4 3" xfId="2096"/>
    <cellStyle name="Percent 3 2 2 2 4 3 2" xfId="6578"/>
    <cellStyle name="Percent 3 2 2 2 4 3 2 2" xfId="15608"/>
    <cellStyle name="Percent 3 2 2 2 4 3 3" xfId="11126"/>
    <cellStyle name="Percent 3 2 2 2 4 4" xfId="3590"/>
    <cellStyle name="Percent 3 2 2 2 4 4 2" xfId="8072"/>
    <cellStyle name="Percent 3 2 2 2 4 4 2 2" xfId="17102"/>
    <cellStyle name="Percent 3 2 2 2 4 4 3" xfId="12620"/>
    <cellStyle name="Percent 3 2 2 2 4 5" xfId="5084"/>
    <cellStyle name="Percent 3 2 2 2 4 5 2" xfId="14114"/>
    <cellStyle name="Percent 3 2 2 2 4 6" xfId="9632"/>
    <cellStyle name="Percent 3 2 2 2 5" xfId="789"/>
    <cellStyle name="Percent 3 2 2 2 5 2" xfId="2283"/>
    <cellStyle name="Percent 3 2 2 2 5 2 2" xfId="6765"/>
    <cellStyle name="Percent 3 2 2 2 5 2 2 2" xfId="15795"/>
    <cellStyle name="Percent 3 2 2 2 5 2 3" xfId="11313"/>
    <cellStyle name="Percent 3 2 2 2 5 3" xfId="3777"/>
    <cellStyle name="Percent 3 2 2 2 5 3 2" xfId="8259"/>
    <cellStyle name="Percent 3 2 2 2 5 3 2 2" xfId="17289"/>
    <cellStyle name="Percent 3 2 2 2 5 3 3" xfId="12807"/>
    <cellStyle name="Percent 3 2 2 2 5 4" xfId="5271"/>
    <cellStyle name="Percent 3 2 2 2 5 4 2" xfId="14301"/>
    <cellStyle name="Percent 3 2 2 2 5 5" xfId="9819"/>
    <cellStyle name="Percent 3 2 2 2 6" xfId="1538"/>
    <cellStyle name="Percent 3 2 2 2 6 2" xfId="6020"/>
    <cellStyle name="Percent 3 2 2 2 6 2 2" xfId="15050"/>
    <cellStyle name="Percent 3 2 2 2 6 3" xfId="10568"/>
    <cellStyle name="Percent 3 2 2 2 7" xfId="3032"/>
    <cellStyle name="Percent 3 2 2 2 7 2" xfId="7514"/>
    <cellStyle name="Percent 3 2 2 2 7 2 2" xfId="16544"/>
    <cellStyle name="Percent 3 2 2 2 7 3" xfId="12062"/>
    <cellStyle name="Percent 3 2 2 2 8" xfId="4526"/>
    <cellStyle name="Percent 3 2 2 2 8 2" xfId="13556"/>
    <cellStyle name="Percent 3 2 2 2 9" xfId="9074"/>
    <cellStyle name="Percent 3 2 2 3" xfId="67"/>
    <cellStyle name="Percent 3 2 2 3 2" xfId="253"/>
    <cellStyle name="Percent 3 2 2 3 2 2" xfId="998"/>
    <cellStyle name="Percent 3 2 2 3 2 2 2" xfId="2492"/>
    <cellStyle name="Percent 3 2 2 3 2 2 2 2" xfId="6974"/>
    <cellStyle name="Percent 3 2 2 3 2 2 2 2 2" xfId="16004"/>
    <cellStyle name="Percent 3 2 2 3 2 2 2 3" xfId="11522"/>
    <cellStyle name="Percent 3 2 2 3 2 2 3" xfId="3986"/>
    <cellStyle name="Percent 3 2 2 3 2 2 3 2" xfId="8468"/>
    <cellStyle name="Percent 3 2 2 3 2 2 3 2 2" xfId="17498"/>
    <cellStyle name="Percent 3 2 2 3 2 2 3 3" xfId="13016"/>
    <cellStyle name="Percent 3 2 2 3 2 2 4" xfId="5480"/>
    <cellStyle name="Percent 3 2 2 3 2 2 4 2" xfId="14510"/>
    <cellStyle name="Percent 3 2 2 3 2 2 5" xfId="10028"/>
    <cellStyle name="Percent 3 2 2 3 2 3" xfId="1747"/>
    <cellStyle name="Percent 3 2 2 3 2 3 2" xfId="6229"/>
    <cellStyle name="Percent 3 2 2 3 2 3 2 2" xfId="15259"/>
    <cellStyle name="Percent 3 2 2 3 2 3 3" xfId="10777"/>
    <cellStyle name="Percent 3 2 2 3 2 4" xfId="3241"/>
    <cellStyle name="Percent 3 2 2 3 2 4 2" xfId="7723"/>
    <cellStyle name="Percent 3 2 2 3 2 4 2 2" xfId="16753"/>
    <cellStyle name="Percent 3 2 2 3 2 4 3" xfId="12271"/>
    <cellStyle name="Percent 3 2 2 3 2 5" xfId="4735"/>
    <cellStyle name="Percent 3 2 2 3 2 5 2" xfId="13765"/>
    <cellStyle name="Percent 3 2 2 3 2 6" xfId="9283"/>
    <cellStyle name="Percent 3 2 2 3 3" xfId="439"/>
    <cellStyle name="Percent 3 2 2 3 3 2" xfId="1186"/>
    <cellStyle name="Percent 3 2 2 3 3 2 2" xfId="2680"/>
    <cellStyle name="Percent 3 2 2 3 3 2 2 2" xfId="7162"/>
    <cellStyle name="Percent 3 2 2 3 3 2 2 2 2" xfId="16192"/>
    <cellStyle name="Percent 3 2 2 3 3 2 2 3" xfId="11710"/>
    <cellStyle name="Percent 3 2 2 3 3 2 3" xfId="4174"/>
    <cellStyle name="Percent 3 2 2 3 3 2 3 2" xfId="8656"/>
    <cellStyle name="Percent 3 2 2 3 3 2 3 2 2" xfId="17686"/>
    <cellStyle name="Percent 3 2 2 3 3 2 3 3" xfId="13204"/>
    <cellStyle name="Percent 3 2 2 3 3 2 4" xfId="5668"/>
    <cellStyle name="Percent 3 2 2 3 3 2 4 2" xfId="14698"/>
    <cellStyle name="Percent 3 2 2 3 3 2 5" xfId="10216"/>
    <cellStyle name="Percent 3 2 2 3 3 3" xfId="1933"/>
    <cellStyle name="Percent 3 2 2 3 3 3 2" xfId="6415"/>
    <cellStyle name="Percent 3 2 2 3 3 3 2 2" xfId="15445"/>
    <cellStyle name="Percent 3 2 2 3 3 3 3" xfId="10963"/>
    <cellStyle name="Percent 3 2 2 3 3 4" xfId="3427"/>
    <cellStyle name="Percent 3 2 2 3 3 4 2" xfId="7909"/>
    <cellStyle name="Percent 3 2 2 3 3 4 2 2" xfId="16939"/>
    <cellStyle name="Percent 3 2 2 3 3 4 3" xfId="12457"/>
    <cellStyle name="Percent 3 2 2 3 3 5" xfId="4921"/>
    <cellStyle name="Percent 3 2 2 3 3 5 2" xfId="13951"/>
    <cellStyle name="Percent 3 2 2 3 3 6" xfId="9469"/>
    <cellStyle name="Percent 3 2 2 3 4" xfId="625"/>
    <cellStyle name="Percent 3 2 2 3 4 2" xfId="1372"/>
    <cellStyle name="Percent 3 2 2 3 4 2 2" xfId="2866"/>
    <cellStyle name="Percent 3 2 2 3 4 2 2 2" xfId="7348"/>
    <cellStyle name="Percent 3 2 2 3 4 2 2 2 2" xfId="16378"/>
    <cellStyle name="Percent 3 2 2 3 4 2 2 3" xfId="11896"/>
    <cellStyle name="Percent 3 2 2 3 4 2 3" xfId="4360"/>
    <cellStyle name="Percent 3 2 2 3 4 2 3 2" xfId="8842"/>
    <cellStyle name="Percent 3 2 2 3 4 2 3 2 2" xfId="17872"/>
    <cellStyle name="Percent 3 2 2 3 4 2 3 3" xfId="13390"/>
    <cellStyle name="Percent 3 2 2 3 4 2 4" xfId="5854"/>
    <cellStyle name="Percent 3 2 2 3 4 2 4 2" xfId="14884"/>
    <cellStyle name="Percent 3 2 2 3 4 2 5" xfId="10402"/>
    <cellStyle name="Percent 3 2 2 3 4 3" xfId="2119"/>
    <cellStyle name="Percent 3 2 2 3 4 3 2" xfId="6601"/>
    <cellStyle name="Percent 3 2 2 3 4 3 2 2" xfId="15631"/>
    <cellStyle name="Percent 3 2 2 3 4 3 3" xfId="11149"/>
    <cellStyle name="Percent 3 2 2 3 4 4" xfId="3613"/>
    <cellStyle name="Percent 3 2 2 3 4 4 2" xfId="8095"/>
    <cellStyle name="Percent 3 2 2 3 4 4 2 2" xfId="17125"/>
    <cellStyle name="Percent 3 2 2 3 4 4 3" xfId="12643"/>
    <cellStyle name="Percent 3 2 2 3 4 5" xfId="5107"/>
    <cellStyle name="Percent 3 2 2 3 4 5 2" xfId="14137"/>
    <cellStyle name="Percent 3 2 2 3 4 6" xfId="9655"/>
    <cellStyle name="Percent 3 2 2 3 5" xfId="812"/>
    <cellStyle name="Percent 3 2 2 3 5 2" xfId="2306"/>
    <cellStyle name="Percent 3 2 2 3 5 2 2" xfId="6788"/>
    <cellStyle name="Percent 3 2 2 3 5 2 2 2" xfId="15818"/>
    <cellStyle name="Percent 3 2 2 3 5 2 3" xfId="11336"/>
    <cellStyle name="Percent 3 2 2 3 5 3" xfId="3800"/>
    <cellStyle name="Percent 3 2 2 3 5 3 2" xfId="8282"/>
    <cellStyle name="Percent 3 2 2 3 5 3 2 2" xfId="17312"/>
    <cellStyle name="Percent 3 2 2 3 5 3 3" xfId="12830"/>
    <cellStyle name="Percent 3 2 2 3 5 4" xfId="5294"/>
    <cellStyle name="Percent 3 2 2 3 5 4 2" xfId="14324"/>
    <cellStyle name="Percent 3 2 2 3 5 5" xfId="9842"/>
    <cellStyle name="Percent 3 2 2 3 6" xfId="1561"/>
    <cellStyle name="Percent 3 2 2 3 6 2" xfId="6043"/>
    <cellStyle name="Percent 3 2 2 3 6 2 2" xfId="15073"/>
    <cellStyle name="Percent 3 2 2 3 6 3" xfId="10591"/>
    <cellStyle name="Percent 3 2 2 3 7" xfId="3055"/>
    <cellStyle name="Percent 3 2 2 3 7 2" xfId="7537"/>
    <cellStyle name="Percent 3 2 2 3 7 2 2" xfId="16567"/>
    <cellStyle name="Percent 3 2 2 3 7 3" xfId="12085"/>
    <cellStyle name="Percent 3 2 2 3 8" xfId="4549"/>
    <cellStyle name="Percent 3 2 2 3 8 2" xfId="13579"/>
    <cellStyle name="Percent 3 2 2 3 9" xfId="9097"/>
    <cellStyle name="Percent 3 2 2 4" xfId="91"/>
    <cellStyle name="Percent 3 2 2 4 2" xfId="277"/>
    <cellStyle name="Percent 3 2 2 4 2 2" xfId="1021"/>
    <cellStyle name="Percent 3 2 2 4 2 2 2" xfId="2515"/>
    <cellStyle name="Percent 3 2 2 4 2 2 2 2" xfId="6997"/>
    <cellStyle name="Percent 3 2 2 4 2 2 2 2 2" xfId="16027"/>
    <cellStyle name="Percent 3 2 2 4 2 2 2 3" xfId="11545"/>
    <cellStyle name="Percent 3 2 2 4 2 2 3" xfId="4009"/>
    <cellStyle name="Percent 3 2 2 4 2 2 3 2" xfId="8491"/>
    <cellStyle name="Percent 3 2 2 4 2 2 3 2 2" xfId="17521"/>
    <cellStyle name="Percent 3 2 2 4 2 2 3 3" xfId="13039"/>
    <cellStyle name="Percent 3 2 2 4 2 2 4" xfId="5503"/>
    <cellStyle name="Percent 3 2 2 4 2 2 4 2" xfId="14533"/>
    <cellStyle name="Percent 3 2 2 4 2 2 5" xfId="10051"/>
    <cellStyle name="Percent 3 2 2 4 2 3" xfId="1771"/>
    <cellStyle name="Percent 3 2 2 4 2 3 2" xfId="6253"/>
    <cellStyle name="Percent 3 2 2 4 2 3 2 2" xfId="15283"/>
    <cellStyle name="Percent 3 2 2 4 2 3 3" xfId="10801"/>
    <cellStyle name="Percent 3 2 2 4 2 4" xfId="3265"/>
    <cellStyle name="Percent 3 2 2 4 2 4 2" xfId="7747"/>
    <cellStyle name="Percent 3 2 2 4 2 4 2 2" xfId="16777"/>
    <cellStyle name="Percent 3 2 2 4 2 4 3" xfId="12295"/>
    <cellStyle name="Percent 3 2 2 4 2 5" xfId="4759"/>
    <cellStyle name="Percent 3 2 2 4 2 5 2" xfId="13789"/>
    <cellStyle name="Percent 3 2 2 4 2 6" xfId="9307"/>
    <cellStyle name="Percent 3 2 2 4 3" xfId="463"/>
    <cellStyle name="Percent 3 2 2 4 3 2" xfId="1210"/>
    <cellStyle name="Percent 3 2 2 4 3 2 2" xfId="2704"/>
    <cellStyle name="Percent 3 2 2 4 3 2 2 2" xfId="7186"/>
    <cellStyle name="Percent 3 2 2 4 3 2 2 2 2" xfId="16216"/>
    <cellStyle name="Percent 3 2 2 4 3 2 2 3" xfId="11734"/>
    <cellStyle name="Percent 3 2 2 4 3 2 3" xfId="4198"/>
    <cellStyle name="Percent 3 2 2 4 3 2 3 2" xfId="8680"/>
    <cellStyle name="Percent 3 2 2 4 3 2 3 2 2" xfId="17710"/>
    <cellStyle name="Percent 3 2 2 4 3 2 3 3" xfId="13228"/>
    <cellStyle name="Percent 3 2 2 4 3 2 4" xfId="5692"/>
    <cellStyle name="Percent 3 2 2 4 3 2 4 2" xfId="14722"/>
    <cellStyle name="Percent 3 2 2 4 3 2 5" xfId="10240"/>
    <cellStyle name="Percent 3 2 2 4 3 3" xfId="1957"/>
    <cellStyle name="Percent 3 2 2 4 3 3 2" xfId="6439"/>
    <cellStyle name="Percent 3 2 2 4 3 3 2 2" xfId="15469"/>
    <cellStyle name="Percent 3 2 2 4 3 3 3" xfId="10987"/>
    <cellStyle name="Percent 3 2 2 4 3 4" xfId="3451"/>
    <cellStyle name="Percent 3 2 2 4 3 4 2" xfId="7933"/>
    <cellStyle name="Percent 3 2 2 4 3 4 2 2" xfId="16963"/>
    <cellStyle name="Percent 3 2 2 4 3 4 3" xfId="12481"/>
    <cellStyle name="Percent 3 2 2 4 3 5" xfId="4945"/>
    <cellStyle name="Percent 3 2 2 4 3 5 2" xfId="13975"/>
    <cellStyle name="Percent 3 2 2 4 3 6" xfId="9493"/>
    <cellStyle name="Percent 3 2 2 4 4" xfId="649"/>
    <cellStyle name="Percent 3 2 2 4 4 2" xfId="1396"/>
    <cellStyle name="Percent 3 2 2 4 4 2 2" xfId="2890"/>
    <cellStyle name="Percent 3 2 2 4 4 2 2 2" xfId="7372"/>
    <cellStyle name="Percent 3 2 2 4 4 2 2 2 2" xfId="16402"/>
    <cellStyle name="Percent 3 2 2 4 4 2 2 3" xfId="11920"/>
    <cellStyle name="Percent 3 2 2 4 4 2 3" xfId="4384"/>
    <cellStyle name="Percent 3 2 2 4 4 2 3 2" xfId="8866"/>
    <cellStyle name="Percent 3 2 2 4 4 2 3 2 2" xfId="17896"/>
    <cellStyle name="Percent 3 2 2 4 4 2 3 3" xfId="13414"/>
    <cellStyle name="Percent 3 2 2 4 4 2 4" xfId="5878"/>
    <cellStyle name="Percent 3 2 2 4 4 2 4 2" xfId="14908"/>
    <cellStyle name="Percent 3 2 2 4 4 2 5" xfId="10426"/>
    <cellStyle name="Percent 3 2 2 4 4 3" xfId="2143"/>
    <cellStyle name="Percent 3 2 2 4 4 3 2" xfId="6625"/>
    <cellStyle name="Percent 3 2 2 4 4 3 2 2" xfId="15655"/>
    <cellStyle name="Percent 3 2 2 4 4 3 3" xfId="11173"/>
    <cellStyle name="Percent 3 2 2 4 4 4" xfId="3637"/>
    <cellStyle name="Percent 3 2 2 4 4 4 2" xfId="8119"/>
    <cellStyle name="Percent 3 2 2 4 4 4 2 2" xfId="17149"/>
    <cellStyle name="Percent 3 2 2 4 4 4 3" xfId="12667"/>
    <cellStyle name="Percent 3 2 2 4 4 5" xfId="5131"/>
    <cellStyle name="Percent 3 2 2 4 4 5 2" xfId="14161"/>
    <cellStyle name="Percent 3 2 2 4 4 6" xfId="9679"/>
    <cellStyle name="Percent 3 2 2 4 5" xfId="836"/>
    <cellStyle name="Percent 3 2 2 4 5 2" xfId="2330"/>
    <cellStyle name="Percent 3 2 2 4 5 2 2" xfId="6812"/>
    <cellStyle name="Percent 3 2 2 4 5 2 2 2" xfId="15842"/>
    <cellStyle name="Percent 3 2 2 4 5 2 3" xfId="11360"/>
    <cellStyle name="Percent 3 2 2 4 5 3" xfId="3824"/>
    <cellStyle name="Percent 3 2 2 4 5 3 2" xfId="8306"/>
    <cellStyle name="Percent 3 2 2 4 5 3 2 2" xfId="17336"/>
    <cellStyle name="Percent 3 2 2 4 5 3 3" xfId="12854"/>
    <cellStyle name="Percent 3 2 2 4 5 4" xfId="5318"/>
    <cellStyle name="Percent 3 2 2 4 5 4 2" xfId="14348"/>
    <cellStyle name="Percent 3 2 2 4 5 5" xfId="9866"/>
    <cellStyle name="Percent 3 2 2 4 6" xfId="1585"/>
    <cellStyle name="Percent 3 2 2 4 6 2" xfId="6067"/>
    <cellStyle name="Percent 3 2 2 4 6 2 2" xfId="15097"/>
    <cellStyle name="Percent 3 2 2 4 6 3" xfId="10615"/>
    <cellStyle name="Percent 3 2 2 4 7" xfId="3079"/>
    <cellStyle name="Percent 3 2 2 4 7 2" xfId="7561"/>
    <cellStyle name="Percent 3 2 2 4 7 2 2" xfId="16591"/>
    <cellStyle name="Percent 3 2 2 4 7 3" xfId="12109"/>
    <cellStyle name="Percent 3 2 2 4 8" xfId="4573"/>
    <cellStyle name="Percent 3 2 2 4 8 2" xfId="13603"/>
    <cellStyle name="Percent 3 2 2 4 9" xfId="9121"/>
    <cellStyle name="Percent 3 2 2 5" xfId="120"/>
    <cellStyle name="Percent 3 2 2 5 2" xfId="306"/>
    <cellStyle name="Percent 3 2 2 5 2 2" xfId="1049"/>
    <cellStyle name="Percent 3 2 2 5 2 2 2" xfId="2543"/>
    <cellStyle name="Percent 3 2 2 5 2 2 2 2" xfId="7025"/>
    <cellStyle name="Percent 3 2 2 5 2 2 2 2 2" xfId="16055"/>
    <cellStyle name="Percent 3 2 2 5 2 2 2 3" xfId="11573"/>
    <cellStyle name="Percent 3 2 2 5 2 2 3" xfId="4037"/>
    <cellStyle name="Percent 3 2 2 5 2 2 3 2" xfId="8519"/>
    <cellStyle name="Percent 3 2 2 5 2 2 3 2 2" xfId="17549"/>
    <cellStyle name="Percent 3 2 2 5 2 2 3 3" xfId="13067"/>
    <cellStyle name="Percent 3 2 2 5 2 2 4" xfId="5531"/>
    <cellStyle name="Percent 3 2 2 5 2 2 4 2" xfId="14561"/>
    <cellStyle name="Percent 3 2 2 5 2 2 5" xfId="10079"/>
    <cellStyle name="Percent 3 2 2 5 2 3" xfId="1800"/>
    <cellStyle name="Percent 3 2 2 5 2 3 2" xfId="6282"/>
    <cellStyle name="Percent 3 2 2 5 2 3 2 2" xfId="15312"/>
    <cellStyle name="Percent 3 2 2 5 2 3 3" xfId="10830"/>
    <cellStyle name="Percent 3 2 2 5 2 4" xfId="3294"/>
    <cellStyle name="Percent 3 2 2 5 2 4 2" xfId="7776"/>
    <cellStyle name="Percent 3 2 2 5 2 4 2 2" xfId="16806"/>
    <cellStyle name="Percent 3 2 2 5 2 4 3" xfId="12324"/>
    <cellStyle name="Percent 3 2 2 5 2 5" xfId="4788"/>
    <cellStyle name="Percent 3 2 2 5 2 5 2" xfId="13818"/>
    <cellStyle name="Percent 3 2 2 5 2 6" xfId="9336"/>
    <cellStyle name="Percent 3 2 2 5 3" xfId="492"/>
    <cellStyle name="Percent 3 2 2 5 3 2" xfId="1239"/>
    <cellStyle name="Percent 3 2 2 5 3 2 2" xfId="2733"/>
    <cellStyle name="Percent 3 2 2 5 3 2 2 2" xfId="7215"/>
    <cellStyle name="Percent 3 2 2 5 3 2 2 2 2" xfId="16245"/>
    <cellStyle name="Percent 3 2 2 5 3 2 2 3" xfId="11763"/>
    <cellStyle name="Percent 3 2 2 5 3 2 3" xfId="4227"/>
    <cellStyle name="Percent 3 2 2 5 3 2 3 2" xfId="8709"/>
    <cellStyle name="Percent 3 2 2 5 3 2 3 2 2" xfId="17739"/>
    <cellStyle name="Percent 3 2 2 5 3 2 3 3" xfId="13257"/>
    <cellStyle name="Percent 3 2 2 5 3 2 4" xfId="5721"/>
    <cellStyle name="Percent 3 2 2 5 3 2 4 2" xfId="14751"/>
    <cellStyle name="Percent 3 2 2 5 3 2 5" xfId="10269"/>
    <cellStyle name="Percent 3 2 2 5 3 3" xfId="1986"/>
    <cellStyle name="Percent 3 2 2 5 3 3 2" xfId="6468"/>
    <cellStyle name="Percent 3 2 2 5 3 3 2 2" xfId="15498"/>
    <cellStyle name="Percent 3 2 2 5 3 3 3" xfId="11016"/>
    <cellStyle name="Percent 3 2 2 5 3 4" xfId="3480"/>
    <cellStyle name="Percent 3 2 2 5 3 4 2" xfId="7962"/>
    <cellStyle name="Percent 3 2 2 5 3 4 2 2" xfId="16992"/>
    <cellStyle name="Percent 3 2 2 5 3 4 3" xfId="12510"/>
    <cellStyle name="Percent 3 2 2 5 3 5" xfId="4974"/>
    <cellStyle name="Percent 3 2 2 5 3 5 2" xfId="14004"/>
    <cellStyle name="Percent 3 2 2 5 3 6" xfId="9522"/>
    <cellStyle name="Percent 3 2 2 5 4" xfId="678"/>
    <cellStyle name="Percent 3 2 2 5 4 2" xfId="1425"/>
    <cellStyle name="Percent 3 2 2 5 4 2 2" xfId="2919"/>
    <cellStyle name="Percent 3 2 2 5 4 2 2 2" xfId="7401"/>
    <cellStyle name="Percent 3 2 2 5 4 2 2 2 2" xfId="16431"/>
    <cellStyle name="Percent 3 2 2 5 4 2 2 3" xfId="11949"/>
    <cellStyle name="Percent 3 2 2 5 4 2 3" xfId="4413"/>
    <cellStyle name="Percent 3 2 2 5 4 2 3 2" xfId="8895"/>
    <cellStyle name="Percent 3 2 2 5 4 2 3 2 2" xfId="17925"/>
    <cellStyle name="Percent 3 2 2 5 4 2 3 3" xfId="13443"/>
    <cellStyle name="Percent 3 2 2 5 4 2 4" xfId="5907"/>
    <cellStyle name="Percent 3 2 2 5 4 2 4 2" xfId="14937"/>
    <cellStyle name="Percent 3 2 2 5 4 2 5" xfId="10455"/>
    <cellStyle name="Percent 3 2 2 5 4 3" xfId="2172"/>
    <cellStyle name="Percent 3 2 2 5 4 3 2" xfId="6654"/>
    <cellStyle name="Percent 3 2 2 5 4 3 2 2" xfId="15684"/>
    <cellStyle name="Percent 3 2 2 5 4 3 3" xfId="11202"/>
    <cellStyle name="Percent 3 2 2 5 4 4" xfId="3666"/>
    <cellStyle name="Percent 3 2 2 5 4 4 2" xfId="8148"/>
    <cellStyle name="Percent 3 2 2 5 4 4 2 2" xfId="17178"/>
    <cellStyle name="Percent 3 2 2 5 4 4 3" xfId="12696"/>
    <cellStyle name="Percent 3 2 2 5 4 5" xfId="5160"/>
    <cellStyle name="Percent 3 2 2 5 4 5 2" xfId="14190"/>
    <cellStyle name="Percent 3 2 2 5 4 6" xfId="9708"/>
    <cellStyle name="Percent 3 2 2 5 5" xfId="865"/>
    <cellStyle name="Percent 3 2 2 5 5 2" xfId="2359"/>
    <cellStyle name="Percent 3 2 2 5 5 2 2" xfId="6841"/>
    <cellStyle name="Percent 3 2 2 5 5 2 2 2" xfId="15871"/>
    <cellStyle name="Percent 3 2 2 5 5 2 3" xfId="11389"/>
    <cellStyle name="Percent 3 2 2 5 5 3" xfId="3853"/>
    <cellStyle name="Percent 3 2 2 5 5 3 2" xfId="8335"/>
    <cellStyle name="Percent 3 2 2 5 5 3 2 2" xfId="17365"/>
    <cellStyle name="Percent 3 2 2 5 5 3 3" xfId="12883"/>
    <cellStyle name="Percent 3 2 2 5 5 4" xfId="5347"/>
    <cellStyle name="Percent 3 2 2 5 5 4 2" xfId="14377"/>
    <cellStyle name="Percent 3 2 2 5 5 5" xfId="9895"/>
    <cellStyle name="Percent 3 2 2 5 6" xfId="1614"/>
    <cellStyle name="Percent 3 2 2 5 6 2" xfId="6096"/>
    <cellStyle name="Percent 3 2 2 5 6 2 2" xfId="15126"/>
    <cellStyle name="Percent 3 2 2 5 6 3" xfId="10644"/>
    <cellStyle name="Percent 3 2 2 5 7" xfId="3108"/>
    <cellStyle name="Percent 3 2 2 5 7 2" xfId="7590"/>
    <cellStyle name="Percent 3 2 2 5 7 2 2" xfId="16620"/>
    <cellStyle name="Percent 3 2 2 5 7 3" xfId="12138"/>
    <cellStyle name="Percent 3 2 2 5 8" xfId="4602"/>
    <cellStyle name="Percent 3 2 2 5 8 2" xfId="13632"/>
    <cellStyle name="Percent 3 2 2 5 9" xfId="9150"/>
    <cellStyle name="Percent 3 2 2 6" xfId="138"/>
    <cellStyle name="Percent 3 2 2 6 2" xfId="324"/>
    <cellStyle name="Percent 3 2 2 6 2 2" xfId="1067"/>
    <cellStyle name="Percent 3 2 2 6 2 2 2" xfId="2561"/>
    <cellStyle name="Percent 3 2 2 6 2 2 2 2" xfId="7043"/>
    <cellStyle name="Percent 3 2 2 6 2 2 2 2 2" xfId="16073"/>
    <cellStyle name="Percent 3 2 2 6 2 2 2 3" xfId="11591"/>
    <cellStyle name="Percent 3 2 2 6 2 2 3" xfId="4055"/>
    <cellStyle name="Percent 3 2 2 6 2 2 3 2" xfId="8537"/>
    <cellStyle name="Percent 3 2 2 6 2 2 3 2 2" xfId="17567"/>
    <cellStyle name="Percent 3 2 2 6 2 2 3 3" xfId="13085"/>
    <cellStyle name="Percent 3 2 2 6 2 2 4" xfId="5549"/>
    <cellStyle name="Percent 3 2 2 6 2 2 4 2" xfId="14579"/>
    <cellStyle name="Percent 3 2 2 6 2 2 5" xfId="10097"/>
    <cellStyle name="Percent 3 2 2 6 2 3" xfId="1818"/>
    <cellStyle name="Percent 3 2 2 6 2 3 2" xfId="6300"/>
    <cellStyle name="Percent 3 2 2 6 2 3 2 2" xfId="15330"/>
    <cellStyle name="Percent 3 2 2 6 2 3 3" xfId="10848"/>
    <cellStyle name="Percent 3 2 2 6 2 4" xfId="3312"/>
    <cellStyle name="Percent 3 2 2 6 2 4 2" xfId="7794"/>
    <cellStyle name="Percent 3 2 2 6 2 4 2 2" xfId="16824"/>
    <cellStyle name="Percent 3 2 2 6 2 4 3" xfId="12342"/>
    <cellStyle name="Percent 3 2 2 6 2 5" xfId="4806"/>
    <cellStyle name="Percent 3 2 2 6 2 5 2" xfId="13836"/>
    <cellStyle name="Percent 3 2 2 6 2 6" xfId="9354"/>
    <cellStyle name="Percent 3 2 2 6 3" xfId="510"/>
    <cellStyle name="Percent 3 2 2 6 3 2" xfId="1257"/>
    <cellStyle name="Percent 3 2 2 6 3 2 2" xfId="2751"/>
    <cellStyle name="Percent 3 2 2 6 3 2 2 2" xfId="7233"/>
    <cellStyle name="Percent 3 2 2 6 3 2 2 2 2" xfId="16263"/>
    <cellStyle name="Percent 3 2 2 6 3 2 2 3" xfId="11781"/>
    <cellStyle name="Percent 3 2 2 6 3 2 3" xfId="4245"/>
    <cellStyle name="Percent 3 2 2 6 3 2 3 2" xfId="8727"/>
    <cellStyle name="Percent 3 2 2 6 3 2 3 2 2" xfId="17757"/>
    <cellStyle name="Percent 3 2 2 6 3 2 3 3" xfId="13275"/>
    <cellStyle name="Percent 3 2 2 6 3 2 4" xfId="5739"/>
    <cellStyle name="Percent 3 2 2 6 3 2 4 2" xfId="14769"/>
    <cellStyle name="Percent 3 2 2 6 3 2 5" xfId="10287"/>
    <cellStyle name="Percent 3 2 2 6 3 3" xfId="2004"/>
    <cellStyle name="Percent 3 2 2 6 3 3 2" xfId="6486"/>
    <cellStyle name="Percent 3 2 2 6 3 3 2 2" xfId="15516"/>
    <cellStyle name="Percent 3 2 2 6 3 3 3" xfId="11034"/>
    <cellStyle name="Percent 3 2 2 6 3 4" xfId="3498"/>
    <cellStyle name="Percent 3 2 2 6 3 4 2" xfId="7980"/>
    <cellStyle name="Percent 3 2 2 6 3 4 2 2" xfId="17010"/>
    <cellStyle name="Percent 3 2 2 6 3 4 3" xfId="12528"/>
    <cellStyle name="Percent 3 2 2 6 3 5" xfId="4992"/>
    <cellStyle name="Percent 3 2 2 6 3 5 2" xfId="14022"/>
    <cellStyle name="Percent 3 2 2 6 3 6" xfId="9540"/>
    <cellStyle name="Percent 3 2 2 6 4" xfId="696"/>
    <cellStyle name="Percent 3 2 2 6 4 2" xfId="1443"/>
    <cellStyle name="Percent 3 2 2 6 4 2 2" xfId="2937"/>
    <cellStyle name="Percent 3 2 2 6 4 2 2 2" xfId="7419"/>
    <cellStyle name="Percent 3 2 2 6 4 2 2 2 2" xfId="16449"/>
    <cellStyle name="Percent 3 2 2 6 4 2 2 3" xfId="11967"/>
    <cellStyle name="Percent 3 2 2 6 4 2 3" xfId="4431"/>
    <cellStyle name="Percent 3 2 2 6 4 2 3 2" xfId="8913"/>
    <cellStyle name="Percent 3 2 2 6 4 2 3 2 2" xfId="17943"/>
    <cellStyle name="Percent 3 2 2 6 4 2 3 3" xfId="13461"/>
    <cellStyle name="Percent 3 2 2 6 4 2 4" xfId="5925"/>
    <cellStyle name="Percent 3 2 2 6 4 2 4 2" xfId="14955"/>
    <cellStyle name="Percent 3 2 2 6 4 2 5" xfId="10473"/>
    <cellStyle name="Percent 3 2 2 6 4 3" xfId="2190"/>
    <cellStyle name="Percent 3 2 2 6 4 3 2" xfId="6672"/>
    <cellStyle name="Percent 3 2 2 6 4 3 2 2" xfId="15702"/>
    <cellStyle name="Percent 3 2 2 6 4 3 3" xfId="11220"/>
    <cellStyle name="Percent 3 2 2 6 4 4" xfId="3684"/>
    <cellStyle name="Percent 3 2 2 6 4 4 2" xfId="8166"/>
    <cellStyle name="Percent 3 2 2 6 4 4 2 2" xfId="17196"/>
    <cellStyle name="Percent 3 2 2 6 4 4 3" xfId="12714"/>
    <cellStyle name="Percent 3 2 2 6 4 5" xfId="5178"/>
    <cellStyle name="Percent 3 2 2 6 4 5 2" xfId="14208"/>
    <cellStyle name="Percent 3 2 2 6 4 6" xfId="9726"/>
    <cellStyle name="Percent 3 2 2 6 5" xfId="883"/>
    <cellStyle name="Percent 3 2 2 6 5 2" xfId="2377"/>
    <cellStyle name="Percent 3 2 2 6 5 2 2" xfId="6859"/>
    <cellStyle name="Percent 3 2 2 6 5 2 2 2" xfId="15889"/>
    <cellStyle name="Percent 3 2 2 6 5 2 3" xfId="11407"/>
    <cellStyle name="Percent 3 2 2 6 5 3" xfId="3871"/>
    <cellStyle name="Percent 3 2 2 6 5 3 2" xfId="8353"/>
    <cellStyle name="Percent 3 2 2 6 5 3 2 2" xfId="17383"/>
    <cellStyle name="Percent 3 2 2 6 5 3 3" xfId="12901"/>
    <cellStyle name="Percent 3 2 2 6 5 4" xfId="5365"/>
    <cellStyle name="Percent 3 2 2 6 5 4 2" xfId="14395"/>
    <cellStyle name="Percent 3 2 2 6 5 5" xfId="9913"/>
    <cellStyle name="Percent 3 2 2 6 6" xfId="1632"/>
    <cellStyle name="Percent 3 2 2 6 6 2" xfId="6114"/>
    <cellStyle name="Percent 3 2 2 6 6 2 2" xfId="15144"/>
    <cellStyle name="Percent 3 2 2 6 6 3" xfId="10662"/>
    <cellStyle name="Percent 3 2 2 6 7" xfId="3126"/>
    <cellStyle name="Percent 3 2 2 6 7 2" xfId="7608"/>
    <cellStyle name="Percent 3 2 2 6 7 2 2" xfId="16638"/>
    <cellStyle name="Percent 3 2 2 6 7 3" xfId="12156"/>
    <cellStyle name="Percent 3 2 2 6 8" xfId="4620"/>
    <cellStyle name="Percent 3 2 2 6 8 2" xfId="13650"/>
    <cellStyle name="Percent 3 2 2 6 9" xfId="9168"/>
    <cellStyle name="Percent 3 2 2 7" xfId="161"/>
    <cellStyle name="Percent 3 2 2 7 2" xfId="347"/>
    <cellStyle name="Percent 3 2 2 7 2 2" xfId="1090"/>
    <cellStyle name="Percent 3 2 2 7 2 2 2" xfId="2584"/>
    <cellStyle name="Percent 3 2 2 7 2 2 2 2" xfId="7066"/>
    <cellStyle name="Percent 3 2 2 7 2 2 2 2 2" xfId="16096"/>
    <cellStyle name="Percent 3 2 2 7 2 2 2 3" xfId="11614"/>
    <cellStyle name="Percent 3 2 2 7 2 2 3" xfId="4078"/>
    <cellStyle name="Percent 3 2 2 7 2 2 3 2" xfId="8560"/>
    <cellStyle name="Percent 3 2 2 7 2 2 3 2 2" xfId="17590"/>
    <cellStyle name="Percent 3 2 2 7 2 2 3 3" xfId="13108"/>
    <cellStyle name="Percent 3 2 2 7 2 2 4" xfId="5572"/>
    <cellStyle name="Percent 3 2 2 7 2 2 4 2" xfId="14602"/>
    <cellStyle name="Percent 3 2 2 7 2 2 5" xfId="10120"/>
    <cellStyle name="Percent 3 2 2 7 2 3" xfId="1841"/>
    <cellStyle name="Percent 3 2 2 7 2 3 2" xfId="6323"/>
    <cellStyle name="Percent 3 2 2 7 2 3 2 2" xfId="15353"/>
    <cellStyle name="Percent 3 2 2 7 2 3 3" xfId="10871"/>
    <cellStyle name="Percent 3 2 2 7 2 4" xfId="3335"/>
    <cellStyle name="Percent 3 2 2 7 2 4 2" xfId="7817"/>
    <cellStyle name="Percent 3 2 2 7 2 4 2 2" xfId="16847"/>
    <cellStyle name="Percent 3 2 2 7 2 4 3" xfId="12365"/>
    <cellStyle name="Percent 3 2 2 7 2 5" xfId="4829"/>
    <cellStyle name="Percent 3 2 2 7 2 5 2" xfId="13859"/>
    <cellStyle name="Percent 3 2 2 7 2 6" xfId="9377"/>
    <cellStyle name="Percent 3 2 2 7 3" xfId="533"/>
    <cellStyle name="Percent 3 2 2 7 3 2" xfId="1280"/>
    <cellStyle name="Percent 3 2 2 7 3 2 2" xfId="2774"/>
    <cellStyle name="Percent 3 2 2 7 3 2 2 2" xfId="7256"/>
    <cellStyle name="Percent 3 2 2 7 3 2 2 2 2" xfId="16286"/>
    <cellStyle name="Percent 3 2 2 7 3 2 2 3" xfId="11804"/>
    <cellStyle name="Percent 3 2 2 7 3 2 3" xfId="4268"/>
    <cellStyle name="Percent 3 2 2 7 3 2 3 2" xfId="8750"/>
    <cellStyle name="Percent 3 2 2 7 3 2 3 2 2" xfId="17780"/>
    <cellStyle name="Percent 3 2 2 7 3 2 3 3" xfId="13298"/>
    <cellStyle name="Percent 3 2 2 7 3 2 4" xfId="5762"/>
    <cellStyle name="Percent 3 2 2 7 3 2 4 2" xfId="14792"/>
    <cellStyle name="Percent 3 2 2 7 3 2 5" xfId="10310"/>
    <cellStyle name="Percent 3 2 2 7 3 3" xfId="2027"/>
    <cellStyle name="Percent 3 2 2 7 3 3 2" xfId="6509"/>
    <cellStyle name="Percent 3 2 2 7 3 3 2 2" xfId="15539"/>
    <cellStyle name="Percent 3 2 2 7 3 3 3" xfId="11057"/>
    <cellStyle name="Percent 3 2 2 7 3 4" xfId="3521"/>
    <cellStyle name="Percent 3 2 2 7 3 4 2" xfId="8003"/>
    <cellStyle name="Percent 3 2 2 7 3 4 2 2" xfId="17033"/>
    <cellStyle name="Percent 3 2 2 7 3 4 3" xfId="12551"/>
    <cellStyle name="Percent 3 2 2 7 3 5" xfId="5015"/>
    <cellStyle name="Percent 3 2 2 7 3 5 2" xfId="14045"/>
    <cellStyle name="Percent 3 2 2 7 3 6" xfId="9563"/>
    <cellStyle name="Percent 3 2 2 7 4" xfId="719"/>
    <cellStyle name="Percent 3 2 2 7 4 2" xfId="1466"/>
    <cellStyle name="Percent 3 2 2 7 4 2 2" xfId="2960"/>
    <cellStyle name="Percent 3 2 2 7 4 2 2 2" xfId="7442"/>
    <cellStyle name="Percent 3 2 2 7 4 2 2 2 2" xfId="16472"/>
    <cellStyle name="Percent 3 2 2 7 4 2 2 3" xfId="11990"/>
    <cellStyle name="Percent 3 2 2 7 4 2 3" xfId="4454"/>
    <cellStyle name="Percent 3 2 2 7 4 2 3 2" xfId="8936"/>
    <cellStyle name="Percent 3 2 2 7 4 2 3 2 2" xfId="17966"/>
    <cellStyle name="Percent 3 2 2 7 4 2 3 3" xfId="13484"/>
    <cellStyle name="Percent 3 2 2 7 4 2 4" xfId="5948"/>
    <cellStyle name="Percent 3 2 2 7 4 2 4 2" xfId="14978"/>
    <cellStyle name="Percent 3 2 2 7 4 2 5" xfId="10496"/>
    <cellStyle name="Percent 3 2 2 7 4 3" xfId="2213"/>
    <cellStyle name="Percent 3 2 2 7 4 3 2" xfId="6695"/>
    <cellStyle name="Percent 3 2 2 7 4 3 2 2" xfId="15725"/>
    <cellStyle name="Percent 3 2 2 7 4 3 3" xfId="11243"/>
    <cellStyle name="Percent 3 2 2 7 4 4" xfId="3707"/>
    <cellStyle name="Percent 3 2 2 7 4 4 2" xfId="8189"/>
    <cellStyle name="Percent 3 2 2 7 4 4 2 2" xfId="17219"/>
    <cellStyle name="Percent 3 2 2 7 4 4 3" xfId="12737"/>
    <cellStyle name="Percent 3 2 2 7 4 5" xfId="5201"/>
    <cellStyle name="Percent 3 2 2 7 4 5 2" xfId="14231"/>
    <cellStyle name="Percent 3 2 2 7 4 6" xfId="9749"/>
    <cellStyle name="Percent 3 2 2 7 5" xfId="906"/>
    <cellStyle name="Percent 3 2 2 7 5 2" xfId="2400"/>
    <cellStyle name="Percent 3 2 2 7 5 2 2" xfId="6882"/>
    <cellStyle name="Percent 3 2 2 7 5 2 2 2" xfId="15912"/>
    <cellStyle name="Percent 3 2 2 7 5 2 3" xfId="11430"/>
    <cellStyle name="Percent 3 2 2 7 5 3" xfId="3894"/>
    <cellStyle name="Percent 3 2 2 7 5 3 2" xfId="8376"/>
    <cellStyle name="Percent 3 2 2 7 5 3 2 2" xfId="17406"/>
    <cellStyle name="Percent 3 2 2 7 5 3 3" xfId="12924"/>
    <cellStyle name="Percent 3 2 2 7 5 4" xfId="5388"/>
    <cellStyle name="Percent 3 2 2 7 5 4 2" xfId="14418"/>
    <cellStyle name="Percent 3 2 2 7 5 5" xfId="9936"/>
    <cellStyle name="Percent 3 2 2 7 6" xfId="1655"/>
    <cellStyle name="Percent 3 2 2 7 6 2" xfId="6137"/>
    <cellStyle name="Percent 3 2 2 7 6 2 2" xfId="15167"/>
    <cellStyle name="Percent 3 2 2 7 6 3" xfId="10685"/>
    <cellStyle name="Percent 3 2 2 7 7" xfId="3149"/>
    <cellStyle name="Percent 3 2 2 7 7 2" xfId="7631"/>
    <cellStyle name="Percent 3 2 2 7 7 2 2" xfId="16661"/>
    <cellStyle name="Percent 3 2 2 7 7 3" xfId="12179"/>
    <cellStyle name="Percent 3 2 2 7 8" xfId="4643"/>
    <cellStyle name="Percent 3 2 2 7 8 2" xfId="13673"/>
    <cellStyle name="Percent 3 2 2 7 9" xfId="9191"/>
    <cellStyle name="Percent 3 2 2 8" xfId="184"/>
    <cellStyle name="Percent 3 2 2 8 2" xfId="370"/>
    <cellStyle name="Percent 3 2 2 8 2 2" xfId="1113"/>
    <cellStyle name="Percent 3 2 2 8 2 2 2" xfId="2607"/>
    <cellStyle name="Percent 3 2 2 8 2 2 2 2" xfId="7089"/>
    <cellStyle name="Percent 3 2 2 8 2 2 2 2 2" xfId="16119"/>
    <cellStyle name="Percent 3 2 2 8 2 2 2 3" xfId="11637"/>
    <cellStyle name="Percent 3 2 2 8 2 2 3" xfId="4101"/>
    <cellStyle name="Percent 3 2 2 8 2 2 3 2" xfId="8583"/>
    <cellStyle name="Percent 3 2 2 8 2 2 3 2 2" xfId="17613"/>
    <cellStyle name="Percent 3 2 2 8 2 2 3 3" xfId="13131"/>
    <cellStyle name="Percent 3 2 2 8 2 2 4" xfId="5595"/>
    <cellStyle name="Percent 3 2 2 8 2 2 4 2" xfId="14625"/>
    <cellStyle name="Percent 3 2 2 8 2 2 5" xfId="10143"/>
    <cellStyle name="Percent 3 2 2 8 2 3" xfId="1864"/>
    <cellStyle name="Percent 3 2 2 8 2 3 2" xfId="6346"/>
    <cellStyle name="Percent 3 2 2 8 2 3 2 2" xfId="15376"/>
    <cellStyle name="Percent 3 2 2 8 2 3 3" xfId="10894"/>
    <cellStyle name="Percent 3 2 2 8 2 4" xfId="3358"/>
    <cellStyle name="Percent 3 2 2 8 2 4 2" xfId="7840"/>
    <cellStyle name="Percent 3 2 2 8 2 4 2 2" xfId="16870"/>
    <cellStyle name="Percent 3 2 2 8 2 4 3" xfId="12388"/>
    <cellStyle name="Percent 3 2 2 8 2 5" xfId="4852"/>
    <cellStyle name="Percent 3 2 2 8 2 5 2" xfId="13882"/>
    <cellStyle name="Percent 3 2 2 8 2 6" xfId="9400"/>
    <cellStyle name="Percent 3 2 2 8 3" xfId="556"/>
    <cellStyle name="Percent 3 2 2 8 3 2" xfId="1303"/>
    <cellStyle name="Percent 3 2 2 8 3 2 2" xfId="2797"/>
    <cellStyle name="Percent 3 2 2 8 3 2 2 2" xfId="7279"/>
    <cellStyle name="Percent 3 2 2 8 3 2 2 2 2" xfId="16309"/>
    <cellStyle name="Percent 3 2 2 8 3 2 2 3" xfId="11827"/>
    <cellStyle name="Percent 3 2 2 8 3 2 3" xfId="4291"/>
    <cellStyle name="Percent 3 2 2 8 3 2 3 2" xfId="8773"/>
    <cellStyle name="Percent 3 2 2 8 3 2 3 2 2" xfId="17803"/>
    <cellStyle name="Percent 3 2 2 8 3 2 3 3" xfId="13321"/>
    <cellStyle name="Percent 3 2 2 8 3 2 4" xfId="5785"/>
    <cellStyle name="Percent 3 2 2 8 3 2 4 2" xfId="14815"/>
    <cellStyle name="Percent 3 2 2 8 3 2 5" xfId="10333"/>
    <cellStyle name="Percent 3 2 2 8 3 3" xfId="2050"/>
    <cellStyle name="Percent 3 2 2 8 3 3 2" xfId="6532"/>
    <cellStyle name="Percent 3 2 2 8 3 3 2 2" xfId="15562"/>
    <cellStyle name="Percent 3 2 2 8 3 3 3" xfId="11080"/>
    <cellStyle name="Percent 3 2 2 8 3 4" xfId="3544"/>
    <cellStyle name="Percent 3 2 2 8 3 4 2" xfId="8026"/>
    <cellStyle name="Percent 3 2 2 8 3 4 2 2" xfId="17056"/>
    <cellStyle name="Percent 3 2 2 8 3 4 3" xfId="12574"/>
    <cellStyle name="Percent 3 2 2 8 3 5" xfId="5038"/>
    <cellStyle name="Percent 3 2 2 8 3 5 2" xfId="14068"/>
    <cellStyle name="Percent 3 2 2 8 3 6" xfId="9586"/>
    <cellStyle name="Percent 3 2 2 8 4" xfId="742"/>
    <cellStyle name="Percent 3 2 2 8 4 2" xfId="1489"/>
    <cellStyle name="Percent 3 2 2 8 4 2 2" xfId="2983"/>
    <cellStyle name="Percent 3 2 2 8 4 2 2 2" xfId="7465"/>
    <cellStyle name="Percent 3 2 2 8 4 2 2 2 2" xfId="16495"/>
    <cellStyle name="Percent 3 2 2 8 4 2 2 3" xfId="12013"/>
    <cellStyle name="Percent 3 2 2 8 4 2 3" xfId="4477"/>
    <cellStyle name="Percent 3 2 2 8 4 2 3 2" xfId="8959"/>
    <cellStyle name="Percent 3 2 2 8 4 2 3 2 2" xfId="17989"/>
    <cellStyle name="Percent 3 2 2 8 4 2 3 3" xfId="13507"/>
    <cellStyle name="Percent 3 2 2 8 4 2 4" xfId="5971"/>
    <cellStyle name="Percent 3 2 2 8 4 2 4 2" xfId="15001"/>
    <cellStyle name="Percent 3 2 2 8 4 2 5" xfId="10519"/>
    <cellStyle name="Percent 3 2 2 8 4 3" xfId="2236"/>
    <cellStyle name="Percent 3 2 2 8 4 3 2" xfId="6718"/>
    <cellStyle name="Percent 3 2 2 8 4 3 2 2" xfId="15748"/>
    <cellStyle name="Percent 3 2 2 8 4 3 3" xfId="11266"/>
    <cellStyle name="Percent 3 2 2 8 4 4" xfId="3730"/>
    <cellStyle name="Percent 3 2 2 8 4 4 2" xfId="8212"/>
    <cellStyle name="Percent 3 2 2 8 4 4 2 2" xfId="17242"/>
    <cellStyle name="Percent 3 2 2 8 4 4 3" xfId="12760"/>
    <cellStyle name="Percent 3 2 2 8 4 5" xfId="5224"/>
    <cellStyle name="Percent 3 2 2 8 4 5 2" xfId="14254"/>
    <cellStyle name="Percent 3 2 2 8 4 6" xfId="9772"/>
    <cellStyle name="Percent 3 2 2 8 5" xfId="929"/>
    <cellStyle name="Percent 3 2 2 8 5 2" xfId="2423"/>
    <cellStyle name="Percent 3 2 2 8 5 2 2" xfId="6905"/>
    <cellStyle name="Percent 3 2 2 8 5 2 2 2" xfId="15935"/>
    <cellStyle name="Percent 3 2 2 8 5 2 3" xfId="11453"/>
    <cellStyle name="Percent 3 2 2 8 5 3" xfId="3917"/>
    <cellStyle name="Percent 3 2 2 8 5 3 2" xfId="8399"/>
    <cellStyle name="Percent 3 2 2 8 5 3 2 2" xfId="17429"/>
    <cellStyle name="Percent 3 2 2 8 5 3 3" xfId="12947"/>
    <cellStyle name="Percent 3 2 2 8 5 4" xfId="5411"/>
    <cellStyle name="Percent 3 2 2 8 5 4 2" xfId="14441"/>
    <cellStyle name="Percent 3 2 2 8 5 5" xfId="9959"/>
    <cellStyle name="Percent 3 2 2 8 6" xfId="1678"/>
    <cellStyle name="Percent 3 2 2 8 6 2" xfId="6160"/>
    <cellStyle name="Percent 3 2 2 8 6 2 2" xfId="15190"/>
    <cellStyle name="Percent 3 2 2 8 6 3" xfId="10708"/>
    <cellStyle name="Percent 3 2 2 8 7" xfId="3172"/>
    <cellStyle name="Percent 3 2 2 8 7 2" xfId="7654"/>
    <cellStyle name="Percent 3 2 2 8 7 2 2" xfId="16684"/>
    <cellStyle name="Percent 3 2 2 8 7 3" xfId="12202"/>
    <cellStyle name="Percent 3 2 2 8 8" xfId="4666"/>
    <cellStyle name="Percent 3 2 2 8 8 2" xfId="13696"/>
    <cellStyle name="Percent 3 2 2 8 9" xfId="9214"/>
    <cellStyle name="Percent 3 2 2 9" xfId="207"/>
    <cellStyle name="Percent 3 2 2 9 2" xfId="952"/>
    <cellStyle name="Percent 3 2 2 9 2 2" xfId="2446"/>
    <cellStyle name="Percent 3 2 2 9 2 2 2" xfId="6928"/>
    <cellStyle name="Percent 3 2 2 9 2 2 2 2" xfId="15958"/>
    <cellStyle name="Percent 3 2 2 9 2 2 3" xfId="11476"/>
    <cellStyle name="Percent 3 2 2 9 2 3" xfId="3940"/>
    <cellStyle name="Percent 3 2 2 9 2 3 2" xfId="8422"/>
    <cellStyle name="Percent 3 2 2 9 2 3 2 2" xfId="17452"/>
    <cellStyle name="Percent 3 2 2 9 2 3 3" xfId="12970"/>
    <cellStyle name="Percent 3 2 2 9 2 4" xfId="5434"/>
    <cellStyle name="Percent 3 2 2 9 2 4 2" xfId="14464"/>
    <cellStyle name="Percent 3 2 2 9 2 5" xfId="9982"/>
    <cellStyle name="Percent 3 2 2 9 3" xfId="1701"/>
    <cellStyle name="Percent 3 2 2 9 3 2" xfId="6183"/>
    <cellStyle name="Percent 3 2 2 9 3 2 2" xfId="15213"/>
    <cellStyle name="Percent 3 2 2 9 3 3" xfId="10731"/>
    <cellStyle name="Percent 3 2 2 9 4" xfId="3195"/>
    <cellStyle name="Percent 3 2 2 9 4 2" xfId="7677"/>
    <cellStyle name="Percent 3 2 2 9 4 2 2" xfId="16707"/>
    <cellStyle name="Percent 3 2 2 9 4 3" xfId="12225"/>
    <cellStyle name="Percent 3 2 2 9 5" xfId="4689"/>
    <cellStyle name="Percent 3 2 2 9 5 2" xfId="13719"/>
    <cellStyle name="Percent 3 2 2 9 6" xfId="9237"/>
    <cellStyle name="Percent 3 2 3" xfId="34"/>
    <cellStyle name="Percent 3 2 3 2" xfId="220"/>
    <cellStyle name="Percent 3 2 3 2 2" xfId="965"/>
    <cellStyle name="Percent 3 2 3 2 2 2" xfId="2459"/>
    <cellStyle name="Percent 3 2 3 2 2 2 2" xfId="6941"/>
    <cellStyle name="Percent 3 2 3 2 2 2 2 2" xfId="15971"/>
    <cellStyle name="Percent 3 2 3 2 2 2 3" xfId="11489"/>
    <cellStyle name="Percent 3 2 3 2 2 3" xfId="3953"/>
    <cellStyle name="Percent 3 2 3 2 2 3 2" xfId="8435"/>
    <cellStyle name="Percent 3 2 3 2 2 3 2 2" xfId="17465"/>
    <cellStyle name="Percent 3 2 3 2 2 3 3" xfId="12983"/>
    <cellStyle name="Percent 3 2 3 2 2 4" xfId="5447"/>
    <cellStyle name="Percent 3 2 3 2 2 4 2" xfId="14477"/>
    <cellStyle name="Percent 3 2 3 2 2 5" xfId="9995"/>
    <cellStyle name="Percent 3 2 3 2 3" xfId="1714"/>
    <cellStyle name="Percent 3 2 3 2 3 2" xfId="6196"/>
    <cellStyle name="Percent 3 2 3 2 3 2 2" xfId="15226"/>
    <cellStyle name="Percent 3 2 3 2 3 3" xfId="10744"/>
    <cellStyle name="Percent 3 2 3 2 4" xfId="3208"/>
    <cellStyle name="Percent 3 2 3 2 4 2" xfId="7690"/>
    <cellStyle name="Percent 3 2 3 2 4 2 2" xfId="16720"/>
    <cellStyle name="Percent 3 2 3 2 4 3" xfId="12238"/>
    <cellStyle name="Percent 3 2 3 2 5" xfId="4702"/>
    <cellStyle name="Percent 3 2 3 2 5 2" xfId="13732"/>
    <cellStyle name="Percent 3 2 3 2 6" xfId="9250"/>
    <cellStyle name="Percent 3 2 3 3" xfId="406"/>
    <cellStyle name="Percent 3 2 3 3 2" xfId="1153"/>
    <cellStyle name="Percent 3 2 3 3 2 2" xfId="2647"/>
    <cellStyle name="Percent 3 2 3 3 2 2 2" xfId="7129"/>
    <cellStyle name="Percent 3 2 3 3 2 2 2 2" xfId="16159"/>
    <cellStyle name="Percent 3 2 3 3 2 2 3" xfId="11677"/>
    <cellStyle name="Percent 3 2 3 3 2 3" xfId="4141"/>
    <cellStyle name="Percent 3 2 3 3 2 3 2" xfId="8623"/>
    <cellStyle name="Percent 3 2 3 3 2 3 2 2" xfId="17653"/>
    <cellStyle name="Percent 3 2 3 3 2 3 3" xfId="13171"/>
    <cellStyle name="Percent 3 2 3 3 2 4" xfId="5635"/>
    <cellStyle name="Percent 3 2 3 3 2 4 2" xfId="14665"/>
    <cellStyle name="Percent 3 2 3 3 2 5" xfId="10183"/>
    <cellStyle name="Percent 3 2 3 3 3" xfId="1900"/>
    <cellStyle name="Percent 3 2 3 3 3 2" xfId="6382"/>
    <cellStyle name="Percent 3 2 3 3 3 2 2" xfId="15412"/>
    <cellStyle name="Percent 3 2 3 3 3 3" xfId="10930"/>
    <cellStyle name="Percent 3 2 3 3 4" xfId="3394"/>
    <cellStyle name="Percent 3 2 3 3 4 2" xfId="7876"/>
    <cellStyle name="Percent 3 2 3 3 4 2 2" xfId="16906"/>
    <cellStyle name="Percent 3 2 3 3 4 3" xfId="12424"/>
    <cellStyle name="Percent 3 2 3 3 5" xfId="4888"/>
    <cellStyle name="Percent 3 2 3 3 5 2" xfId="13918"/>
    <cellStyle name="Percent 3 2 3 3 6" xfId="9436"/>
    <cellStyle name="Percent 3 2 3 4" xfId="592"/>
    <cellStyle name="Percent 3 2 3 4 2" xfId="1339"/>
    <cellStyle name="Percent 3 2 3 4 2 2" xfId="2833"/>
    <cellStyle name="Percent 3 2 3 4 2 2 2" xfId="7315"/>
    <cellStyle name="Percent 3 2 3 4 2 2 2 2" xfId="16345"/>
    <cellStyle name="Percent 3 2 3 4 2 2 3" xfId="11863"/>
    <cellStyle name="Percent 3 2 3 4 2 3" xfId="4327"/>
    <cellStyle name="Percent 3 2 3 4 2 3 2" xfId="8809"/>
    <cellStyle name="Percent 3 2 3 4 2 3 2 2" xfId="17839"/>
    <cellStyle name="Percent 3 2 3 4 2 3 3" xfId="13357"/>
    <cellStyle name="Percent 3 2 3 4 2 4" xfId="5821"/>
    <cellStyle name="Percent 3 2 3 4 2 4 2" xfId="14851"/>
    <cellStyle name="Percent 3 2 3 4 2 5" xfId="10369"/>
    <cellStyle name="Percent 3 2 3 4 3" xfId="2086"/>
    <cellStyle name="Percent 3 2 3 4 3 2" xfId="6568"/>
    <cellStyle name="Percent 3 2 3 4 3 2 2" xfId="15598"/>
    <cellStyle name="Percent 3 2 3 4 3 3" xfId="11116"/>
    <cellStyle name="Percent 3 2 3 4 4" xfId="3580"/>
    <cellStyle name="Percent 3 2 3 4 4 2" xfId="8062"/>
    <cellStyle name="Percent 3 2 3 4 4 2 2" xfId="17092"/>
    <cellStyle name="Percent 3 2 3 4 4 3" xfId="12610"/>
    <cellStyle name="Percent 3 2 3 4 5" xfId="5074"/>
    <cellStyle name="Percent 3 2 3 4 5 2" xfId="14104"/>
    <cellStyle name="Percent 3 2 3 4 6" xfId="9622"/>
    <cellStyle name="Percent 3 2 3 5" xfId="779"/>
    <cellStyle name="Percent 3 2 3 5 2" xfId="2273"/>
    <cellStyle name="Percent 3 2 3 5 2 2" xfId="6755"/>
    <cellStyle name="Percent 3 2 3 5 2 2 2" xfId="15785"/>
    <cellStyle name="Percent 3 2 3 5 2 3" xfId="11303"/>
    <cellStyle name="Percent 3 2 3 5 3" xfId="3767"/>
    <cellStyle name="Percent 3 2 3 5 3 2" xfId="8249"/>
    <cellStyle name="Percent 3 2 3 5 3 2 2" xfId="17279"/>
    <cellStyle name="Percent 3 2 3 5 3 3" xfId="12797"/>
    <cellStyle name="Percent 3 2 3 5 4" xfId="5261"/>
    <cellStyle name="Percent 3 2 3 5 4 2" xfId="14291"/>
    <cellStyle name="Percent 3 2 3 5 5" xfId="9809"/>
    <cellStyle name="Percent 3 2 3 6" xfId="1528"/>
    <cellStyle name="Percent 3 2 3 6 2" xfId="6010"/>
    <cellStyle name="Percent 3 2 3 6 2 2" xfId="15040"/>
    <cellStyle name="Percent 3 2 3 6 3" xfId="10558"/>
    <cellStyle name="Percent 3 2 3 7" xfId="3022"/>
    <cellStyle name="Percent 3 2 3 7 2" xfId="7504"/>
    <cellStyle name="Percent 3 2 3 7 2 2" xfId="16534"/>
    <cellStyle name="Percent 3 2 3 7 3" xfId="12052"/>
    <cellStyle name="Percent 3 2 3 8" xfId="4516"/>
    <cellStyle name="Percent 3 2 3 8 2" xfId="13546"/>
    <cellStyle name="Percent 3 2 3 9" xfId="9064"/>
    <cellStyle name="Percent 3 2 4" xfId="57"/>
    <cellStyle name="Percent 3 2 4 2" xfId="243"/>
    <cellStyle name="Percent 3 2 4 2 2" xfId="988"/>
    <cellStyle name="Percent 3 2 4 2 2 2" xfId="2482"/>
    <cellStyle name="Percent 3 2 4 2 2 2 2" xfId="6964"/>
    <cellStyle name="Percent 3 2 4 2 2 2 2 2" xfId="15994"/>
    <cellStyle name="Percent 3 2 4 2 2 2 3" xfId="11512"/>
    <cellStyle name="Percent 3 2 4 2 2 3" xfId="3976"/>
    <cellStyle name="Percent 3 2 4 2 2 3 2" xfId="8458"/>
    <cellStyle name="Percent 3 2 4 2 2 3 2 2" xfId="17488"/>
    <cellStyle name="Percent 3 2 4 2 2 3 3" xfId="13006"/>
    <cellStyle name="Percent 3 2 4 2 2 4" xfId="5470"/>
    <cellStyle name="Percent 3 2 4 2 2 4 2" xfId="14500"/>
    <cellStyle name="Percent 3 2 4 2 2 5" xfId="10018"/>
    <cellStyle name="Percent 3 2 4 2 3" xfId="1737"/>
    <cellStyle name="Percent 3 2 4 2 3 2" xfId="6219"/>
    <cellStyle name="Percent 3 2 4 2 3 2 2" xfId="15249"/>
    <cellStyle name="Percent 3 2 4 2 3 3" xfId="10767"/>
    <cellStyle name="Percent 3 2 4 2 4" xfId="3231"/>
    <cellStyle name="Percent 3 2 4 2 4 2" xfId="7713"/>
    <cellStyle name="Percent 3 2 4 2 4 2 2" xfId="16743"/>
    <cellStyle name="Percent 3 2 4 2 4 3" xfId="12261"/>
    <cellStyle name="Percent 3 2 4 2 5" xfId="4725"/>
    <cellStyle name="Percent 3 2 4 2 5 2" xfId="13755"/>
    <cellStyle name="Percent 3 2 4 2 6" xfId="9273"/>
    <cellStyle name="Percent 3 2 4 3" xfId="429"/>
    <cellStyle name="Percent 3 2 4 3 2" xfId="1176"/>
    <cellStyle name="Percent 3 2 4 3 2 2" xfId="2670"/>
    <cellStyle name="Percent 3 2 4 3 2 2 2" xfId="7152"/>
    <cellStyle name="Percent 3 2 4 3 2 2 2 2" xfId="16182"/>
    <cellStyle name="Percent 3 2 4 3 2 2 3" xfId="11700"/>
    <cellStyle name="Percent 3 2 4 3 2 3" xfId="4164"/>
    <cellStyle name="Percent 3 2 4 3 2 3 2" xfId="8646"/>
    <cellStyle name="Percent 3 2 4 3 2 3 2 2" xfId="17676"/>
    <cellStyle name="Percent 3 2 4 3 2 3 3" xfId="13194"/>
    <cellStyle name="Percent 3 2 4 3 2 4" xfId="5658"/>
    <cellStyle name="Percent 3 2 4 3 2 4 2" xfId="14688"/>
    <cellStyle name="Percent 3 2 4 3 2 5" xfId="10206"/>
    <cellStyle name="Percent 3 2 4 3 3" xfId="1923"/>
    <cellStyle name="Percent 3 2 4 3 3 2" xfId="6405"/>
    <cellStyle name="Percent 3 2 4 3 3 2 2" xfId="15435"/>
    <cellStyle name="Percent 3 2 4 3 3 3" xfId="10953"/>
    <cellStyle name="Percent 3 2 4 3 4" xfId="3417"/>
    <cellStyle name="Percent 3 2 4 3 4 2" xfId="7899"/>
    <cellStyle name="Percent 3 2 4 3 4 2 2" xfId="16929"/>
    <cellStyle name="Percent 3 2 4 3 4 3" xfId="12447"/>
    <cellStyle name="Percent 3 2 4 3 5" xfId="4911"/>
    <cellStyle name="Percent 3 2 4 3 5 2" xfId="13941"/>
    <cellStyle name="Percent 3 2 4 3 6" xfId="9459"/>
    <cellStyle name="Percent 3 2 4 4" xfId="615"/>
    <cellStyle name="Percent 3 2 4 4 2" xfId="1362"/>
    <cellStyle name="Percent 3 2 4 4 2 2" xfId="2856"/>
    <cellStyle name="Percent 3 2 4 4 2 2 2" xfId="7338"/>
    <cellStyle name="Percent 3 2 4 4 2 2 2 2" xfId="16368"/>
    <cellStyle name="Percent 3 2 4 4 2 2 3" xfId="11886"/>
    <cellStyle name="Percent 3 2 4 4 2 3" xfId="4350"/>
    <cellStyle name="Percent 3 2 4 4 2 3 2" xfId="8832"/>
    <cellStyle name="Percent 3 2 4 4 2 3 2 2" xfId="17862"/>
    <cellStyle name="Percent 3 2 4 4 2 3 3" xfId="13380"/>
    <cellStyle name="Percent 3 2 4 4 2 4" xfId="5844"/>
    <cellStyle name="Percent 3 2 4 4 2 4 2" xfId="14874"/>
    <cellStyle name="Percent 3 2 4 4 2 5" xfId="10392"/>
    <cellStyle name="Percent 3 2 4 4 3" xfId="2109"/>
    <cellStyle name="Percent 3 2 4 4 3 2" xfId="6591"/>
    <cellStyle name="Percent 3 2 4 4 3 2 2" xfId="15621"/>
    <cellStyle name="Percent 3 2 4 4 3 3" xfId="11139"/>
    <cellStyle name="Percent 3 2 4 4 4" xfId="3603"/>
    <cellStyle name="Percent 3 2 4 4 4 2" xfId="8085"/>
    <cellStyle name="Percent 3 2 4 4 4 2 2" xfId="17115"/>
    <cellStyle name="Percent 3 2 4 4 4 3" xfId="12633"/>
    <cellStyle name="Percent 3 2 4 4 5" xfId="5097"/>
    <cellStyle name="Percent 3 2 4 4 5 2" xfId="14127"/>
    <cellStyle name="Percent 3 2 4 4 6" xfId="9645"/>
    <cellStyle name="Percent 3 2 4 5" xfId="802"/>
    <cellStyle name="Percent 3 2 4 5 2" xfId="2296"/>
    <cellStyle name="Percent 3 2 4 5 2 2" xfId="6778"/>
    <cellStyle name="Percent 3 2 4 5 2 2 2" xfId="15808"/>
    <cellStyle name="Percent 3 2 4 5 2 3" xfId="11326"/>
    <cellStyle name="Percent 3 2 4 5 3" xfId="3790"/>
    <cellStyle name="Percent 3 2 4 5 3 2" xfId="8272"/>
    <cellStyle name="Percent 3 2 4 5 3 2 2" xfId="17302"/>
    <cellStyle name="Percent 3 2 4 5 3 3" xfId="12820"/>
    <cellStyle name="Percent 3 2 4 5 4" xfId="5284"/>
    <cellStyle name="Percent 3 2 4 5 4 2" xfId="14314"/>
    <cellStyle name="Percent 3 2 4 5 5" xfId="9832"/>
    <cellStyle name="Percent 3 2 4 6" xfId="1551"/>
    <cellStyle name="Percent 3 2 4 6 2" xfId="6033"/>
    <cellStyle name="Percent 3 2 4 6 2 2" xfId="15063"/>
    <cellStyle name="Percent 3 2 4 6 3" xfId="10581"/>
    <cellStyle name="Percent 3 2 4 7" xfId="3045"/>
    <cellStyle name="Percent 3 2 4 7 2" xfId="7527"/>
    <cellStyle name="Percent 3 2 4 7 2 2" xfId="16557"/>
    <cellStyle name="Percent 3 2 4 7 3" xfId="12075"/>
    <cellStyle name="Percent 3 2 4 8" xfId="4539"/>
    <cellStyle name="Percent 3 2 4 8 2" xfId="13569"/>
    <cellStyle name="Percent 3 2 4 9" xfId="9087"/>
    <cellStyle name="Percent 3 2 5" xfId="81"/>
    <cellStyle name="Percent 3 2 5 2" xfId="267"/>
    <cellStyle name="Percent 3 2 5 2 2" xfId="1011"/>
    <cellStyle name="Percent 3 2 5 2 2 2" xfId="2505"/>
    <cellStyle name="Percent 3 2 5 2 2 2 2" xfId="6987"/>
    <cellStyle name="Percent 3 2 5 2 2 2 2 2" xfId="16017"/>
    <cellStyle name="Percent 3 2 5 2 2 2 3" xfId="11535"/>
    <cellStyle name="Percent 3 2 5 2 2 3" xfId="3999"/>
    <cellStyle name="Percent 3 2 5 2 2 3 2" xfId="8481"/>
    <cellStyle name="Percent 3 2 5 2 2 3 2 2" xfId="17511"/>
    <cellStyle name="Percent 3 2 5 2 2 3 3" xfId="13029"/>
    <cellStyle name="Percent 3 2 5 2 2 4" xfId="5493"/>
    <cellStyle name="Percent 3 2 5 2 2 4 2" xfId="14523"/>
    <cellStyle name="Percent 3 2 5 2 2 5" xfId="10041"/>
    <cellStyle name="Percent 3 2 5 2 3" xfId="1761"/>
    <cellStyle name="Percent 3 2 5 2 3 2" xfId="6243"/>
    <cellStyle name="Percent 3 2 5 2 3 2 2" xfId="15273"/>
    <cellStyle name="Percent 3 2 5 2 3 3" xfId="10791"/>
    <cellStyle name="Percent 3 2 5 2 4" xfId="3255"/>
    <cellStyle name="Percent 3 2 5 2 4 2" xfId="7737"/>
    <cellStyle name="Percent 3 2 5 2 4 2 2" xfId="16767"/>
    <cellStyle name="Percent 3 2 5 2 4 3" xfId="12285"/>
    <cellStyle name="Percent 3 2 5 2 5" xfId="4749"/>
    <cellStyle name="Percent 3 2 5 2 5 2" xfId="13779"/>
    <cellStyle name="Percent 3 2 5 2 6" xfId="9297"/>
    <cellStyle name="Percent 3 2 5 3" xfId="453"/>
    <cellStyle name="Percent 3 2 5 3 2" xfId="1200"/>
    <cellStyle name="Percent 3 2 5 3 2 2" xfId="2694"/>
    <cellStyle name="Percent 3 2 5 3 2 2 2" xfId="7176"/>
    <cellStyle name="Percent 3 2 5 3 2 2 2 2" xfId="16206"/>
    <cellStyle name="Percent 3 2 5 3 2 2 3" xfId="11724"/>
    <cellStyle name="Percent 3 2 5 3 2 3" xfId="4188"/>
    <cellStyle name="Percent 3 2 5 3 2 3 2" xfId="8670"/>
    <cellStyle name="Percent 3 2 5 3 2 3 2 2" xfId="17700"/>
    <cellStyle name="Percent 3 2 5 3 2 3 3" xfId="13218"/>
    <cellStyle name="Percent 3 2 5 3 2 4" xfId="5682"/>
    <cellStyle name="Percent 3 2 5 3 2 4 2" xfId="14712"/>
    <cellStyle name="Percent 3 2 5 3 2 5" xfId="10230"/>
    <cellStyle name="Percent 3 2 5 3 3" xfId="1947"/>
    <cellStyle name="Percent 3 2 5 3 3 2" xfId="6429"/>
    <cellStyle name="Percent 3 2 5 3 3 2 2" xfId="15459"/>
    <cellStyle name="Percent 3 2 5 3 3 3" xfId="10977"/>
    <cellStyle name="Percent 3 2 5 3 4" xfId="3441"/>
    <cellStyle name="Percent 3 2 5 3 4 2" xfId="7923"/>
    <cellStyle name="Percent 3 2 5 3 4 2 2" xfId="16953"/>
    <cellStyle name="Percent 3 2 5 3 4 3" xfId="12471"/>
    <cellStyle name="Percent 3 2 5 3 5" xfId="4935"/>
    <cellStyle name="Percent 3 2 5 3 5 2" xfId="13965"/>
    <cellStyle name="Percent 3 2 5 3 6" xfId="9483"/>
    <cellStyle name="Percent 3 2 5 4" xfId="639"/>
    <cellStyle name="Percent 3 2 5 4 2" xfId="1386"/>
    <cellStyle name="Percent 3 2 5 4 2 2" xfId="2880"/>
    <cellStyle name="Percent 3 2 5 4 2 2 2" xfId="7362"/>
    <cellStyle name="Percent 3 2 5 4 2 2 2 2" xfId="16392"/>
    <cellStyle name="Percent 3 2 5 4 2 2 3" xfId="11910"/>
    <cellStyle name="Percent 3 2 5 4 2 3" xfId="4374"/>
    <cellStyle name="Percent 3 2 5 4 2 3 2" xfId="8856"/>
    <cellStyle name="Percent 3 2 5 4 2 3 2 2" xfId="17886"/>
    <cellStyle name="Percent 3 2 5 4 2 3 3" xfId="13404"/>
    <cellStyle name="Percent 3 2 5 4 2 4" xfId="5868"/>
    <cellStyle name="Percent 3 2 5 4 2 4 2" xfId="14898"/>
    <cellStyle name="Percent 3 2 5 4 2 5" xfId="10416"/>
    <cellStyle name="Percent 3 2 5 4 3" xfId="2133"/>
    <cellStyle name="Percent 3 2 5 4 3 2" xfId="6615"/>
    <cellStyle name="Percent 3 2 5 4 3 2 2" xfId="15645"/>
    <cellStyle name="Percent 3 2 5 4 3 3" xfId="11163"/>
    <cellStyle name="Percent 3 2 5 4 4" xfId="3627"/>
    <cellStyle name="Percent 3 2 5 4 4 2" xfId="8109"/>
    <cellStyle name="Percent 3 2 5 4 4 2 2" xfId="17139"/>
    <cellStyle name="Percent 3 2 5 4 4 3" xfId="12657"/>
    <cellStyle name="Percent 3 2 5 4 5" xfId="5121"/>
    <cellStyle name="Percent 3 2 5 4 5 2" xfId="14151"/>
    <cellStyle name="Percent 3 2 5 4 6" xfId="9669"/>
    <cellStyle name="Percent 3 2 5 5" xfId="826"/>
    <cellStyle name="Percent 3 2 5 5 2" xfId="2320"/>
    <cellStyle name="Percent 3 2 5 5 2 2" xfId="6802"/>
    <cellStyle name="Percent 3 2 5 5 2 2 2" xfId="15832"/>
    <cellStyle name="Percent 3 2 5 5 2 3" xfId="11350"/>
    <cellStyle name="Percent 3 2 5 5 3" xfId="3814"/>
    <cellStyle name="Percent 3 2 5 5 3 2" xfId="8296"/>
    <cellStyle name="Percent 3 2 5 5 3 2 2" xfId="17326"/>
    <cellStyle name="Percent 3 2 5 5 3 3" xfId="12844"/>
    <cellStyle name="Percent 3 2 5 5 4" xfId="5308"/>
    <cellStyle name="Percent 3 2 5 5 4 2" xfId="14338"/>
    <cellStyle name="Percent 3 2 5 5 5" xfId="9856"/>
    <cellStyle name="Percent 3 2 5 6" xfId="1575"/>
    <cellStyle name="Percent 3 2 5 6 2" xfId="6057"/>
    <cellStyle name="Percent 3 2 5 6 2 2" xfId="15087"/>
    <cellStyle name="Percent 3 2 5 6 3" xfId="10605"/>
    <cellStyle name="Percent 3 2 5 7" xfId="3069"/>
    <cellStyle name="Percent 3 2 5 7 2" xfId="7551"/>
    <cellStyle name="Percent 3 2 5 7 2 2" xfId="16581"/>
    <cellStyle name="Percent 3 2 5 7 3" xfId="12099"/>
    <cellStyle name="Percent 3 2 5 8" xfId="4563"/>
    <cellStyle name="Percent 3 2 5 8 2" xfId="13593"/>
    <cellStyle name="Percent 3 2 5 9" xfId="9111"/>
    <cellStyle name="Percent 3 2 6" xfId="119"/>
    <cellStyle name="Percent 3 2 6 2" xfId="305"/>
    <cellStyle name="Percent 3 2 6 2 2" xfId="1048"/>
    <cellStyle name="Percent 3 2 6 2 2 2" xfId="2542"/>
    <cellStyle name="Percent 3 2 6 2 2 2 2" xfId="7024"/>
    <cellStyle name="Percent 3 2 6 2 2 2 2 2" xfId="16054"/>
    <cellStyle name="Percent 3 2 6 2 2 2 3" xfId="11572"/>
    <cellStyle name="Percent 3 2 6 2 2 3" xfId="4036"/>
    <cellStyle name="Percent 3 2 6 2 2 3 2" xfId="8518"/>
    <cellStyle name="Percent 3 2 6 2 2 3 2 2" xfId="17548"/>
    <cellStyle name="Percent 3 2 6 2 2 3 3" xfId="13066"/>
    <cellStyle name="Percent 3 2 6 2 2 4" xfId="5530"/>
    <cellStyle name="Percent 3 2 6 2 2 4 2" xfId="14560"/>
    <cellStyle name="Percent 3 2 6 2 2 5" xfId="10078"/>
    <cellStyle name="Percent 3 2 6 2 3" xfId="1799"/>
    <cellStyle name="Percent 3 2 6 2 3 2" xfId="6281"/>
    <cellStyle name="Percent 3 2 6 2 3 2 2" xfId="15311"/>
    <cellStyle name="Percent 3 2 6 2 3 3" xfId="10829"/>
    <cellStyle name="Percent 3 2 6 2 4" xfId="3293"/>
    <cellStyle name="Percent 3 2 6 2 4 2" xfId="7775"/>
    <cellStyle name="Percent 3 2 6 2 4 2 2" xfId="16805"/>
    <cellStyle name="Percent 3 2 6 2 4 3" xfId="12323"/>
    <cellStyle name="Percent 3 2 6 2 5" xfId="4787"/>
    <cellStyle name="Percent 3 2 6 2 5 2" xfId="13817"/>
    <cellStyle name="Percent 3 2 6 2 6" xfId="9335"/>
    <cellStyle name="Percent 3 2 6 3" xfId="491"/>
    <cellStyle name="Percent 3 2 6 3 2" xfId="1238"/>
    <cellStyle name="Percent 3 2 6 3 2 2" xfId="2732"/>
    <cellStyle name="Percent 3 2 6 3 2 2 2" xfId="7214"/>
    <cellStyle name="Percent 3 2 6 3 2 2 2 2" xfId="16244"/>
    <cellStyle name="Percent 3 2 6 3 2 2 3" xfId="11762"/>
    <cellStyle name="Percent 3 2 6 3 2 3" xfId="4226"/>
    <cellStyle name="Percent 3 2 6 3 2 3 2" xfId="8708"/>
    <cellStyle name="Percent 3 2 6 3 2 3 2 2" xfId="17738"/>
    <cellStyle name="Percent 3 2 6 3 2 3 3" xfId="13256"/>
    <cellStyle name="Percent 3 2 6 3 2 4" xfId="5720"/>
    <cellStyle name="Percent 3 2 6 3 2 4 2" xfId="14750"/>
    <cellStyle name="Percent 3 2 6 3 2 5" xfId="10268"/>
    <cellStyle name="Percent 3 2 6 3 3" xfId="1985"/>
    <cellStyle name="Percent 3 2 6 3 3 2" xfId="6467"/>
    <cellStyle name="Percent 3 2 6 3 3 2 2" xfId="15497"/>
    <cellStyle name="Percent 3 2 6 3 3 3" xfId="11015"/>
    <cellStyle name="Percent 3 2 6 3 4" xfId="3479"/>
    <cellStyle name="Percent 3 2 6 3 4 2" xfId="7961"/>
    <cellStyle name="Percent 3 2 6 3 4 2 2" xfId="16991"/>
    <cellStyle name="Percent 3 2 6 3 4 3" xfId="12509"/>
    <cellStyle name="Percent 3 2 6 3 5" xfId="4973"/>
    <cellStyle name="Percent 3 2 6 3 5 2" xfId="14003"/>
    <cellStyle name="Percent 3 2 6 3 6" xfId="9521"/>
    <cellStyle name="Percent 3 2 6 4" xfId="677"/>
    <cellStyle name="Percent 3 2 6 4 2" xfId="1424"/>
    <cellStyle name="Percent 3 2 6 4 2 2" xfId="2918"/>
    <cellStyle name="Percent 3 2 6 4 2 2 2" xfId="7400"/>
    <cellStyle name="Percent 3 2 6 4 2 2 2 2" xfId="16430"/>
    <cellStyle name="Percent 3 2 6 4 2 2 3" xfId="11948"/>
    <cellStyle name="Percent 3 2 6 4 2 3" xfId="4412"/>
    <cellStyle name="Percent 3 2 6 4 2 3 2" xfId="8894"/>
    <cellStyle name="Percent 3 2 6 4 2 3 2 2" xfId="17924"/>
    <cellStyle name="Percent 3 2 6 4 2 3 3" xfId="13442"/>
    <cellStyle name="Percent 3 2 6 4 2 4" xfId="5906"/>
    <cellStyle name="Percent 3 2 6 4 2 4 2" xfId="14936"/>
    <cellStyle name="Percent 3 2 6 4 2 5" xfId="10454"/>
    <cellStyle name="Percent 3 2 6 4 3" xfId="2171"/>
    <cellStyle name="Percent 3 2 6 4 3 2" xfId="6653"/>
    <cellStyle name="Percent 3 2 6 4 3 2 2" xfId="15683"/>
    <cellStyle name="Percent 3 2 6 4 3 3" xfId="11201"/>
    <cellStyle name="Percent 3 2 6 4 4" xfId="3665"/>
    <cellStyle name="Percent 3 2 6 4 4 2" xfId="8147"/>
    <cellStyle name="Percent 3 2 6 4 4 2 2" xfId="17177"/>
    <cellStyle name="Percent 3 2 6 4 4 3" xfId="12695"/>
    <cellStyle name="Percent 3 2 6 4 5" xfId="5159"/>
    <cellStyle name="Percent 3 2 6 4 5 2" xfId="14189"/>
    <cellStyle name="Percent 3 2 6 4 6" xfId="9707"/>
    <cellStyle name="Percent 3 2 6 5" xfId="864"/>
    <cellStyle name="Percent 3 2 6 5 2" xfId="2358"/>
    <cellStyle name="Percent 3 2 6 5 2 2" xfId="6840"/>
    <cellStyle name="Percent 3 2 6 5 2 2 2" xfId="15870"/>
    <cellStyle name="Percent 3 2 6 5 2 3" xfId="11388"/>
    <cellStyle name="Percent 3 2 6 5 3" xfId="3852"/>
    <cellStyle name="Percent 3 2 6 5 3 2" xfId="8334"/>
    <cellStyle name="Percent 3 2 6 5 3 2 2" xfId="17364"/>
    <cellStyle name="Percent 3 2 6 5 3 3" xfId="12882"/>
    <cellStyle name="Percent 3 2 6 5 4" xfId="5346"/>
    <cellStyle name="Percent 3 2 6 5 4 2" xfId="14376"/>
    <cellStyle name="Percent 3 2 6 5 5" xfId="9894"/>
    <cellStyle name="Percent 3 2 6 6" xfId="1613"/>
    <cellStyle name="Percent 3 2 6 6 2" xfId="6095"/>
    <cellStyle name="Percent 3 2 6 6 2 2" xfId="15125"/>
    <cellStyle name="Percent 3 2 6 6 3" xfId="10643"/>
    <cellStyle name="Percent 3 2 6 7" xfId="3107"/>
    <cellStyle name="Percent 3 2 6 7 2" xfId="7589"/>
    <cellStyle name="Percent 3 2 6 7 2 2" xfId="16619"/>
    <cellStyle name="Percent 3 2 6 7 3" xfId="12137"/>
    <cellStyle name="Percent 3 2 6 8" xfId="4601"/>
    <cellStyle name="Percent 3 2 6 8 2" xfId="13631"/>
    <cellStyle name="Percent 3 2 6 9" xfId="9149"/>
    <cellStyle name="Percent 3 2 7" xfId="128"/>
    <cellStyle name="Percent 3 2 7 2" xfId="314"/>
    <cellStyle name="Percent 3 2 7 2 2" xfId="1057"/>
    <cellStyle name="Percent 3 2 7 2 2 2" xfId="2551"/>
    <cellStyle name="Percent 3 2 7 2 2 2 2" xfId="7033"/>
    <cellStyle name="Percent 3 2 7 2 2 2 2 2" xfId="16063"/>
    <cellStyle name="Percent 3 2 7 2 2 2 3" xfId="11581"/>
    <cellStyle name="Percent 3 2 7 2 2 3" xfId="4045"/>
    <cellStyle name="Percent 3 2 7 2 2 3 2" xfId="8527"/>
    <cellStyle name="Percent 3 2 7 2 2 3 2 2" xfId="17557"/>
    <cellStyle name="Percent 3 2 7 2 2 3 3" xfId="13075"/>
    <cellStyle name="Percent 3 2 7 2 2 4" xfId="5539"/>
    <cellStyle name="Percent 3 2 7 2 2 4 2" xfId="14569"/>
    <cellStyle name="Percent 3 2 7 2 2 5" xfId="10087"/>
    <cellStyle name="Percent 3 2 7 2 3" xfId="1808"/>
    <cellStyle name="Percent 3 2 7 2 3 2" xfId="6290"/>
    <cellStyle name="Percent 3 2 7 2 3 2 2" xfId="15320"/>
    <cellStyle name="Percent 3 2 7 2 3 3" xfId="10838"/>
    <cellStyle name="Percent 3 2 7 2 4" xfId="3302"/>
    <cellStyle name="Percent 3 2 7 2 4 2" xfId="7784"/>
    <cellStyle name="Percent 3 2 7 2 4 2 2" xfId="16814"/>
    <cellStyle name="Percent 3 2 7 2 4 3" xfId="12332"/>
    <cellStyle name="Percent 3 2 7 2 5" xfId="4796"/>
    <cellStyle name="Percent 3 2 7 2 5 2" xfId="13826"/>
    <cellStyle name="Percent 3 2 7 2 6" xfId="9344"/>
    <cellStyle name="Percent 3 2 7 3" xfId="500"/>
    <cellStyle name="Percent 3 2 7 3 2" xfId="1247"/>
    <cellStyle name="Percent 3 2 7 3 2 2" xfId="2741"/>
    <cellStyle name="Percent 3 2 7 3 2 2 2" xfId="7223"/>
    <cellStyle name="Percent 3 2 7 3 2 2 2 2" xfId="16253"/>
    <cellStyle name="Percent 3 2 7 3 2 2 3" xfId="11771"/>
    <cellStyle name="Percent 3 2 7 3 2 3" xfId="4235"/>
    <cellStyle name="Percent 3 2 7 3 2 3 2" xfId="8717"/>
    <cellStyle name="Percent 3 2 7 3 2 3 2 2" xfId="17747"/>
    <cellStyle name="Percent 3 2 7 3 2 3 3" xfId="13265"/>
    <cellStyle name="Percent 3 2 7 3 2 4" xfId="5729"/>
    <cellStyle name="Percent 3 2 7 3 2 4 2" xfId="14759"/>
    <cellStyle name="Percent 3 2 7 3 2 5" xfId="10277"/>
    <cellStyle name="Percent 3 2 7 3 3" xfId="1994"/>
    <cellStyle name="Percent 3 2 7 3 3 2" xfId="6476"/>
    <cellStyle name="Percent 3 2 7 3 3 2 2" xfId="15506"/>
    <cellStyle name="Percent 3 2 7 3 3 3" xfId="11024"/>
    <cellStyle name="Percent 3 2 7 3 4" xfId="3488"/>
    <cellStyle name="Percent 3 2 7 3 4 2" xfId="7970"/>
    <cellStyle name="Percent 3 2 7 3 4 2 2" xfId="17000"/>
    <cellStyle name="Percent 3 2 7 3 4 3" xfId="12518"/>
    <cellStyle name="Percent 3 2 7 3 5" xfId="4982"/>
    <cellStyle name="Percent 3 2 7 3 5 2" xfId="14012"/>
    <cellStyle name="Percent 3 2 7 3 6" xfId="9530"/>
    <cellStyle name="Percent 3 2 7 4" xfId="686"/>
    <cellStyle name="Percent 3 2 7 4 2" xfId="1433"/>
    <cellStyle name="Percent 3 2 7 4 2 2" xfId="2927"/>
    <cellStyle name="Percent 3 2 7 4 2 2 2" xfId="7409"/>
    <cellStyle name="Percent 3 2 7 4 2 2 2 2" xfId="16439"/>
    <cellStyle name="Percent 3 2 7 4 2 2 3" xfId="11957"/>
    <cellStyle name="Percent 3 2 7 4 2 3" xfId="4421"/>
    <cellStyle name="Percent 3 2 7 4 2 3 2" xfId="8903"/>
    <cellStyle name="Percent 3 2 7 4 2 3 2 2" xfId="17933"/>
    <cellStyle name="Percent 3 2 7 4 2 3 3" xfId="13451"/>
    <cellStyle name="Percent 3 2 7 4 2 4" xfId="5915"/>
    <cellStyle name="Percent 3 2 7 4 2 4 2" xfId="14945"/>
    <cellStyle name="Percent 3 2 7 4 2 5" xfId="10463"/>
    <cellStyle name="Percent 3 2 7 4 3" xfId="2180"/>
    <cellStyle name="Percent 3 2 7 4 3 2" xfId="6662"/>
    <cellStyle name="Percent 3 2 7 4 3 2 2" xfId="15692"/>
    <cellStyle name="Percent 3 2 7 4 3 3" xfId="11210"/>
    <cellStyle name="Percent 3 2 7 4 4" xfId="3674"/>
    <cellStyle name="Percent 3 2 7 4 4 2" xfId="8156"/>
    <cellStyle name="Percent 3 2 7 4 4 2 2" xfId="17186"/>
    <cellStyle name="Percent 3 2 7 4 4 3" xfId="12704"/>
    <cellStyle name="Percent 3 2 7 4 5" xfId="5168"/>
    <cellStyle name="Percent 3 2 7 4 5 2" xfId="14198"/>
    <cellStyle name="Percent 3 2 7 4 6" xfId="9716"/>
    <cellStyle name="Percent 3 2 7 5" xfId="873"/>
    <cellStyle name="Percent 3 2 7 5 2" xfId="2367"/>
    <cellStyle name="Percent 3 2 7 5 2 2" xfId="6849"/>
    <cellStyle name="Percent 3 2 7 5 2 2 2" xfId="15879"/>
    <cellStyle name="Percent 3 2 7 5 2 3" xfId="11397"/>
    <cellStyle name="Percent 3 2 7 5 3" xfId="3861"/>
    <cellStyle name="Percent 3 2 7 5 3 2" xfId="8343"/>
    <cellStyle name="Percent 3 2 7 5 3 2 2" xfId="17373"/>
    <cellStyle name="Percent 3 2 7 5 3 3" xfId="12891"/>
    <cellStyle name="Percent 3 2 7 5 4" xfId="5355"/>
    <cellStyle name="Percent 3 2 7 5 4 2" xfId="14385"/>
    <cellStyle name="Percent 3 2 7 5 5" xfId="9903"/>
    <cellStyle name="Percent 3 2 7 6" xfId="1622"/>
    <cellStyle name="Percent 3 2 7 6 2" xfId="6104"/>
    <cellStyle name="Percent 3 2 7 6 2 2" xfId="15134"/>
    <cellStyle name="Percent 3 2 7 6 3" xfId="10652"/>
    <cellStyle name="Percent 3 2 7 7" xfId="3116"/>
    <cellStyle name="Percent 3 2 7 7 2" xfId="7598"/>
    <cellStyle name="Percent 3 2 7 7 2 2" xfId="16628"/>
    <cellStyle name="Percent 3 2 7 7 3" xfId="12146"/>
    <cellStyle name="Percent 3 2 7 8" xfId="4610"/>
    <cellStyle name="Percent 3 2 7 8 2" xfId="13640"/>
    <cellStyle name="Percent 3 2 7 9" xfId="9158"/>
    <cellStyle name="Percent 3 2 8" xfId="151"/>
    <cellStyle name="Percent 3 2 8 2" xfId="337"/>
    <cellStyle name="Percent 3 2 8 2 2" xfId="1080"/>
    <cellStyle name="Percent 3 2 8 2 2 2" xfId="2574"/>
    <cellStyle name="Percent 3 2 8 2 2 2 2" xfId="7056"/>
    <cellStyle name="Percent 3 2 8 2 2 2 2 2" xfId="16086"/>
    <cellStyle name="Percent 3 2 8 2 2 2 3" xfId="11604"/>
    <cellStyle name="Percent 3 2 8 2 2 3" xfId="4068"/>
    <cellStyle name="Percent 3 2 8 2 2 3 2" xfId="8550"/>
    <cellStyle name="Percent 3 2 8 2 2 3 2 2" xfId="17580"/>
    <cellStyle name="Percent 3 2 8 2 2 3 3" xfId="13098"/>
    <cellStyle name="Percent 3 2 8 2 2 4" xfId="5562"/>
    <cellStyle name="Percent 3 2 8 2 2 4 2" xfId="14592"/>
    <cellStyle name="Percent 3 2 8 2 2 5" xfId="10110"/>
    <cellStyle name="Percent 3 2 8 2 3" xfId="1831"/>
    <cellStyle name="Percent 3 2 8 2 3 2" xfId="6313"/>
    <cellStyle name="Percent 3 2 8 2 3 2 2" xfId="15343"/>
    <cellStyle name="Percent 3 2 8 2 3 3" xfId="10861"/>
    <cellStyle name="Percent 3 2 8 2 4" xfId="3325"/>
    <cellStyle name="Percent 3 2 8 2 4 2" xfId="7807"/>
    <cellStyle name="Percent 3 2 8 2 4 2 2" xfId="16837"/>
    <cellStyle name="Percent 3 2 8 2 4 3" xfId="12355"/>
    <cellStyle name="Percent 3 2 8 2 5" xfId="4819"/>
    <cellStyle name="Percent 3 2 8 2 5 2" xfId="13849"/>
    <cellStyle name="Percent 3 2 8 2 6" xfId="9367"/>
    <cellStyle name="Percent 3 2 8 3" xfId="523"/>
    <cellStyle name="Percent 3 2 8 3 2" xfId="1270"/>
    <cellStyle name="Percent 3 2 8 3 2 2" xfId="2764"/>
    <cellStyle name="Percent 3 2 8 3 2 2 2" xfId="7246"/>
    <cellStyle name="Percent 3 2 8 3 2 2 2 2" xfId="16276"/>
    <cellStyle name="Percent 3 2 8 3 2 2 3" xfId="11794"/>
    <cellStyle name="Percent 3 2 8 3 2 3" xfId="4258"/>
    <cellStyle name="Percent 3 2 8 3 2 3 2" xfId="8740"/>
    <cellStyle name="Percent 3 2 8 3 2 3 2 2" xfId="17770"/>
    <cellStyle name="Percent 3 2 8 3 2 3 3" xfId="13288"/>
    <cellStyle name="Percent 3 2 8 3 2 4" xfId="5752"/>
    <cellStyle name="Percent 3 2 8 3 2 4 2" xfId="14782"/>
    <cellStyle name="Percent 3 2 8 3 2 5" xfId="10300"/>
    <cellStyle name="Percent 3 2 8 3 3" xfId="2017"/>
    <cellStyle name="Percent 3 2 8 3 3 2" xfId="6499"/>
    <cellStyle name="Percent 3 2 8 3 3 2 2" xfId="15529"/>
    <cellStyle name="Percent 3 2 8 3 3 3" xfId="11047"/>
    <cellStyle name="Percent 3 2 8 3 4" xfId="3511"/>
    <cellStyle name="Percent 3 2 8 3 4 2" xfId="7993"/>
    <cellStyle name="Percent 3 2 8 3 4 2 2" xfId="17023"/>
    <cellStyle name="Percent 3 2 8 3 4 3" xfId="12541"/>
    <cellStyle name="Percent 3 2 8 3 5" xfId="5005"/>
    <cellStyle name="Percent 3 2 8 3 5 2" xfId="14035"/>
    <cellStyle name="Percent 3 2 8 3 6" xfId="9553"/>
    <cellStyle name="Percent 3 2 8 4" xfId="709"/>
    <cellStyle name="Percent 3 2 8 4 2" xfId="1456"/>
    <cellStyle name="Percent 3 2 8 4 2 2" xfId="2950"/>
    <cellStyle name="Percent 3 2 8 4 2 2 2" xfId="7432"/>
    <cellStyle name="Percent 3 2 8 4 2 2 2 2" xfId="16462"/>
    <cellStyle name="Percent 3 2 8 4 2 2 3" xfId="11980"/>
    <cellStyle name="Percent 3 2 8 4 2 3" xfId="4444"/>
    <cellStyle name="Percent 3 2 8 4 2 3 2" xfId="8926"/>
    <cellStyle name="Percent 3 2 8 4 2 3 2 2" xfId="17956"/>
    <cellStyle name="Percent 3 2 8 4 2 3 3" xfId="13474"/>
    <cellStyle name="Percent 3 2 8 4 2 4" xfId="5938"/>
    <cellStyle name="Percent 3 2 8 4 2 4 2" xfId="14968"/>
    <cellStyle name="Percent 3 2 8 4 2 5" xfId="10486"/>
    <cellStyle name="Percent 3 2 8 4 3" xfId="2203"/>
    <cellStyle name="Percent 3 2 8 4 3 2" xfId="6685"/>
    <cellStyle name="Percent 3 2 8 4 3 2 2" xfId="15715"/>
    <cellStyle name="Percent 3 2 8 4 3 3" xfId="11233"/>
    <cellStyle name="Percent 3 2 8 4 4" xfId="3697"/>
    <cellStyle name="Percent 3 2 8 4 4 2" xfId="8179"/>
    <cellStyle name="Percent 3 2 8 4 4 2 2" xfId="17209"/>
    <cellStyle name="Percent 3 2 8 4 4 3" xfId="12727"/>
    <cellStyle name="Percent 3 2 8 4 5" xfId="5191"/>
    <cellStyle name="Percent 3 2 8 4 5 2" xfId="14221"/>
    <cellStyle name="Percent 3 2 8 4 6" xfId="9739"/>
    <cellStyle name="Percent 3 2 8 5" xfId="896"/>
    <cellStyle name="Percent 3 2 8 5 2" xfId="2390"/>
    <cellStyle name="Percent 3 2 8 5 2 2" xfId="6872"/>
    <cellStyle name="Percent 3 2 8 5 2 2 2" xfId="15902"/>
    <cellStyle name="Percent 3 2 8 5 2 3" xfId="11420"/>
    <cellStyle name="Percent 3 2 8 5 3" xfId="3884"/>
    <cellStyle name="Percent 3 2 8 5 3 2" xfId="8366"/>
    <cellStyle name="Percent 3 2 8 5 3 2 2" xfId="17396"/>
    <cellStyle name="Percent 3 2 8 5 3 3" xfId="12914"/>
    <cellStyle name="Percent 3 2 8 5 4" xfId="5378"/>
    <cellStyle name="Percent 3 2 8 5 4 2" xfId="14408"/>
    <cellStyle name="Percent 3 2 8 5 5" xfId="9926"/>
    <cellStyle name="Percent 3 2 8 6" xfId="1645"/>
    <cellStyle name="Percent 3 2 8 6 2" xfId="6127"/>
    <cellStyle name="Percent 3 2 8 6 2 2" xfId="15157"/>
    <cellStyle name="Percent 3 2 8 6 3" xfId="10675"/>
    <cellStyle name="Percent 3 2 8 7" xfId="3139"/>
    <cellStyle name="Percent 3 2 8 7 2" xfId="7621"/>
    <cellStyle name="Percent 3 2 8 7 2 2" xfId="16651"/>
    <cellStyle name="Percent 3 2 8 7 3" xfId="12169"/>
    <cellStyle name="Percent 3 2 8 8" xfId="4633"/>
    <cellStyle name="Percent 3 2 8 8 2" xfId="13663"/>
    <cellStyle name="Percent 3 2 8 9" xfId="9181"/>
    <cellStyle name="Percent 3 2 9" xfId="174"/>
    <cellStyle name="Percent 3 2 9 2" xfId="360"/>
    <cellStyle name="Percent 3 2 9 2 2" xfId="1103"/>
    <cellStyle name="Percent 3 2 9 2 2 2" xfId="2597"/>
    <cellStyle name="Percent 3 2 9 2 2 2 2" xfId="7079"/>
    <cellStyle name="Percent 3 2 9 2 2 2 2 2" xfId="16109"/>
    <cellStyle name="Percent 3 2 9 2 2 2 3" xfId="11627"/>
    <cellStyle name="Percent 3 2 9 2 2 3" xfId="4091"/>
    <cellStyle name="Percent 3 2 9 2 2 3 2" xfId="8573"/>
    <cellStyle name="Percent 3 2 9 2 2 3 2 2" xfId="17603"/>
    <cellStyle name="Percent 3 2 9 2 2 3 3" xfId="13121"/>
    <cellStyle name="Percent 3 2 9 2 2 4" xfId="5585"/>
    <cellStyle name="Percent 3 2 9 2 2 4 2" xfId="14615"/>
    <cellStyle name="Percent 3 2 9 2 2 5" xfId="10133"/>
    <cellStyle name="Percent 3 2 9 2 3" xfId="1854"/>
    <cellStyle name="Percent 3 2 9 2 3 2" xfId="6336"/>
    <cellStyle name="Percent 3 2 9 2 3 2 2" xfId="15366"/>
    <cellStyle name="Percent 3 2 9 2 3 3" xfId="10884"/>
    <cellStyle name="Percent 3 2 9 2 4" xfId="3348"/>
    <cellStyle name="Percent 3 2 9 2 4 2" xfId="7830"/>
    <cellStyle name="Percent 3 2 9 2 4 2 2" xfId="16860"/>
    <cellStyle name="Percent 3 2 9 2 4 3" xfId="12378"/>
    <cellStyle name="Percent 3 2 9 2 5" xfId="4842"/>
    <cellStyle name="Percent 3 2 9 2 5 2" xfId="13872"/>
    <cellStyle name="Percent 3 2 9 2 6" xfId="9390"/>
    <cellStyle name="Percent 3 2 9 3" xfId="546"/>
    <cellStyle name="Percent 3 2 9 3 2" xfId="1293"/>
    <cellStyle name="Percent 3 2 9 3 2 2" xfId="2787"/>
    <cellStyle name="Percent 3 2 9 3 2 2 2" xfId="7269"/>
    <cellStyle name="Percent 3 2 9 3 2 2 2 2" xfId="16299"/>
    <cellStyle name="Percent 3 2 9 3 2 2 3" xfId="11817"/>
    <cellStyle name="Percent 3 2 9 3 2 3" xfId="4281"/>
    <cellStyle name="Percent 3 2 9 3 2 3 2" xfId="8763"/>
    <cellStyle name="Percent 3 2 9 3 2 3 2 2" xfId="17793"/>
    <cellStyle name="Percent 3 2 9 3 2 3 3" xfId="13311"/>
    <cellStyle name="Percent 3 2 9 3 2 4" xfId="5775"/>
    <cellStyle name="Percent 3 2 9 3 2 4 2" xfId="14805"/>
    <cellStyle name="Percent 3 2 9 3 2 5" xfId="10323"/>
    <cellStyle name="Percent 3 2 9 3 3" xfId="2040"/>
    <cellStyle name="Percent 3 2 9 3 3 2" xfId="6522"/>
    <cellStyle name="Percent 3 2 9 3 3 2 2" xfId="15552"/>
    <cellStyle name="Percent 3 2 9 3 3 3" xfId="11070"/>
    <cellStyle name="Percent 3 2 9 3 4" xfId="3534"/>
    <cellStyle name="Percent 3 2 9 3 4 2" xfId="8016"/>
    <cellStyle name="Percent 3 2 9 3 4 2 2" xfId="17046"/>
    <cellStyle name="Percent 3 2 9 3 4 3" xfId="12564"/>
    <cellStyle name="Percent 3 2 9 3 5" xfId="5028"/>
    <cellStyle name="Percent 3 2 9 3 5 2" xfId="14058"/>
    <cellStyle name="Percent 3 2 9 3 6" xfId="9576"/>
    <cellStyle name="Percent 3 2 9 4" xfId="732"/>
    <cellStyle name="Percent 3 2 9 4 2" xfId="1479"/>
    <cellStyle name="Percent 3 2 9 4 2 2" xfId="2973"/>
    <cellStyle name="Percent 3 2 9 4 2 2 2" xfId="7455"/>
    <cellStyle name="Percent 3 2 9 4 2 2 2 2" xfId="16485"/>
    <cellStyle name="Percent 3 2 9 4 2 2 3" xfId="12003"/>
    <cellStyle name="Percent 3 2 9 4 2 3" xfId="4467"/>
    <cellStyle name="Percent 3 2 9 4 2 3 2" xfId="8949"/>
    <cellStyle name="Percent 3 2 9 4 2 3 2 2" xfId="17979"/>
    <cellStyle name="Percent 3 2 9 4 2 3 3" xfId="13497"/>
    <cellStyle name="Percent 3 2 9 4 2 4" xfId="5961"/>
    <cellStyle name="Percent 3 2 9 4 2 4 2" xfId="14991"/>
    <cellStyle name="Percent 3 2 9 4 2 5" xfId="10509"/>
    <cellStyle name="Percent 3 2 9 4 3" xfId="2226"/>
    <cellStyle name="Percent 3 2 9 4 3 2" xfId="6708"/>
    <cellStyle name="Percent 3 2 9 4 3 2 2" xfId="15738"/>
    <cellStyle name="Percent 3 2 9 4 3 3" xfId="11256"/>
    <cellStyle name="Percent 3 2 9 4 4" xfId="3720"/>
    <cellStyle name="Percent 3 2 9 4 4 2" xfId="8202"/>
    <cellStyle name="Percent 3 2 9 4 4 2 2" xfId="17232"/>
    <cellStyle name="Percent 3 2 9 4 4 3" xfId="12750"/>
    <cellStyle name="Percent 3 2 9 4 5" xfId="5214"/>
    <cellStyle name="Percent 3 2 9 4 5 2" xfId="14244"/>
    <cellStyle name="Percent 3 2 9 4 6" xfId="9762"/>
    <cellStyle name="Percent 3 2 9 5" xfId="919"/>
    <cellStyle name="Percent 3 2 9 5 2" xfId="2413"/>
    <cellStyle name="Percent 3 2 9 5 2 2" xfId="6895"/>
    <cellStyle name="Percent 3 2 9 5 2 2 2" xfId="15925"/>
    <cellStyle name="Percent 3 2 9 5 2 3" xfId="11443"/>
    <cellStyle name="Percent 3 2 9 5 3" xfId="3907"/>
    <cellStyle name="Percent 3 2 9 5 3 2" xfId="8389"/>
    <cellStyle name="Percent 3 2 9 5 3 2 2" xfId="17419"/>
    <cellStyle name="Percent 3 2 9 5 3 3" xfId="12937"/>
    <cellStyle name="Percent 3 2 9 5 4" xfId="5401"/>
    <cellStyle name="Percent 3 2 9 5 4 2" xfId="14431"/>
    <cellStyle name="Percent 3 2 9 5 5" xfId="9949"/>
    <cellStyle name="Percent 3 2 9 6" xfId="1668"/>
    <cellStyle name="Percent 3 2 9 6 2" xfId="6150"/>
    <cellStyle name="Percent 3 2 9 6 2 2" xfId="15180"/>
    <cellStyle name="Percent 3 2 9 6 3" xfId="10698"/>
    <cellStyle name="Percent 3 2 9 7" xfId="3162"/>
    <cellStyle name="Percent 3 2 9 7 2" xfId="7644"/>
    <cellStyle name="Percent 3 2 9 7 2 2" xfId="16674"/>
    <cellStyle name="Percent 3 2 9 7 3" xfId="12192"/>
    <cellStyle name="Percent 3 2 9 8" xfId="4656"/>
    <cellStyle name="Percent 3 2 9 8 2" xfId="13686"/>
    <cellStyle name="Percent 3 2 9 9" xfId="9204"/>
    <cellStyle name="Percent 3 3" xfId="16"/>
    <cellStyle name="Percent 3 3 10" xfId="388"/>
    <cellStyle name="Percent 3 3 10 2" xfId="1135"/>
    <cellStyle name="Percent 3 3 10 2 2" xfId="2629"/>
    <cellStyle name="Percent 3 3 10 2 2 2" xfId="7111"/>
    <cellStyle name="Percent 3 3 10 2 2 2 2" xfId="16141"/>
    <cellStyle name="Percent 3 3 10 2 2 3" xfId="11659"/>
    <cellStyle name="Percent 3 3 10 2 3" xfId="4123"/>
    <cellStyle name="Percent 3 3 10 2 3 2" xfId="8605"/>
    <cellStyle name="Percent 3 3 10 2 3 2 2" xfId="17635"/>
    <cellStyle name="Percent 3 3 10 2 3 3" xfId="13153"/>
    <cellStyle name="Percent 3 3 10 2 4" xfId="5617"/>
    <cellStyle name="Percent 3 3 10 2 4 2" xfId="14647"/>
    <cellStyle name="Percent 3 3 10 2 5" xfId="10165"/>
    <cellStyle name="Percent 3 3 10 3" xfId="1882"/>
    <cellStyle name="Percent 3 3 10 3 2" xfId="6364"/>
    <cellStyle name="Percent 3 3 10 3 2 2" xfId="15394"/>
    <cellStyle name="Percent 3 3 10 3 3" xfId="10912"/>
    <cellStyle name="Percent 3 3 10 4" xfId="3376"/>
    <cellStyle name="Percent 3 3 10 4 2" xfId="7858"/>
    <cellStyle name="Percent 3 3 10 4 2 2" xfId="16888"/>
    <cellStyle name="Percent 3 3 10 4 3" xfId="12406"/>
    <cellStyle name="Percent 3 3 10 5" xfId="4870"/>
    <cellStyle name="Percent 3 3 10 5 2" xfId="13900"/>
    <cellStyle name="Percent 3 3 10 6" xfId="9418"/>
    <cellStyle name="Percent 3 3 11" xfId="574"/>
    <cellStyle name="Percent 3 3 11 2" xfId="1321"/>
    <cellStyle name="Percent 3 3 11 2 2" xfId="2815"/>
    <cellStyle name="Percent 3 3 11 2 2 2" xfId="7297"/>
    <cellStyle name="Percent 3 3 11 2 2 2 2" xfId="16327"/>
    <cellStyle name="Percent 3 3 11 2 2 3" xfId="11845"/>
    <cellStyle name="Percent 3 3 11 2 3" xfId="4309"/>
    <cellStyle name="Percent 3 3 11 2 3 2" xfId="8791"/>
    <cellStyle name="Percent 3 3 11 2 3 2 2" xfId="17821"/>
    <cellStyle name="Percent 3 3 11 2 3 3" xfId="13339"/>
    <cellStyle name="Percent 3 3 11 2 4" xfId="5803"/>
    <cellStyle name="Percent 3 3 11 2 4 2" xfId="14833"/>
    <cellStyle name="Percent 3 3 11 2 5" xfId="10351"/>
    <cellStyle name="Percent 3 3 11 3" xfId="2068"/>
    <cellStyle name="Percent 3 3 11 3 2" xfId="6550"/>
    <cellStyle name="Percent 3 3 11 3 2 2" xfId="15580"/>
    <cellStyle name="Percent 3 3 11 3 3" xfId="11098"/>
    <cellStyle name="Percent 3 3 11 4" xfId="3562"/>
    <cellStyle name="Percent 3 3 11 4 2" xfId="8044"/>
    <cellStyle name="Percent 3 3 11 4 2 2" xfId="17074"/>
    <cellStyle name="Percent 3 3 11 4 3" xfId="12592"/>
    <cellStyle name="Percent 3 3 11 5" xfId="5056"/>
    <cellStyle name="Percent 3 3 11 5 2" xfId="14086"/>
    <cellStyle name="Percent 3 3 11 6" xfId="9604"/>
    <cellStyle name="Percent 3 3 12" xfId="761"/>
    <cellStyle name="Percent 3 3 12 2" xfId="2255"/>
    <cellStyle name="Percent 3 3 12 2 2" xfId="6737"/>
    <cellStyle name="Percent 3 3 12 2 2 2" xfId="15767"/>
    <cellStyle name="Percent 3 3 12 2 3" xfId="11285"/>
    <cellStyle name="Percent 3 3 12 3" xfId="3749"/>
    <cellStyle name="Percent 3 3 12 3 2" xfId="8231"/>
    <cellStyle name="Percent 3 3 12 3 2 2" xfId="17261"/>
    <cellStyle name="Percent 3 3 12 3 3" xfId="12779"/>
    <cellStyle name="Percent 3 3 12 4" xfId="5243"/>
    <cellStyle name="Percent 3 3 12 4 2" xfId="14273"/>
    <cellStyle name="Percent 3 3 12 5" xfId="9791"/>
    <cellStyle name="Percent 3 3 13" xfId="1510"/>
    <cellStyle name="Percent 3 3 13 2" xfId="5992"/>
    <cellStyle name="Percent 3 3 13 2 2" xfId="15022"/>
    <cellStyle name="Percent 3 3 13 3" xfId="10540"/>
    <cellStyle name="Percent 3 3 14" xfId="3004"/>
    <cellStyle name="Percent 3 3 14 2" xfId="7486"/>
    <cellStyle name="Percent 3 3 14 2 2" xfId="16516"/>
    <cellStyle name="Percent 3 3 14 3" xfId="12034"/>
    <cellStyle name="Percent 3 3 15" xfId="4498"/>
    <cellStyle name="Percent 3 3 15 2" xfId="13528"/>
    <cellStyle name="Percent 3 3 16" xfId="9046"/>
    <cellStyle name="Percent 3 3 2" xfId="39"/>
    <cellStyle name="Percent 3 3 2 2" xfId="225"/>
    <cellStyle name="Percent 3 3 2 2 2" xfId="970"/>
    <cellStyle name="Percent 3 3 2 2 2 2" xfId="2464"/>
    <cellStyle name="Percent 3 3 2 2 2 2 2" xfId="6946"/>
    <cellStyle name="Percent 3 3 2 2 2 2 2 2" xfId="15976"/>
    <cellStyle name="Percent 3 3 2 2 2 2 3" xfId="11494"/>
    <cellStyle name="Percent 3 3 2 2 2 3" xfId="3958"/>
    <cellStyle name="Percent 3 3 2 2 2 3 2" xfId="8440"/>
    <cellStyle name="Percent 3 3 2 2 2 3 2 2" xfId="17470"/>
    <cellStyle name="Percent 3 3 2 2 2 3 3" xfId="12988"/>
    <cellStyle name="Percent 3 3 2 2 2 4" xfId="5452"/>
    <cellStyle name="Percent 3 3 2 2 2 4 2" xfId="14482"/>
    <cellStyle name="Percent 3 3 2 2 2 5" xfId="10000"/>
    <cellStyle name="Percent 3 3 2 2 3" xfId="1719"/>
    <cellStyle name="Percent 3 3 2 2 3 2" xfId="6201"/>
    <cellStyle name="Percent 3 3 2 2 3 2 2" xfId="15231"/>
    <cellStyle name="Percent 3 3 2 2 3 3" xfId="10749"/>
    <cellStyle name="Percent 3 3 2 2 4" xfId="3213"/>
    <cellStyle name="Percent 3 3 2 2 4 2" xfId="7695"/>
    <cellStyle name="Percent 3 3 2 2 4 2 2" xfId="16725"/>
    <cellStyle name="Percent 3 3 2 2 4 3" xfId="12243"/>
    <cellStyle name="Percent 3 3 2 2 5" xfId="4707"/>
    <cellStyle name="Percent 3 3 2 2 5 2" xfId="13737"/>
    <cellStyle name="Percent 3 3 2 2 6" xfId="9255"/>
    <cellStyle name="Percent 3 3 2 3" xfId="411"/>
    <cellStyle name="Percent 3 3 2 3 2" xfId="1158"/>
    <cellStyle name="Percent 3 3 2 3 2 2" xfId="2652"/>
    <cellStyle name="Percent 3 3 2 3 2 2 2" xfId="7134"/>
    <cellStyle name="Percent 3 3 2 3 2 2 2 2" xfId="16164"/>
    <cellStyle name="Percent 3 3 2 3 2 2 3" xfId="11682"/>
    <cellStyle name="Percent 3 3 2 3 2 3" xfId="4146"/>
    <cellStyle name="Percent 3 3 2 3 2 3 2" xfId="8628"/>
    <cellStyle name="Percent 3 3 2 3 2 3 2 2" xfId="17658"/>
    <cellStyle name="Percent 3 3 2 3 2 3 3" xfId="13176"/>
    <cellStyle name="Percent 3 3 2 3 2 4" xfId="5640"/>
    <cellStyle name="Percent 3 3 2 3 2 4 2" xfId="14670"/>
    <cellStyle name="Percent 3 3 2 3 2 5" xfId="10188"/>
    <cellStyle name="Percent 3 3 2 3 3" xfId="1905"/>
    <cellStyle name="Percent 3 3 2 3 3 2" xfId="6387"/>
    <cellStyle name="Percent 3 3 2 3 3 2 2" xfId="15417"/>
    <cellStyle name="Percent 3 3 2 3 3 3" xfId="10935"/>
    <cellStyle name="Percent 3 3 2 3 4" xfId="3399"/>
    <cellStyle name="Percent 3 3 2 3 4 2" xfId="7881"/>
    <cellStyle name="Percent 3 3 2 3 4 2 2" xfId="16911"/>
    <cellStyle name="Percent 3 3 2 3 4 3" xfId="12429"/>
    <cellStyle name="Percent 3 3 2 3 5" xfId="4893"/>
    <cellStyle name="Percent 3 3 2 3 5 2" xfId="13923"/>
    <cellStyle name="Percent 3 3 2 3 6" xfId="9441"/>
    <cellStyle name="Percent 3 3 2 4" xfId="597"/>
    <cellStyle name="Percent 3 3 2 4 2" xfId="1344"/>
    <cellStyle name="Percent 3 3 2 4 2 2" xfId="2838"/>
    <cellStyle name="Percent 3 3 2 4 2 2 2" xfId="7320"/>
    <cellStyle name="Percent 3 3 2 4 2 2 2 2" xfId="16350"/>
    <cellStyle name="Percent 3 3 2 4 2 2 3" xfId="11868"/>
    <cellStyle name="Percent 3 3 2 4 2 3" xfId="4332"/>
    <cellStyle name="Percent 3 3 2 4 2 3 2" xfId="8814"/>
    <cellStyle name="Percent 3 3 2 4 2 3 2 2" xfId="17844"/>
    <cellStyle name="Percent 3 3 2 4 2 3 3" xfId="13362"/>
    <cellStyle name="Percent 3 3 2 4 2 4" xfId="5826"/>
    <cellStyle name="Percent 3 3 2 4 2 4 2" xfId="14856"/>
    <cellStyle name="Percent 3 3 2 4 2 5" xfId="10374"/>
    <cellStyle name="Percent 3 3 2 4 3" xfId="2091"/>
    <cellStyle name="Percent 3 3 2 4 3 2" xfId="6573"/>
    <cellStyle name="Percent 3 3 2 4 3 2 2" xfId="15603"/>
    <cellStyle name="Percent 3 3 2 4 3 3" xfId="11121"/>
    <cellStyle name="Percent 3 3 2 4 4" xfId="3585"/>
    <cellStyle name="Percent 3 3 2 4 4 2" xfId="8067"/>
    <cellStyle name="Percent 3 3 2 4 4 2 2" xfId="17097"/>
    <cellStyle name="Percent 3 3 2 4 4 3" xfId="12615"/>
    <cellStyle name="Percent 3 3 2 4 5" xfId="5079"/>
    <cellStyle name="Percent 3 3 2 4 5 2" xfId="14109"/>
    <cellStyle name="Percent 3 3 2 4 6" xfId="9627"/>
    <cellStyle name="Percent 3 3 2 5" xfId="784"/>
    <cellStyle name="Percent 3 3 2 5 2" xfId="2278"/>
    <cellStyle name="Percent 3 3 2 5 2 2" xfId="6760"/>
    <cellStyle name="Percent 3 3 2 5 2 2 2" xfId="15790"/>
    <cellStyle name="Percent 3 3 2 5 2 3" xfId="11308"/>
    <cellStyle name="Percent 3 3 2 5 3" xfId="3772"/>
    <cellStyle name="Percent 3 3 2 5 3 2" xfId="8254"/>
    <cellStyle name="Percent 3 3 2 5 3 2 2" xfId="17284"/>
    <cellStyle name="Percent 3 3 2 5 3 3" xfId="12802"/>
    <cellStyle name="Percent 3 3 2 5 4" xfId="5266"/>
    <cellStyle name="Percent 3 3 2 5 4 2" xfId="14296"/>
    <cellStyle name="Percent 3 3 2 5 5" xfId="9814"/>
    <cellStyle name="Percent 3 3 2 6" xfId="1533"/>
    <cellStyle name="Percent 3 3 2 6 2" xfId="6015"/>
    <cellStyle name="Percent 3 3 2 6 2 2" xfId="15045"/>
    <cellStyle name="Percent 3 3 2 6 3" xfId="10563"/>
    <cellStyle name="Percent 3 3 2 7" xfId="3027"/>
    <cellStyle name="Percent 3 3 2 7 2" xfId="7509"/>
    <cellStyle name="Percent 3 3 2 7 2 2" xfId="16539"/>
    <cellStyle name="Percent 3 3 2 7 3" xfId="12057"/>
    <cellStyle name="Percent 3 3 2 8" xfId="4521"/>
    <cellStyle name="Percent 3 3 2 8 2" xfId="13551"/>
    <cellStyle name="Percent 3 3 2 9" xfId="9069"/>
    <cellStyle name="Percent 3 3 3" xfId="62"/>
    <cellStyle name="Percent 3 3 3 2" xfId="248"/>
    <cellStyle name="Percent 3 3 3 2 2" xfId="993"/>
    <cellStyle name="Percent 3 3 3 2 2 2" xfId="2487"/>
    <cellStyle name="Percent 3 3 3 2 2 2 2" xfId="6969"/>
    <cellStyle name="Percent 3 3 3 2 2 2 2 2" xfId="15999"/>
    <cellStyle name="Percent 3 3 3 2 2 2 3" xfId="11517"/>
    <cellStyle name="Percent 3 3 3 2 2 3" xfId="3981"/>
    <cellStyle name="Percent 3 3 3 2 2 3 2" xfId="8463"/>
    <cellStyle name="Percent 3 3 3 2 2 3 2 2" xfId="17493"/>
    <cellStyle name="Percent 3 3 3 2 2 3 3" xfId="13011"/>
    <cellStyle name="Percent 3 3 3 2 2 4" xfId="5475"/>
    <cellStyle name="Percent 3 3 3 2 2 4 2" xfId="14505"/>
    <cellStyle name="Percent 3 3 3 2 2 5" xfId="10023"/>
    <cellStyle name="Percent 3 3 3 2 3" xfId="1742"/>
    <cellStyle name="Percent 3 3 3 2 3 2" xfId="6224"/>
    <cellStyle name="Percent 3 3 3 2 3 2 2" xfId="15254"/>
    <cellStyle name="Percent 3 3 3 2 3 3" xfId="10772"/>
    <cellStyle name="Percent 3 3 3 2 4" xfId="3236"/>
    <cellStyle name="Percent 3 3 3 2 4 2" xfId="7718"/>
    <cellStyle name="Percent 3 3 3 2 4 2 2" xfId="16748"/>
    <cellStyle name="Percent 3 3 3 2 4 3" xfId="12266"/>
    <cellStyle name="Percent 3 3 3 2 5" xfId="4730"/>
    <cellStyle name="Percent 3 3 3 2 5 2" xfId="13760"/>
    <cellStyle name="Percent 3 3 3 2 6" xfId="9278"/>
    <cellStyle name="Percent 3 3 3 3" xfId="434"/>
    <cellStyle name="Percent 3 3 3 3 2" xfId="1181"/>
    <cellStyle name="Percent 3 3 3 3 2 2" xfId="2675"/>
    <cellStyle name="Percent 3 3 3 3 2 2 2" xfId="7157"/>
    <cellStyle name="Percent 3 3 3 3 2 2 2 2" xfId="16187"/>
    <cellStyle name="Percent 3 3 3 3 2 2 3" xfId="11705"/>
    <cellStyle name="Percent 3 3 3 3 2 3" xfId="4169"/>
    <cellStyle name="Percent 3 3 3 3 2 3 2" xfId="8651"/>
    <cellStyle name="Percent 3 3 3 3 2 3 2 2" xfId="17681"/>
    <cellStyle name="Percent 3 3 3 3 2 3 3" xfId="13199"/>
    <cellStyle name="Percent 3 3 3 3 2 4" xfId="5663"/>
    <cellStyle name="Percent 3 3 3 3 2 4 2" xfId="14693"/>
    <cellStyle name="Percent 3 3 3 3 2 5" xfId="10211"/>
    <cellStyle name="Percent 3 3 3 3 3" xfId="1928"/>
    <cellStyle name="Percent 3 3 3 3 3 2" xfId="6410"/>
    <cellStyle name="Percent 3 3 3 3 3 2 2" xfId="15440"/>
    <cellStyle name="Percent 3 3 3 3 3 3" xfId="10958"/>
    <cellStyle name="Percent 3 3 3 3 4" xfId="3422"/>
    <cellStyle name="Percent 3 3 3 3 4 2" xfId="7904"/>
    <cellStyle name="Percent 3 3 3 3 4 2 2" xfId="16934"/>
    <cellStyle name="Percent 3 3 3 3 4 3" xfId="12452"/>
    <cellStyle name="Percent 3 3 3 3 5" xfId="4916"/>
    <cellStyle name="Percent 3 3 3 3 5 2" xfId="13946"/>
    <cellStyle name="Percent 3 3 3 3 6" xfId="9464"/>
    <cellStyle name="Percent 3 3 3 4" xfId="620"/>
    <cellStyle name="Percent 3 3 3 4 2" xfId="1367"/>
    <cellStyle name="Percent 3 3 3 4 2 2" xfId="2861"/>
    <cellStyle name="Percent 3 3 3 4 2 2 2" xfId="7343"/>
    <cellStyle name="Percent 3 3 3 4 2 2 2 2" xfId="16373"/>
    <cellStyle name="Percent 3 3 3 4 2 2 3" xfId="11891"/>
    <cellStyle name="Percent 3 3 3 4 2 3" xfId="4355"/>
    <cellStyle name="Percent 3 3 3 4 2 3 2" xfId="8837"/>
    <cellStyle name="Percent 3 3 3 4 2 3 2 2" xfId="17867"/>
    <cellStyle name="Percent 3 3 3 4 2 3 3" xfId="13385"/>
    <cellStyle name="Percent 3 3 3 4 2 4" xfId="5849"/>
    <cellStyle name="Percent 3 3 3 4 2 4 2" xfId="14879"/>
    <cellStyle name="Percent 3 3 3 4 2 5" xfId="10397"/>
    <cellStyle name="Percent 3 3 3 4 3" xfId="2114"/>
    <cellStyle name="Percent 3 3 3 4 3 2" xfId="6596"/>
    <cellStyle name="Percent 3 3 3 4 3 2 2" xfId="15626"/>
    <cellStyle name="Percent 3 3 3 4 3 3" xfId="11144"/>
    <cellStyle name="Percent 3 3 3 4 4" xfId="3608"/>
    <cellStyle name="Percent 3 3 3 4 4 2" xfId="8090"/>
    <cellStyle name="Percent 3 3 3 4 4 2 2" xfId="17120"/>
    <cellStyle name="Percent 3 3 3 4 4 3" xfId="12638"/>
    <cellStyle name="Percent 3 3 3 4 5" xfId="5102"/>
    <cellStyle name="Percent 3 3 3 4 5 2" xfId="14132"/>
    <cellStyle name="Percent 3 3 3 4 6" xfId="9650"/>
    <cellStyle name="Percent 3 3 3 5" xfId="807"/>
    <cellStyle name="Percent 3 3 3 5 2" xfId="2301"/>
    <cellStyle name="Percent 3 3 3 5 2 2" xfId="6783"/>
    <cellStyle name="Percent 3 3 3 5 2 2 2" xfId="15813"/>
    <cellStyle name="Percent 3 3 3 5 2 3" xfId="11331"/>
    <cellStyle name="Percent 3 3 3 5 3" xfId="3795"/>
    <cellStyle name="Percent 3 3 3 5 3 2" xfId="8277"/>
    <cellStyle name="Percent 3 3 3 5 3 2 2" xfId="17307"/>
    <cellStyle name="Percent 3 3 3 5 3 3" xfId="12825"/>
    <cellStyle name="Percent 3 3 3 5 4" xfId="5289"/>
    <cellStyle name="Percent 3 3 3 5 4 2" xfId="14319"/>
    <cellStyle name="Percent 3 3 3 5 5" xfId="9837"/>
    <cellStyle name="Percent 3 3 3 6" xfId="1556"/>
    <cellStyle name="Percent 3 3 3 6 2" xfId="6038"/>
    <cellStyle name="Percent 3 3 3 6 2 2" xfId="15068"/>
    <cellStyle name="Percent 3 3 3 6 3" xfId="10586"/>
    <cellStyle name="Percent 3 3 3 7" xfId="3050"/>
    <cellStyle name="Percent 3 3 3 7 2" xfId="7532"/>
    <cellStyle name="Percent 3 3 3 7 2 2" xfId="16562"/>
    <cellStyle name="Percent 3 3 3 7 3" xfId="12080"/>
    <cellStyle name="Percent 3 3 3 8" xfId="4544"/>
    <cellStyle name="Percent 3 3 3 8 2" xfId="13574"/>
    <cellStyle name="Percent 3 3 3 9" xfId="9092"/>
    <cellStyle name="Percent 3 3 4" xfId="86"/>
    <cellStyle name="Percent 3 3 4 2" xfId="272"/>
    <cellStyle name="Percent 3 3 4 2 2" xfId="1016"/>
    <cellStyle name="Percent 3 3 4 2 2 2" xfId="2510"/>
    <cellStyle name="Percent 3 3 4 2 2 2 2" xfId="6992"/>
    <cellStyle name="Percent 3 3 4 2 2 2 2 2" xfId="16022"/>
    <cellStyle name="Percent 3 3 4 2 2 2 3" xfId="11540"/>
    <cellStyle name="Percent 3 3 4 2 2 3" xfId="4004"/>
    <cellStyle name="Percent 3 3 4 2 2 3 2" xfId="8486"/>
    <cellStyle name="Percent 3 3 4 2 2 3 2 2" xfId="17516"/>
    <cellStyle name="Percent 3 3 4 2 2 3 3" xfId="13034"/>
    <cellStyle name="Percent 3 3 4 2 2 4" xfId="5498"/>
    <cellStyle name="Percent 3 3 4 2 2 4 2" xfId="14528"/>
    <cellStyle name="Percent 3 3 4 2 2 5" xfId="10046"/>
    <cellStyle name="Percent 3 3 4 2 3" xfId="1766"/>
    <cellStyle name="Percent 3 3 4 2 3 2" xfId="6248"/>
    <cellStyle name="Percent 3 3 4 2 3 2 2" xfId="15278"/>
    <cellStyle name="Percent 3 3 4 2 3 3" xfId="10796"/>
    <cellStyle name="Percent 3 3 4 2 4" xfId="3260"/>
    <cellStyle name="Percent 3 3 4 2 4 2" xfId="7742"/>
    <cellStyle name="Percent 3 3 4 2 4 2 2" xfId="16772"/>
    <cellStyle name="Percent 3 3 4 2 4 3" xfId="12290"/>
    <cellStyle name="Percent 3 3 4 2 5" xfId="4754"/>
    <cellStyle name="Percent 3 3 4 2 5 2" xfId="13784"/>
    <cellStyle name="Percent 3 3 4 2 6" xfId="9302"/>
    <cellStyle name="Percent 3 3 4 3" xfId="458"/>
    <cellStyle name="Percent 3 3 4 3 2" xfId="1205"/>
    <cellStyle name="Percent 3 3 4 3 2 2" xfId="2699"/>
    <cellStyle name="Percent 3 3 4 3 2 2 2" xfId="7181"/>
    <cellStyle name="Percent 3 3 4 3 2 2 2 2" xfId="16211"/>
    <cellStyle name="Percent 3 3 4 3 2 2 3" xfId="11729"/>
    <cellStyle name="Percent 3 3 4 3 2 3" xfId="4193"/>
    <cellStyle name="Percent 3 3 4 3 2 3 2" xfId="8675"/>
    <cellStyle name="Percent 3 3 4 3 2 3 2 2" xfId="17705"/>
    <cellStyle name="Percent 3 3 4 3 2 3 3" xfId="13223"/>
    <cellStyle name="Percent 3 3 4 3 2 4" xfId="5687"/>
    <cellStyle name="Percent 3 3 4 3 2 4 2" xfId="14717"/>
    <cellStyle name="Percent 3 3 4 3 2 5" xfId="10235"/>
    <cellStyle name="Percent 3 3 4 3 3" xfId="1952"/>
    <cellStyle name="Percent 3 3 4 3 3 2" xfId="6434"/>
    <cellStyle name="Percent 3 3 4 3 3 2 2" xfId="15464"/>
    <cellStyle name="Percent 3 3 4 3 3 3" xfId="10982"/>
    <cellStyle name="Percent 3 3 4 3 4" xfId="3446"/>
    <cellStyle name="Percent 3 3 4 3 4 2" xfId="7928"/>
    <cellStyle name="Percent 3 3 4 3 4 2 2" xfId="16958"/>
    <cellStyle name="Percent 3 3 4 3 4 3" xfId="12476"/>
    <cellStyle name="Percent 3 3 4 3 5" xfId="4940"/>
    <cellStyle name="Percent 3 3 4 3 5 2" xfId="13970"/>
    <cellStyle name="Percent 3 3 4 3 6" xfId="9488"/>
    <cellStyle name="Percent 3 3 4 4" xfId="644"/>
    <cellStyle name="Percent 3 3 4 4 2" xfId="1391"/>
    <cellStyle name="Percent 3 3 4 4 2 2" xfId="2885"/>
    <cellStyle name="Percent 3 3 4 4 2 2 2" xfId="7367"/>
    <cellStyle name="Percent 3 3 4 4 2 2 2 2" xfId="16397"/>
    <cellStyle name="Percent 3 3 4 4 2 2 3" xfId="11915"/>
    <cellStyle name="Percent 3 3 4 4 2 3" xfId="4379"/>
    <cellStyle name="Percent 3 3 4 4 2 3 2" xfId="8861"/>
    <cellStyle name="Percent 3 3 4 4 2 3 2 2" xfId="17891"/>
    <cellStyle name="Percent 3 3 4 4 2 3 3" xfId="13409"/>
    <cellStyle name="Percent 3 3 4 4 2 4" xfId="5873"/>
    <cellStyle name="Percent 3 3 4 4 2 4 2" xfId="14903"/>
    <cellStyle name="Percent 3 3 4 4 2 5" xfId="10421"/>
    <cellStyle name="Percent 3 3 4 4 3" xfId="2138"/>
    <cellStyle name="Percent 3 3 4 4 3 2" xfId="6620"/>
    <cellStyle name="Percent 3 3 4 4 3 2 2" xfId="15650"/>
    <cellStyle name="Percent 3 3 4 4 3 3" xfId="11168"/>
    <cellStyle name="Percent 3 3 4 4 4" xfId="3632"/>
    <cellStyle name="Percent 3 3 4 4 4 2" xfId="8114"/>
    <cellStyle name="Percent 3 3 4 4 4 2 2" xfId="17144"/>
    <cellStyle name="Percent 3 3 4 4 4 3" xfId="12662"/>
    <cellStyle name="Percent 3 3 4 4 5" xfId="5126"/>
    <cellStyle name="Percent 3 3 4 4 5 2" xfId="14156"/>
    <cellStyle name="Percent 3 3 4 4 6" xfId="9674"/>
    <cellStyle name="Percent 3 3 4 5" xfId="831"/>
    <cellStyle name="Percent 3 3 4 5 2" xfId="2325"/>
    <cellStyle name="Percent 3 3 4 5 2 2" xfId="6807"/>
    <cellStyle name="Percent 3 3 4 5 2 2 2" xfId="15837"/>
    <cellStyle name="Percent 3 3 4 5 2 3" xfId="11355"/>
    <cellStyle name="Percent 3 3 4 5 3" xfId="3819"/>
    <cellStyle name="Percent 3 3 4 5 3 2" xfId="8301"/>
    <cellStyle name="Percent 3 3 4 5 3 2 2" xfId="17331"/>
    <cellStyle name="Percent 3 3 4 5 3 3" xfId="12849"/>
    <cellStyle name="Percent 3 3 4 5 4" xfId="5313"/>
    <cellStyle name="Percent 3 3 4 5 4 2" xfId="14343"/>
    <cellStyle name="Percent 3 3 4 5 5" xfId="9861"/>
    <cellStyle name="Percent 3 3 4 6" xfId="1580"/>
    <cellStyle name="Percent 3 3 4 6 2" xfId="6062"/>
    <cellStyle name="Percent 3 3 4 6 2 2" xfId="15092"/>
    <cellStyle name="Percent 3 3 4 6 3" xfId="10610"/>
    <cellStyle name="Percent 3 3 4 7" xfId="3074"/>
    <cellStyle name="Percent 3 3 4 7 2" xfId="7556"/>
    <cellStyle name="Percent 3 3 4 7 2 2" xfId="16586"/>
    <cellStyle name="Percent 3 3 4 7 3" xfId="12104"/>
    <cellStyle name="Percent 3 3 4 8" xfId="4568"/>
    <cellStyle name="Percent 3 3 4 8 2" xfId="13598"/>
    <cellStyle name="Percent 3 3 4 9" xfId="9116"/>
    <cellStyle name="Percent 3 3 5" xfId="121"/>
    <cellStyle name="Percent 3 3 5 2" xfId="307"/>
    <cellStyle name="Percent 3 3 5 2 2" xfId="1050"/>
    <cellStyle name="Percent 3 3 5 2 2 2" xfId="2544"/>
    <cellStyle name="Percent 3 3 5 2 2 2 2" xfId="7026"/>
    <cellStyle name="Percent 3 3 5 2 2 2 2 2" xfId="16056"/>
    <cellStyle name="Percent 3 3 5 2 2 2 3" xfId="11574"/>
    <cellStyle name="Percent 3 3 5 2 2 3" xfId="4038"/>
    <cellStyle name="Percent 3 3 5 2 2 3 2" xfId="8520"/>
    <cellStyle name="Percent 3 3 5 2 2 3 2 2" xfId="17550"/>
    <cellStyle name="Percent 3 3 5 2 2 3 3" xfId="13068"/>
    <cellStyle name="Percent 3 3 5 2 2 4" xfId="5532"/>
    <cellStyle name="Percent 3 3 5 2 2 4 2" xfId="14562"/>
    <cellStyle name="Percent 3 3 5 2 2 5" xfId="10080"/>
    <cellStyle name="Percent 3 3 5 2 3" xfId="1801"/>
    <cellStyle name="Percent 3 3 5 2 3 2" xfId="6283"/>
    <cellStyle name="Percent 3 3 5 2 3 2 2" xfId="15313"/>
    <cellStyle name="Percent 3 3 5 2 3 3" xfId="10831"/>
    <cellStyle name="Percent 3 3 5 2 4" xfId="3295"/>
    <cellStyle name="Percent 3 3 5 2 4 2" xfId="7777"/>
    <cellStyle name="Percent 3 3 5 2 4 2 2" xfId="16807"/>
    <cellStyle name="Percent 3 3 5 2 4 3" xfId="12325"/>
    <cellStyle name="Percent 3 3 5 2 5" xfId="4789"/>
    <cellStyle name="Percent 3 3 5 2 5 2" xfId="13819"/>
    <cellStyle name="Percent 3 3 5 2 6" xfId="9337"/>
    <cellStyle name="Percent 3 3 5 3" xfId="493"/>
    <cellStyle name="Percent 3 3 5 3 2" xfId="1240"/>
    <cellStyle name="Percent 3 3 5 3 2 2" xfId="2734"/>
    <cellStyle name="Percent 3 3 5 3 2 2 2" xfId="7216"/>
    <cellStyle name="Percent 3 3 5 3 2 2 2 2" xfId="16246"/>
    <cellStyle name="Percent 3 3 5 3 2 2 3" xfId="11764"/>
    <cellStyle name="Percent 3 3 5 3 2 3" xfId="4228"/>
    <cellStyle name="Percent 3 3 5 3 2 3 2" xfId="8710"/>
    <cellStyle name="Percent 3 3 5 3 2 3 2 2" xfId="17740"/>
    <cellStyle name="Percent 3 3 5 3 2 3 3" xfId="13258"/>
    <cellStyle name="Percent 3 3 5 3 2 4" xfId="5722"/>
    <cellStyle name="Percent 3 3 5 3 2 4 2" xfId="14752"/>
    <cellStyle name="Percent 3 3 5 3 2 5" xfId="10270"/>
    <cellStyle name="Percent 3 3 5 3 3" xfId="1987"/>
    <cellStyle name="Percent 3 3 5 3 3 2" xfId="6469"/>
    <cellStyle name="Percent 3 3 5 3 3 2 2" xfId="15499"/>
    <cellStyle name="Percent 3 3 5 3 3 3" xfId="11017"/>
    <cellStyle name="Percent 3 3 5 3 4" xfId="3481"/>
    <cellStyle name="Percent 3 3 5 3 4 2" xfId="7963"/>
    <cellStyle name="Percent 3 3 5 3 4 2 2" xfId="16993"/>
    <cellStyle name="Percent 3 3 5 3 4 3" xfId="12511"/>
    <cellStyle name="Percent 3 3 5 3 5" xfId="4975"/>
    <cellStyle name="Percent 3 3 5 3 5 2" xfId="14005"/>
    <cellStyle name="Percent 3 3 5 3 6" xfId="9523"/>
    <cellStyle name="Percent 3 3 5 4" xfId="679"/>
    <cellStyle name="Percent 3 3 5 4 2" xfId="1426"/>
    <cellStyle name="Percent 3 3 5 4 2 2" xfId="2920"/>
    <cellStyle name="Percent 3 3 5 4 2 2 2" xfId="7402"/>
    <cellStyle name="Percent 3 3 5 4 2 2 2 2" xfId="16432"/>
    <cellStyle name="Percent 3 3 5 4 2 2 3" xfId="11950"/>
    <cellStyle name="Percent 3 3 5 4 2 3" xfId="4414"/>
    <cellStyle name="Percent 3 3 5 4 2 3 2" xfId="8896"/>
    <cellStyle name="Percent 3 3 5 4 2 3 2 2" xfId="17926"/>
    <cellStyle name="Percent 3 3 5 4 2 3 3" xfId="13444"/>
    <cellStyle name="Percent 3 3 5 4 2 4" xfId="5908"/>
    <cellStyle name="Percent 3 3 5 4 2 4 2" xfId="14938"/>
    <cellStyle name="Percent 3 3 5 4 2 5" xfId="10456"/>
    <cellStyle name="Percent 3 3 5 4 3" xfId="2173"/>
    <cellStyle name="Percent 3 3 5 4 3 2" xfId="6655"/>
    <cellStyle name="Percent 3 3 5 4 3 2 2" xfId="15685"/>
    <cellStyle name="Percent 3 3 5 4 3 3" xfId="11203"/>
    <cellStyle name="Percent 3 3 5 4 4" xfId="3667"/>
    <cellStyle name="Percent 3 3 5 4 4 2" xfId="8149"/>
    <cellStyle name="Percent 3 3 5 4 4 2 2" xfId="17179"/>
    <cellStyle name="Percent 3 3 5 4 4 3" xfId="12697"/>
    <cellStyle name="Percent 3 3 5 4 5" xfId="5161"/>
    <cellStyle name="Percent 3 3 5 4 5 2" xfId="14191"/>
    <cellStyle name="Percent 3 3 5 4 6" xfId="9709"/>
    <cellStyle name="Percent 3 3 5 5" xfId="866"/>
    <cellStyle name="Percent 3 3 5 5 2" xfId="2360"/>
    <cellStyle name="Percent 3 3 5 5 2 2" xfId="6842"/>
    <cellStyle name="Percent 3 3 5 5 2 2 2" xfId="15872"/>
    <cellStyle name="Percent 3 3 5 5 2 3" xfId="11390"/>
    <cellStyle name="Percent 3 3 5 5 3" xfId="3854"/>
    <cellStyle name="Percent 3 3 5 5 3 2" xfId="8336"/>
    <cellStyle name="Percent 3 3 5 5 3 2 2" xfId="17366"/>
    <cellStyle name="Percent 3 3 5 5 3 3" xfId="12884"/>
    <cellStyle name="Percent 3 3 5 5 4" xfId="5348"/>
    <cellStyle name="Percent 3 3 5 5 4 2" xfId="14378"/>
    <cellStyle name="Percent 3 3 5 5 5" xfId="9896"/>
    <cellStyle name="Percent 3 3 5 6" xfId="1615"/>
    <cellStyle name="Percent 3 3 5 6 2" xfId="6097"/>
    <cellStyle name="Percent 3 3 5 6 2 2" xfId="15127"/>
    <cellStyle name="Percent 3 3 5 6 3" xfId="10645"/>
    <cellStyle name="Percent 3 3 5 7" xfId="3109"/>
    <cellStyle name="Percent 3 3 5 7 2" xfId="7591"/>
    <cellStyle name="Percent 3 3 5 7 2 2" xfId="16621"/>
    <cellStyle name="Percent 3 3 5 7 3" xfId="12139"/>
    <cellStyle name="Percent 3 3 5 8" xfId="4603"/>
    <cellStyle name="Percent 3 3 5 8 2" xfId="13633"/>
    <cellStyle name="Percent 3 3 5 9" xfId="9151"/>
    <cellStyle name="Percent 3 3 6" xfId="133"/>
    <cellStyle name="Percent 3 3 6 2" xfId="319"/>
    <cellStyle name="Percent 3 3 6 2 2" xfId="1062"/>
    <cellStyle name="Percent 3 3 6 2 2 2" xfId="2556"/>
    <cellStyle name="Percent 3 3 6 2 2 2 2" xfId="7038"/>
    <cellStyle name="Percent 3 3 6 2 2 2 2 2" xfId="16068"/>
    <cellStyle name="Percent 3 3 6 2 2 2 3" xfId="11586"/>
    <cellStyle name="Percent 3 3 6 2 2 3" xfId="4050"/>
    <cellStyle name="Percent 3 3 6 2 2 3 2" xfId="8532"/>
    <cellStyle name="Percent 3 3 6 2 2 3 2 2" xfId="17562"/>
    <cellStyle name="Percent 3 3 6 2 2 3 3" xfId="13080"/>
    <cellStyle name="Percent 3 3 6 2 2 4" xfId="5544"/>
    <cellStyle name="Percent 3 3 6 2 2 4 2" xfId="14574"/>
    <cellStyle name="Percent 3 3 6 2 2 5" xfId="10092"/>
    <cellStyle name="Percent 3 3 6 2 3" xfId="1813"/>
    <cellStyle name="Percent 3 3 6 2 3 2" xfId="6295"/>
    <cellStyle name="Percent 3 3 6 2 3 2 2" xfId="15325"/>
    <cellStyle name="Percent 3 3 6 2 3 3" xfId="10843"/>
    <cellStyle name="Percent 3 3 6 2 4" xfId="3307"/>
    <cellStyle name="Percent 3 3 6 2 4 2" xfId="7789"/>
    <cellStyle name="Percent 3 3 6 2 4 2 2" xfId="16819"/>
    <cellStyle name="Percent 3 3 6 2 4 3" xfId="12337"/>
    <cellStyle name="Percent 3 3 6 2 5" xfId="4801"/>
    <cellStyle name="Percent 3 3 6 2 5 2" xfId="13831"/>
    <cellStyle name="Percent 3 3 6 2 6" xfId="9349"/>
    <cellStyle name="Percent 3 3 6 3" xfId="505"/>
    <cellStyle name="Percent 3 3 6 3 2" xfId="1252"/>
    <cellStyle name="Percent 3 3 6 3 2 2" xfId="2746"/>
    <cellStyle name="Percent 3 3 6 3 2 2 2" xfId="7228"/>
    <cellStyle name="Percent 3 3 6 3 2 2 2 2" xfId="16258"/>
    <cellStyle name="Percent 3 3 6 3 2 2 3" xfId="11776"/>
    <cellStyle name="Percent 3 3 6 3 2 3" xfId="4240"/>
    <cellStyle name="Percent 3 3 6 3 2 3 2" xfId="8722"/>
    <cellStyle name="Percent 3 3 6 3 2 3 2 2" xfId="17752"/>
    <cellStyle name="Percent 3 3 6 3 2 3 3" xfId="13270"/>
    <cellStyle name="Percent 3 3 6 3 2 4" xfId="5734"/>
    <cellStyle name="Percent 3 3 6 3 2 4 2" xfId="14764"/>
    <cellStyle name="Percent 3 3 6 3 2 5" xfId="10282"/>
    <cellStyle name="Percent 3 3 6 3 3" xfId="1999"/>
    <cellStyle name="Percent 3 3 6 3 3 2" xfId="6481"/>
    <cellStyle name="Percent 3 3 6 3 3 2 2" xfId="15511"/>
    <cellStyle name="Percent 3 3 6 3 3 3" xfId="11029"/>
    <cellStyle name="Percent 3 3 6 3 4" xfId="3493"/>
    <cellStyle name="Percent 3 3 6 3 4 2" xfId="7975"/>
    <cellStyle name="Percent 3 3 6 3 4 2 2" xfId="17005"/>
    <cellStyle name="Percent 3 3 6 3 4 3" xfId="12523"/>
    <cellStyle name="Percent 3 3 6 3 5" xfId="4987"/>
    <cellStyle name="Percent 3 3 6 3 5 2" xfId="14017"/>
    <cellStyle name="Percent 3 3 6 3 6" xfId="9535"/>
    <cellStyle name="Percent 3 3 6 4" xfId="691"/>
    <cellStyle name="Percent 3 3 6 4 2" xfId="1438"/>
    <cellStyle name="Percent 3 3 6 4 2 2" xfId="2932"/>
    <cellStyle name="Percent 3 3 6 4 2 2 2" xfId="7414"/>
    <cellStyle name="Percent 3 3 6 4 2 2 2 2" xfId="16444"/>
    <cellStyle name="Percent 3 3 6 4 2 2 3" xfId="11962"/>
    <cellStyle name="Percent 3 3 6 4 2 3" xfId="4426"/>
    <cellStyle name="Percent 3 3 6 4 2 3 2" xfId="8908"/>
    <cellStyle name="Percent 3 3 6 4 2 3 2 2" xfId="17938"/>
    <cellStyle name="Percent 3 3 6 4 2 3 3" xfId="13456"/>
    <cellStyle name="Percent 3 3 6 4 2 4" xfId="5920"/>
    <cellStyle name="Percent 3 3 6 4 2 4 2" xfId="14950"/>
    <cellStyle name="Percent 3 3 6 4 2 5" xfId="10468"/>
    <cellStyle name="Percent 3 3 6 4 3" xfId="2185"/>
    <cellStyle name="Percent 3 3 6 4 3 2" xfId="6667"/>
    <cellStyle name="Percent 3 3 6 4 3 2 2" xfId="15697"/>
    <cellStyle name="Percent 3 3 6 4 3 3" xfId="11215"/>
    <cellStyle name="Percent 3 3 6 4 4" xfId="3679"/>
    <cellStyle name="Percent 3 3 6 4 4 2" xfId="8161"/>
    <cellStyle name="Percent 3 3 6 4 4 2 2" xfId="17191"/>
    <cellStyle name="Percent 3 3 6 4 4 3" xfId="12709"/>
    <cellStyle name="Percent 3 3 6 4 5" xfId="5173"/>
    <cellStyle name="Percent 3 3 6 4 5 2" xfId="14203"/>
    <cellStyle name="Percent 3 3 6 4 6" xfId="9721"/>
    <cellStyle name="Percent 3 3 6 5" xfId="878"/>
    <cellStyle name="Percent 3 3 6 5 2" xfId="2372"/>
    <cellStyle name="Percent 3 3 6 5 2 2" xfId="6854"/>
    <cellStyle name="Percent 3 3 6 5 2 2 2" xfId="15884"/>
    <cellStyle name="Percent 3 3 6 5 2 3" xfId="11402"/>
    <cellStyle name="Percent 3 3 6 5 3" xfId="3866"/>
    <cellStyle name="Percent 3 3 6 5 3 2" xfId="8348"/>
    <cellStyle name="Percent 3 3 6 5 3 2 2" xfId="17378"/>
    <cellStyle name="Percent 3 3 6 5 3 3" xfId="12896"/>
    <cellStyle name="Percent 3 3 6 5 4" xfId="5360"/>
    <cellStyle name="Percent 3 3 6 5 4 2" xfId="14390"/>
    <cellStyle name="Percent 3 3 6 5 5" xfId="9908"/>
    <cellStyle name="Percent 3 3 6 6" xfId="1627"/>
    <cellStyle name="Percent 3 3 6 6 2" xfId="6109"/>
    <cellStyle name="Percent 3 3 6 6 2 2" xfId="15139"/>
    <cellStyle name="Percent 3 3 6 6 3" xfId="10657"/>
    <cellStyle name="Percent 3 3 6 7" xfId="3121"/>
    <cellStyle name="Percent 3 3 6 7 2" xfId="7603"/>
    <cellStyle name="Percent 3 3 6 7 2 2" xfId="16633"/>
    <cellStyle name="Percent 3 3 6 7 3" xfId="12151"/>
    <cellStyle name="Percent 3 3 6 8" xfId="4615"/>
    <cellStyle name="Percent 3 3 6 8 2" xfId="13645"/>
    <cellStyle name="Percent 3 3 6 9" xfId="9163"/>
    <cellStyle name="Percent 3 3 7" xfId="156"/>
    <cellStyle name="Percent 3 3 7 2" xfId="342"/>
    <cellStyle name="Percent 3 3 7 2 2" xfId="1085"/>
    <cellStyle name="Percent 3 3 7 2 2 2" xfId="2579"/>
    <cellStyle name="Percent 3 3 7 2 2 2 2" xfId="7061"/>
    <cellStyle name="Percent 3 3 7 2 2 2 2 2" xfId="16091"/>
    <cellStyle name="Percent 3 3 7 2 2 2 3" xfId="11609"/>
    <cellStyle name="Percent 3 3 7 2 2 3" xfId="4073"/>
    <cellStyle name="Percent 3 3 7 2 2 3 2" xfId="8555"/>
    <cellStyle name="Percent 3 3 7 2 2 3 2 2" xfId="17585"/>
    <cellStyle name="Percent 3 3 7 2 2 3 3" xfId="13103"/>
    <cellStyle name="Percent 3 3 7 2 2 4" xfId="5567"/>
    <cellStyle name="Percent 3 3 7 2 2 4 2" xfId="14597"/>
    <cellStyle name="Percent 3 3 7 2 2 5" xfId="10115"/>
    <cellStyle name="Percent 3 3 7 2 3" xfId="1836"/>
    <cellStyle name="Percent 3 3 7 2 3 2" xfId="6318"/>
    <cellStyle name="Percent 3 3 7 2 3 2 2" xfId="15348"/>
    <cellStyle name="Percent 3 3 7 2 3 3" xfId="10866"/>
    <cellStyle name="Percent 3 3 7 2 4" xfId="3330"/>
    <cellStyle name="Percent 3 3 7 2 4 2" xfId="7812"/>
    <cellStyle name="Percent 3 3 7 2 4 2 2" xfId="16842"/>
    <cellStyle name="Percent 3 3 7 2 4 3" xfId="12360"/>
    <cellStyle name="Percent 3 3 7 2 5" xfId="4824"/>
    <cellStyle name="Percent 3 3 7 2 5 2" xfId="13854"/>
    <cellStyle name="Percent 3 3 7 2 6" xfId="9372"/>
    <cellStyle name="Percent 3 3 7 3" xfId="528"/>
    <cellStyle name="Percent 3 3 7 3 2" xfId="1275"/>
    <cellStyle name="Percent 3 3 7 3 2 2" xfId="2769"/>
    <cellStyle name="Percent 3 3 7 3 2 2 2" xfId="7251"/>
    <cellStyle name="Percent 3 3 7 3 2 2 2 2" xfId="16281"/>
    <cellStyle name="Percent 3 3 7 3 2 2 3" xfId="11799"/>
    <cellStyle name="Percent 3 3 7 3 2 3" xfId="4263"/>
    <cellStyle name="Percent 3 3 7 3 2 3 2" xfId="8745"/>
    <cellStyle name="Percent 3 3 7 3 2 3 2 2" xfId="17775"/>
    <cellStyle name="Percent 3 3 7 3 2 3 3" xfId="13293"/>
    <cellStyle name="Percent 3 3 7 3 2 4" xfId="5757"/>
    <cellStyle name="Percent 3 3 7 3 2 4 2" xfId="14787"/>
    <cellStyle name="Percent 3 3 7 3 2 5" xfId="10305"/>
    <cellStyle name="Percent 3 3 7 3 3" xfId="2022"/>
    <cellStyle name="Percent 3 3 7 3 3 2" xfId="6504"/>
    <cellStyle name="Percent 3 3 7 3 3 2 2" xfId="15534"/>
    <cellStyle name="Percent 3 3 7 3 3 3" xfId="11052"/>
    <cellStyle name="Percent 3 3 7 3 4" xfId="3516"/>
    <cellStyle name="Percent 3 3 7 3 4 2" xfId="7998"/>
    <cellStyle name="Percent 3 3 7 3 4 2 2" xfId="17028"/>
    <cellStyle name="Percent 3 3 7 3 4 3" xfId="12546"/>
    <cellStyle name="Percent 3 3 7 3 5" xfId="5010"/>
    <cellStyle name="Percent 3 3 7 3 5 2" xfId="14040"/>
    <cellStyle name="Percent 3 3 7 3 6" xfId="9558"/>
    <cellStyle name="Percent 3 3 7 4" xfId="714"/>
    <cellStyle name="Percent 3 3 7 4 2" xfId="1461"/>
    <cellStyle name="Percent 3 3 7 4 2 2" xfId="2955"/>
    <cellStyle name="Percent 3 3 7 4 2 2 2" xfId="7437"/>
    <cellStyle name="Percent 3 3 7 4 2 2 2 2" xfId="16467"/>
    <cellStyle name="Percent 3 3 7 4 2 2 3" xfId="11985"/>
    <cellStyle name="Percent 3 3 7 4 2 3" xfId="4449"/>
    <cellStyle name="Percent 3 3 7 4 2 3 2" xfId="8931"/>
    <cellStyle name="Percent 3 3 7 4 2 3 2 2" xfId="17961"/>
    <cellStyle name="Percent 3 3 7 4 2 3 3" xfId="13479"/>
    <cellStyle name="Percent 3 3 7 4 2 4" xfId="5943"/>
    <cellStyle name="Percent 3 3 7 4 2 4 2" xfId="14973"/>
    <cellStyle name="Percent 3 3 7 4 2 5" xfId="10491"/>
    <cellStyle name="Percent 3 3 7 4 3" xfId="2208"/>
    <cellStyle name="Percent 3 3 7 4 3 2" xfId="6690"/>
    <cellStyle name="Percent 3 3 7 4 3 2 2" xfId="15720"/>
    <cellStyle name="Percent 3 3 7 4 3 3" xfId="11238"/>
    <cellStyle name="Percent 3 3 7 4 4" xfId="3702"/>
    <cellStyle name="Percent 3 3 7 4 4 2" xfId="8184"/>
    <cellStyle name="Percent 3 3 7 4 4 2 2" xfId="17214"/>
    <cellStyle name="Percent 3 3 7 4 4 3" xfId="12732"/>
    <cellStyle name="Percent 3 3 7 4 5" xfId="5196"/>
    <cellStyle name="Percent 3 3 7 4 5 2" xfId="14226"/>
    <cellStyle name="Percent 3 3 7 4 6" xfId="9744"/>
    <cellStyle name="Percent 3 3 7 5" xfId="901"/>
    <cellStyle name="Percent 3 3 7 5 2" xfId="2395"/>
    <cellStyle name="Percent 3 3 7 5 2 2" xfId="6877"/>
    <cellStyle name="Percent 3 3 7 5 2 2 2" xfId="15907"/>
    <cellStyle name="Percent 3 3 7 5 2 3" xfId="11425"/>
    <cellStyle name="Percent 3 3 7 5 3" xfId="3889"/>
    <cellStyle name="Percent 3 3 7 5 3 2" xfId="8371"/>
    <cellStyle name="Percent 3 3 7 5 3 2 2" xfId="17401"/>
    <cellStyle name="Percent 3 3 7 5 3 3" xfId="12919"/>
    <cellStyle name="Percent 3 3 7 5 4" xfId="5383"/>
    <cellStyle name="Percent 3 3 7 5 4 2" xfId="14413"/>
    <cellStyle name="Percent 3 3 7 5 5" xfId="9931"/>
    <cellStyle name="Percent 3 3 7 6" xfId="1650"/>
    <cellStyle name="Percent 3 3 7 6 2" xfId="6132"/>
    <cellStyle name="Percent 3 3 7 6 2 2" xfId="15162"/>
    <cellStyle name="Percent 3 3 7 6 3" xfId="10680"/>
    <cellStyle name="Percent 3 3 7 7" xfId="3144"/>
    <cellStyle name="Percent 3 3 7 7 2" xfId="7626"/>
    <cellStyle name="Percent 3 3 7 7 2 2" xfId="16656"/>
    <cellStyle name="Percent 3 3 7 7 3" xfId="12174"/>
    <cellStyle name="Percent 3 3 7 8" xfId="4638"/>
    <cellStyle name="Percent 3 3 7 8 2" xfId="13668"/>
    <cellStyle name="Percent 3 3 7 9" xfId="9186"/>
    <cellStyle name="Percent 3 3 8" xfId="179"/>
    <cellStyle name="Percent 3 3 8 2" xfId="365"/>
    <cellStyle name="Percent 3 3 8 2 2" xfId="1108"/>
    <cellStyle name="Percent 3 3 8 2 2 2" xfId="2602"/>
    <cellStyle name="Percent 3 3 8 2 2 2 2" xfId="7084"/>
    <cellStyle name="Percent 3 3 8 2 2 2 2 2" xfId="16114"/>
    <cellStyle name="Percent 3 3 8 2 2 2 3" xfId="11632"/>
    <cellStyle name="Percent 3 3 8 2 2 3" xfId="4096"/>
    <cellStyle name="Percent 3 3 8 2 2 3 2" xfId="8578"/>
    <cellStyle name="Percent 3 3 8 2 2 3 2 2" xfId="17608"/>
    <cellStyle name="Percent 3 3 8 2 2 3 3" xfId="13126"/>
    <cellStyle name="Percent 3 3 8 2 2 4" xfId="5590"/>
    <cellStyle name="Percent 3 3 8 2 2 4 2" xfId="14620"/>
    <cellStyle name="Percent 3 3 8 2 2 5" xfId="10138"/>
    <cellStyle name="Percent 3 3 8 2 3" xfId="1859"/>
    <cellStyle name="Percent 3 3 8 2 3 2" xfId="6341"/>
    <cellStyle name="Percent 3 3 8 2 3 2 2" xfId="15371"/>
    <cellStyle name="Percent 3 3 8 2 3 3" xfId="10889"/>
    <cellStyle name="Percent 3 3 8 2 4" xfId="3353"/>
    <cellStyle name="Percent 3 3 8 2 4 2" xfId="7835"/>
    <cellStyle name="Percent 3 3 8 2 4 2 2" xfId="16865"/>
    <cellStyle name="Percent 3 3 8 2 4 3" xfId="12383"/>
    <cellStyle name="Percent 3 3 8 2 5" xfId="4847"/>
    <cellStyle name="Percent 3 3 8 2 5 2" xfId="13877"/>
    <cellStyle name="Percent 3 3 8 2 6" xfId="9395"/>
    <cellStyle name="Percent 3 3 8 3" xfId="551"/>
    <cellStyle name="Percent 3 3 8 3 2" xfId="1298"/>
    <cellStyle name="Percent 3 3 8 3 2 2" xfId="2792"/>
    <cellStyle name="Percent 3 3 8 3 2 2 2" xfId="7274"/>
    <cellStyle name="Percent 3 3 8 3 2 2 2 2" xfId="16304"/>
    <cellStyle name="Percent 3 3 8 3 2 2 3" xfId="11822"/>
    <cellStyle name="Percent 3 3 8 3 2 3" xfId="4286"/>
    <cellStyle name="Percent 3 3 8 3 2 3 2" xfId="8768"/>
    <cellStyle name="Percent 3 3 8 3 2 3 2 2" xfId="17798"/>
    <cellStyle name="Percent 3 3 8 3 2 3 3" xfId="13316"/>
    <cellStyle name="Percent 3 3 8 3 2 4" xfId="5780"/>
    <cellStyle name="Percent 3 3 8 3 2 4 2" xfId="14810"/>
    <cellStyle name="Percent 3 3 8 3 2 5" xfId="10328"/>
    <cellStyle name="Percent 3 3 8 3 3" xfId="2045"/>
    <cellStyle name="Percent 3 3 8 3 3 2" xfId="6527"/>
    <cellStyle name="Percent 3 3 8 3 3 2 2" xfId="15557"/>
    <cellStyle name="Percent 3 3 8 3 3 3" xfId="11075"/>
    <cellStyle name="Percent 3 3 8 3 4" xfId="3539"/>
    <cellStyle name="Percent 3 3 8 3 4 2" xfId="8021"/>
    <cellStyle name="Percent 3 3 8 3 4 2 2" xfId="17051"/>
    <cellStyle name="Percent 3 3 8 3 4 3" xfId="12569"/>
    <cellStyle name="Percent 3 3 8 3 5" xfId="5033"/>
    <cellStyle name="Percent 3 3 8 3 5 2" xfId="14063"/>
    <cellStyle name="Percent 3 3 8 3 6" xfId="9581"/>
    <cellStyle name="Percent 3 3 8 4" xfId="737"/>
    <cellStyle name="Percent 3 3 8 4 2" xfId="1484"/>
    <cellStyle name="Percent 3 3 8 4 2 2" xfId="2978"/>
    <cellStyle name="Percent 3 3 8 4 2 2 2" xfId="7460"/>
    <cellStyle name="Percent 3 3 8 4 2 2 2 2" xfId="16490"/>
    <cellStyle name="Percent 3 3 8 4 2 2 3" xfId="12008"/>
    <cellStyle name="Percent 3 3 8 4 2 3" xfId="4472"/>
    <cellStyle name="Percent 3 3 8 4 2 3 2" xfId="8954"/>
    <cellStyle name="Percent 3 3 8 4 2 3 2 2" xfId="17984"/>
    <cellStyle name="Percent 3 3 8 4 2 3 3" xfId="13502"/>
    <cellStyle name="Percent 3 3 8 4 2 4" xfId="5966"/>
    <cellStyle name="Percent 3 3 8 4 2 4 2" xfId="14996"/>
    <cellStyle name="Percent 3 3 8 4 2 5" xfId="10514"/>
    <cellStyle name="Percent 3 3 8 4 3" xfId="2231"/>
    <cellStyle name="Percent 3 3 8 4 3 2" xfId="6713"/>
    <cellStyle name="Percent 3 3 8 4 3 2 2" xfId="15743"/>
    <cellStyle name="Percent 3 3 8 4 3 3" xfId="11261"/>
    <cellStyle name="Percent 3 3 8 4 4" xfId="3725"/>
    <cellStyle name="Percent 3 3 8 4 4 2" xfId="8207"/>
    <cellStyle name="Percent 3 3 8 4 4 2 2" xfId="17237"/>
    <cellStyle name="Percent 3 3 8 4 4 3" xfId="12755"/>
    <cellStyle name="Percent 3 3 8 4 5" xfId="5219"/>
    <cellStyle name="Percent 3 3 8 4 5 2" xfId="14249"/>
    <cellStyle name="Percent 3 3 8 4 6" xfId="9767"/>
    <cellStyle name="Percent 3 3 8 5" xfId="924"/>
    <cellStyle name="Percent 3 3 8 5 2" xfId="2418"/>
    <cellStyle name="Percent 3 3 8 5 2 2" xfId="6900"/>
    <cellStyle name="Percent 3 3 8 5 2 2 2" xfId="15930"/>
    <cellStyle name="Percent 3 3 8 5 2 3" xfId="11448"/>
    <cellStyle name="Percent 3 3 8 5 3" xfId="3912"/>
    <cellStyle name="Percent 3 3 8 5 3 2" xfId="8394"/>
    <cellStyle name="Percent 3 3 8 5 3 2 2" xfId="17424"/>
    <cellStyle name="Percent 3 3 8 5 3 3" xfId="12942"/>
    <cellStyle name="Percent 3 3 8 5 4" xfId="5406"/>
    <cellStyle name="Percent 3 3 8 5 4 2" xfId="14436"/>
    <cellStyle name="Percent 3 3 8 5 5" xfId="9954"/>
    <cellStyle name="Percent 3 3 8 6" xfId="1673"/>
    <cellStyle name="Percent 3 3 8 6 2" xfId="6155"/>
    <cellStyle name="Percent 3 3 8 6 2 2" xfId="15185"/>
    <cellStyle name="Percent 3 3 8 6 3" xfId="10703"/>
    <cellStyle name="Percent 3 3 8 7" xfId="3167"/>
    <cellStyle name="Percent 3 3 8 7 2" xfId="7649"/>
    <cellStyle name="Percent 3 3 8 7 2 2" xfId="16679"/>
    <cellStyle name="Percent 3 3 8 7 3" xfId="12197"/>
    <cellStyle name="Percent 3 3 8 8" xfId="4661"/>
    <cellStyle name="Percent 3 3 8 8 2" xfId="13691"/>
    <cellStyle name="Percent 3 3 8 9" xfId="9209"/>
    <cellStyle name="Percent 3 3 9" xfId="202"/>
    <cellStyle name="Percent 3 3 9 2" xfId="947"/>
    <cellStyle name="Percent 3 3 9 2 2" xfId="2441"/>
    <cellStyle name="Percent 3 3 9 2 2 2" xfId="6923"/>
    <cellStyle name="Percent 3 3 9 2 2 2 2" xfId="15953"/>
    <cellStyle name="Percent 3 3 9 2 2 3" xfId="11471"/>
    <cellStyle name="Percent 3 3 9 2 3" xfId="3935"/>
    <cellStyle name="Percent 3 3 9 2 3 2" xfId="8417"/>
    <cellStyle name="Percent 3 3 9 2 3 2 2" xfId="17447"/>
    <cellStyle name="Percent 3 3 9 2 3 3" xfId="12965"/>
    <cellStyle name="Percent 3 3 9 2 4" xfId="5429"/>
    <cellStyle name="Percent 3 3 9 2 4 2" xfId="14459"/>
    <cellStyle name="Percent 3 3 9 2 5" xfId="9977"/>
    <cellStyle name="Percent 3 3 9 3" xfId="1696"/>
    <cellStyle name="Percent 3 3 9 3 2" xfId="6178"/>
    <cellStyle name="Percent 3 3 9 3 2 2" xfId="15208"/>
    <cellStyle name="Percent 3 3 9 3 3" xfId="10726"/>
    <cellStyle name="Percent 3 3 9 4" xfId="3190"/>
    <cellStyle name="Percent 3 3 9 4 2" xfId="7672"/>
    <cellStyle name="Percent 3 3 9 4 2 2" xfId="16702"/>
    <cellStyle name="Percent 3 3 9 4 3" xfId="12220"/>
    <cellStyle name="Percent 3 3 9 5" xfId="4684"/>
    <cellStyle name="Percent 3 3 9 5 2" xfId="13714"/>
    <cellStyle name="Percent 3 3 9 6" xfId="9232"/>
    <cellStyle name="Percent 3 4" xfId="29"/>
    <cellStyle name="Percent 3 4 2" xfId="215"/>
    <cellStyle name="Percent 3 4 2 2" xfId="960"/>
    <cellStyle name="Percent 3 4 2 2 2" xfId="2454"/>
    <cellStyle name="Percent 3 4 2 2 2 2" xfId="6936"/>
    <cellStyle name="Percent 3 4 2 2 2 2 2" xfId="15966"/>
    <cellStyle name="Percent 3 4 2 2 2 3" xfId="11484"/>
    <cellStyle name="Percent 3 4 2 2 3" xfId="3948"/>
    <cellStyle name="Percent 3 4 2 2 3 2" xfId="8430"/>
    <cellStyle name="Percent 3 4 2 2 3 2 2" xfId="17460"/>
    <cellStyle name="Percent 3 4 2 2 3 3" xfId="12978"/>
    <cellStyle name="Percent 3 4 2 2 4" xfId="5442"/>
    <cellStyle name="Percent 3 4 2 2 4 2" xfId="14472"/>
    <cellStyle name="Percent 3 4 2 2 5" xfId="9990"/>
    <cellStyle name="Percent 3 4 2 3" xfId="1709"/>
    <cellStyle name="Percent 3 4 2 3 2" xfId="6191"/>
    <cellStyle name="Percent 3 4 2 3 2 2" xfId="15221"/>
    <cellStyle name="Percent 3 4 2 3 3" xfId="10739"/>
    <cellStyle name="Percent 3 4 2 4" xfId="3203"/>
    <cellStyle name="Percent 3 4 2 4 2" xfId="7685"/>
    <cellStyle name="Percent 3 4 2 4 2 2" xfId="16715"/>
    <cellStyle name="Percent 3 4 2 4 3" xfId="12233"/>
    <cellStyle name="Percent 3 4 2 5" xfId="4697"/>
    <cellStyle name="Percent 3 4 2 5 2" xfId="13727"/>
    <cellStyle name="Percent 3 4 2 6" xfId="9245"/>
    <cellStyle name="Percent 3 4 3" xfId="401"/>
    <cellStyle name="Percent 3 4 3 2" xfId="1148"/>
    <cellStyle name="Percent 3 4 3 2 2" xfId="2642"/>
    <cellStyle name="Percent 3 4 3 2 2 2" xfId="7124"/>
    <cellStyle name="Percent 3 4 3 2 2 2 2" xfId="16154"/>
    <cellStyle name="Percent 3 4 3 2 2 3" xfId="11672"/>
    <cellStyle name="Percent 3 4 3 2 3" xfId="4136"/>
    <cellStyle name="Percent 3 4 3 2 3 2" xfId="8618"/>
    <cellStyle name="Percent 3 4 3 2 3 2 2" xfId="17648"/>
    <cellStyle name="Percent 3 4 3 2 3 3" xfId="13166"/>
    <cellStyle name="Percent 3 4 3 2 4" xfId="5630"/>
    <cellStyle name="Percent 3 4 3 2 4 2" xfId="14660"/>
    <cellStyle name="Percent 3 4 3 2 5" xfId="10178"/>
    <cellStyle name="Percent 3 4 3 3" xfId="1895"/>
    <cellStyle name="Percent 3 4 3 3 2" xfId="6377"/>
    <cellStyle name="Percent 3 4 3 3 2 2" xfId="15407"/>
    <cellStyle name="Percent 3 4 3 3 3" xfId="10925"/>
    <cellStyle name="Percent 3 4 3 4" xfId="3389"/>
    <cellStyle name="Percent 3 4 3 4 2" xfId="7871"/>
    <cellStyle name="Percent 3 4 3 4 2 2" xfId="16901"/>
    <cellStyle name="Percent 3 4 3 4 3" xfId="12419"/>
    <cellStyle name="Percent 3 4 3 5" xfId="4883"/>
    <cellStyle name="Percent 3 4 3 5 2" xfId="13913"/>
    <cellStyle name="Percent 3 4 3 6" xfId="9431"/>
    <cellStyle name="Percent 3 4 4" xfId="587"/>
    <cellStyle name="Percent 3 4 4 2" xfId="1334"/>
    <cellStyle name="Percent 3 4 4 2 2" xfId="2828"/>
    <cellStyle name="Percent 3 4 4 2 2 2" xfId="7310"/>
    <cellStyle name="Percent 3 4 4 2 2 2 2" xfId="16340"/>
    <cellStyle name="Percent 3 4 4 2 2 3" xfId="11858"/>
    <cellStyle name="Percent 3 4 4 2 3" xfId="4322"/>
    <cellStyle name="Percent 3 4 4 2 3 2" xfId="8804"/>
    <cellStyle name="Percent 3 4 4 2 3 2 2" xfId="17834"/>
    <cellStyle name="Percent 3 4 4 2 3 3" xfId="13352"/>
    <cellStyle name="Percent 3 4 4 2 4" xfId="5816"/>
    <cellStyle name="Percent 3 4 4 2 4 2" xfId="14846"/>
    <cellStyle name="Percent 3 4 4 2 5" xfId="10364"/>
    <cellStyle name="Percent 3 4 4 3" xfId="2081"/>
    <cellStyle name="Percent 3 4 4 3 2" xfId="6563"/>
    <cellStyle name="Percent 3 4 4 3 2 2" xfId="15593"/>
    <cellStyle name="Percent 3 4 4 3 3" xfId="11111"/>
    <cellStyle name="Percent 3 4 4 4" xfId="3575"/>
    <cellStyle name="Percent 3 4 4 4 2" xfId="8057"/>
    <cellStyle name="Percent 3 4 4 4 2 2" xfId="17087"/>
    <cellStyle name="Percent 3 4 4 4 3" xfId="12605"/>
    <cellStyle name="Percent 3 4 4 5" xfId="5069"/>
    <cellStyle name="Percent 3 4 4 5 2" xfId="14099"/>
    <cellStyle name="Percent 3 4 4 6" xfId="9617"/>
    <cellStyle name="Percent 3 4 5" xfId="774"/>
    <cellStyle name="Percent 3 4 5 2" xfId="2268"/>
    <cellStyle name="Percent 3 4 5 2 2" xfId="6750"/>
    <cellStyle name="Percent 3 4 5 2 2 2" xfId="15780"/>
    <cellStyle name="Percent 3 4 5 2 3" xfId="11298"/>
    <cellStyle name="Percent 3 4 5 3" xfId="3762"/>
    <cellStyle name="Percent 3 4 5 3 2" xfId="8244"/>
    <cellStyle name="Percent 3 4 5 3 2 2" xfId="17274"/>
    <cellStyle name="Percent 3 4 5 3 3" xfId="12792"/>
    <cellStyle name="Percent 3 4 5 4" xfId="5256"/>
    <cellStyle name="Percent 3 4 5 4 2" xfId="14286"/>
    <cellStyle name="Percent 3 4 5 5" xfId="9804"/>
    <cellStyle name="Percent 3 4 6" xfId="1523"/>
    <cellStyle name="Percent 3 4 6 2" xfId="6005"/>
    <cellStyle name="Percent 3 4 6 2 2" xfId="15035"/>
    <cellStyle name="Percent 3 4 6 3" xfId="10553"/>
    <cellStyle name="Percent 3 4 7" xfId="3017"/>
    <cellStyle name="Percent 3 4 7 2" xfId="7499"/>
    <cellStyle name="Percent 3 4 7 2 2" xfId="16529"/>
    <cellStyle name="Percent 3 4 7 3" xfId="12047"/>
    <cellStyle name="Percent 3 4 8" xfId="4511"/>
    <cellStyle name="Percent 3 4 8 2" xfId="13541"/>
    <cellStyle name="Percent 3 4 9" xfId="9059"/>
    <cellStyle name="Percent 3 5" xfId="52"/>
    <cellStyle name="Percent 3 5 2" xfId="238"/>
    <cellStyle name="Percent 3 5 2 2" xfId="983"/>
    <cellStyle name="Percent 3 5 2 2 2" xfId="2477"/>
    <cellStyle name="Percent 3 5 2 2 2 2" xfId="6959"/>
    <cellStyle name="Percent 3 5 2 2 2 2 2" xfId="15989"/>
    <cellStyle name="Percent 3 5 2 2 2 3" xfId="11507"/>
    <cellStyle name="Percent 3 5 2 2 3" xfId="3971"/>
    <cellStyle name="Percent 3 5 2 2 3 2" xfId="8453"/>
    <cellStyle name="Percent 3 5 2 2 3 2 2" xfId="17483"/>
    <cellStyle name="Percent 3 5 2 2 3 3" xfId="13001"/>
    <cellStyle name="Percent 3 5 2 2 4" xfId="5465"/>
    <cellStyle name="Percent 3 5 2 2 4 2" xfId="14495"/>
    <cellStyle name="Percent 3 5 2 2 5" xfId="10013"/>
    <cellStyle name="Percent 3 5 2 3" xfId="1732"/>
    <cellStyle name="Percent 3 5 2 3 2" xfId="6214"/>
    <cellStyle name="Percent 3 5 2 3 2 2" xfId="15244"/>
    <cellStyle name="Percent 3 5 2 3 3" xfId="10762"/>
    <cellStyle name="Percent 3 5 2 4" xfId="3226"/>
    <cellStyle name="Percent 3 5 2 4 2" xfId="7708"/>
    <cellStyle name="Percent 3 5 2 4 2 2" xfId="16738"/>
    <cellStyle name="Percent 3 5 2 4 3" xfId="12256"/>
    <cellStyle name="Percent 3 5 2 5" xfId="4720"/>
    <cellStyle name="Percent 3 5 2 5 2" xfId="13750"/>
    <cellStyle name="Percent 3 5 2 6" xfId="9268"/>
    <cellStyle name="Percent 3 5 3" xfId="424"/>
    <cellStyle name="Percent 3 5 3 2" xfId="1171"/>
    <cellStyle name="Percent 3 5 3 2 2" xfId="2665"/>
    <cellStyle name="Percent 3 5 3 2 2 2" xfId="7147"/>
    <cellStyle name="Percent 3 5 3 2 2 2 2" xfId="16177"/>
    <cellStyle name="Percent 3 5 3 2 2 3" xfId="11695"/>
    <cellStyle name="Percent 3 5 3 2 3" xfId="4159"/>
    <cellStyle name="Percent 3 5 3 2 3 2" xfId="8641"/>
    <cellStyle name="Percent 3 5 3 2 3 2 2" xfId="17671"/>
    <cellStyle name="Percent 3 5 3 2 3 3" xfId="13189"/>
    <cellStyle name="Percent 3 5 3 2 4" xfId="5653"/>
    <cellStyle name="Percent 3 5 3 2 4 2" xfId="14683"/>
    <cellStyle name="Percent 3 5 3 2 5" xfId="10201"/>
    <cellStyle name="Percent 3 5 3 3" xfId="1918"/>
    <cellStyle name="Percent 3 5 3 3 2" xfId="6400"/>
    <cellStyle name="Percent 3 5 3 3 2 2" xfId="15430"/>
    <cellStyle name="Percent 3 5 3 3 3" xfId="10948"/>
    <cellStyle name="Percent 3 5 3 4" xfId="3412"/>
    <cellStyle name="Percent 3 5 3 4 2" xfId="7894"/>
    <cellStyle name="Percent 3 5 3 4 2 2" xfId="16924"/>
    <cellStyle name="Percent 3 5 3 4 3" xfId="12442"/>
    <cellStyle name="Percent 3 5 3 5" xfId="4906"/>
    <cellStyle name="Percent 3 5 3 5 2" xfId="13936"/>
    <cellStyle name="Percent 3 5 3 6" xfId="9454"/>
    <cellStyle name="Percent 3 5 4" xfId="610"/>
    <cellStyle name="Percent 3 5 4 2" xfId="1357"/>
    <cellStyle name="Percent 3 5 4 2 2" xfId="2851"/>
    <cellStyle name="Percent 3 5 4 2 2 2" xfId="7333"/>
    <cellStyle name="Percent 3 5 4 2 2 2 2" xfId="16363"/>
    <cellStyle name="Percent 3 5 4 2 2 3" xfId="11881"/>
    <cellStyle name="Percent 3 5 4 2 3" xfId="4345"/>
    <cellStyle name="Percent 3 5 4 2 3 2" xfId="8827"/>
    <cellStyle name="Percent 3 5 4 2 3 2 2" xfId="17857"/>
    <cellStyle name="Percent 3 5 4 2 3 3" xfId="13375"/>
    <cellStyle name="Percent 3 5 4 2 4" xfId="5839"/>
    <cellStyle name="Percent 3 5 4 2 4 2" xfId="14869"/>
    <cellStyle name="Percent 3 5 4 2 5" xfId="10387"/>
    <cellStyle name="Percent 3 5 4 3" xfId="2104"/>
    <cellStyle name="Percent 3 5 4 3 2" xfId="6586"/>
    <cellStyle name="Percent 3 5 4 3 2 2" xfId="15616"/>
    <cellStyle name="Percent 3 5 4 3 3" xfId="11134"/>
    <cellStyle name="Percent 3 5 4 4" xfId="3598"/>
    <cellStyle name="Percent 3 5 4 4 2" xfId="8080"/>
    <cellStyle name="Percent 3 5 4 4 2 2" xfId="17110"/>
    <cellStyle name="Percent 3 5 4 4 3" xfId="12628"/>
    <cellStyle name="Percent 3 5 4 5" xfId="5092"/>
    <cellStyle name="Percent 3 5 4 5 2" xfId="14122"/>
    <cellStyle name="Percent 3 5 4 6" xfId="9640"/>
    <cellStyle name="Percent 3 5 5" xfId="797"/>
    <cellStyle name="Percent 3 5 5 2" xfId="2291"/>
    <cellStyle name="Percent 3 5 5 2 2" xfId="6773"/>
    <cellStyle name="Percent 3 5 5 2 2 2" xfId="15803"/>
    <cellStyle name="Percent 3 5 5 2 3" xfId="11321"/>
    <cellStyle name="Percent 3 5 5 3" xfId="3785"/>
    <cellStyle name="Percent 3 5 5 3 2" xfId="8267"/>
    <cellStyle name="Percent 3 5 5 3 2 2" xfId="17297"/>
    <cellStyle name="Percent 3 5 5 3 3" xfId="12815"/>
    <cellStyle name="Percent 3 5 5 4" xfId="5279"/>
    <cellStyle name="Percent 3 5 5 4 2" xfId="14309"/>
    <cellStyle name="Percent 3 5 5 5" xfId="9827"/>
    <cellStyle name="Percent 3 5 6" xfId="1546"/>
    <cellStyle name="Percent 3 5 6 2" xfId="6028"/>
    <cellStyle name="Percent 3 5 6 2 2" xfId="15058"/>
    <cellStyle name="Percent 3 5 6 3" xfId="10576"/>
    <cellStyle name="Percent 3 5 7" xfId="3040"/>
    <cellStyle name="Percent 3 5 7 2" xfId="7522"/>
    <cellStyle name="Percent 3 5 7 2 2" xfId="16552"/>
    <cellStyle name="Percent 3 5 7 3" xfId="12070"/>
    <cellStyle name="Percent 3 5 8" xfId="4534"/>
    <cellStyle name="Percent 3 5 8 2" xfId="13564"/>
    <cellStyle name="Percent 3 5 9" xfId="9082"/>
    <cellStyle name="Percent 3 6" xfId="76"/>
    <cellStyle name="Percent 3 6 2" xfId="262"/>
    <cellStyle name="Percent 3 6 2 2" xfId="1006"/>
    <cellStyle name="Percent 3 6 2 2 2" xfId="2500"/>
    <cellStyle name="Percent 3 6 2 2 2 2" xfId="6982"/>
    <cellStyle name="Percent 3 6 2 2 2 2 2" xfId="16012"/>
    <cellStyle name="Percent 3 6 2 2 2 3" xfId="11530"/>
    <cellStyle name="Percent 3 6 2 2 3" xfId="3994"/>
    <cellStyle name="Percent 3 6 2 2 3 2" xfId="8476"/>
    <cellStyle name="Percent 3 6 2 2 3 2 2" xfId="17506"/>
    <cellStyle name="Percent 3 6 2 2 3 3" xfId="13024"/>
    <cellStyle name="Percent 3 6 2 2 4" xfId="5488"/>
    <cellStyle name="Percent 3 6 2 2 4 2" xfId="14518"/>
    <cellStyle name="Percent 3 6 2 2 5" xfId="10036"/>
    <cellStyle name="Percent 3 6 2 3" xfId="1756"/>
    <cellStyle name="Percent 3 6 2 3 2" xfId="6238"/>
    <cellStyle name="Percent 3 6 2 3 2 2" xfId="15268"/>
    <cellStyle name="Percent 3 6 2 3 3" xfId="10786"/>
    <cellStyle name="Percent 3 6 2 4" xfId="3250"/>
    <cellStyle name="Percent 3 6 2 4 2" xfId="7732"/>
    <cellStyle name="Percent 3 6 2 4 2 2" xfId="16762"/>
    <cellStyle name="Percent 3 6 2 4 3" xfId="12280"/>
    <cellStyle name="Percent 3 6 2 5" xfId="4744"/>
    <cellStyle name="Percent 3 6 2 5 2" xfId="13774"/>
    <cellStyle name="Percent 3 6 2 6" xfId="9292"/>
    <cellStyle name="Percent 3 6 3" xfId="448"/>
    <cellStyle name="Percent 3 6 3 2" xfId="1195"/>
    <cellStyle name="Percent 3 6 3 2 2" xfId="2689"/>
    <cellStyle name="Percent 3 6 3 2 2 2" xfId="7171"/>
    <cellStyle name="Percent 3 6 3 2 2 2 2" xfId="16201"/>
    <cellStyle name="Percent 3 6 3 2 2 3" xfId="11719"/>
    <cellStyle name="Percent 3 6 3 2 3" xfId="4183"/>
    <cellStyle name="Percent 3 6 3 2 3 2" xfId="8665"/>
    <cellStyle name="Percent 3 6 3 2 3 2 2" xfId="17695"/>
    <cellStyle name="Percent 3 6 3 2 3 3" xfId="13213"/>
    <cellStyle name="Percent 3 6 3 2 4" xfId="5677"/>
    <cellStyle name="Percent 3 6 3 2 4 2" xfId="14707"/>
    <cellStyle name="Percent 3 6 3 2 5" xfId="10225"/>
    <cellStyle name="Percent 3 6 3 3" xfId="1942"/>
    <cellStyle name="Percent 3 6 3 3 2" xfId="6424"/>
    <cellStyle name="Percent 3 6 3 3 2 2" xfId="15454"/>
    <cellStyle name="Percent 3 6 3 3 3" xfId="10972"/>
    <cellStyle name="Percent 3 6 3 4" xfId="3436"/>
    <cellStyle name="Percent 3 6 3 4 2" xfId="7918"/>
    <cellStyle name="Percent 3 6 3 4 2 2" xfId="16948"/>
    <cellStyle name="Percent 3 6 3 4 3" xfId="12466"/>
    <cellStyle name="Percent 3 6 3 5" xfId="4930"/>
    <cellStyle name="Percent 3 6 3 5 2" xfId="13960"/>
    <cellStyle name="Percent 3 6 3 6" xfId="9478"/>
    <cellStyle name="Percent 3 6 4" xfId="634"/>
    <cellStyle name="Percent 3 6 4 2" xfId="1381"/>
    <cellStyle name="Percent 3 6 4 2 2" xfId="2875"/>
    <cellStyle name="Percent 3 6 4 2 2 2" xfId="7357"/>
    <cellStyle name="Percent 3 6 4 2 2 2 2" xfId="16387"/>
    <cellStyle name="Percent 3 6 4 2 2 3" xfId="11905"/>
    <cellStyle name="Percent 3 6 4 2 3" xfId="4369"/>
    <cellStyle name="Percent 3 6 4 2 3 2" xfId="8851"/>
    <cellStyle name="Percent 3 6 4 2 3 2 2" xfId="17881"/>
    <cellStyle name="Percent 3 6 4 2 3 3" xfId="13399"/>
    <cellStyle name="Percent 3 6 4 2 4" xfId="5863"/>
    <cellStyle name="Percent 3 6 4 2 4 2" xfId="14893"/>
    <cellStyle name="Percent 3 6 4 2 5" xfId="10411"/>
    <cellStyle name="Percent 3 6 4 3" xfId="2128"/>
    <cellStyle name="Percent 3 6 4 3 2" xfId="6610"/>
    <cellStyle name="Percent 3 6 4 3 2 2" xfId="15640"/>
    <cellStyle name="Percent 3 6 4 3 3" xfId="11158"/>
    <cellStyle name="Percent 3 6 4 4" xfId="3622"/>
    <cellStyle name="Percent 3 6 4 4 2" xfId="8104"/>
    <cellStyle name="Percent 3 6 4 4 2 2" xfId="17134"/>
    <cellStyle name="Percent 3 6 4 4 3" xfId="12652"/>
    <cellStyle name="Percent 3 6 4 5" xfId="5116"/>
    <cellStyle name="Percent 3 6 4 5 2" xfId="14146"/>
    <cellStyle name="Percent 3 6 4 6" xfId="9664"/>
    <cellStyle name="Percent 3 6 5" xfId="821"/>
    <cellStyle name="Percent 3 6 5 2" xfId="2315"/>
    <cellStyle name="Percent 3 6 5 2 2" xfId="6797"/>
    <cellStyle name="Percent 3 6 5 2 2 2" xfId="15827"/>
    <cellStyle name="Percent 3 6 5 2 3" xfId="11345"/>
    <cellStyle name="Percent 3 6 5 3" xfId="3809"/>
    <cellStyle name="Percent 3 6 5 3 2" xfId="8291"/>
    <cellStyle name="Percent 3 6 5 3 2 2" xfId="17321"/>
    <cellStyle name="Percent 3 6 5 3 3" xfId="12839"/>
    <cellStyle name="Percent 3 6 5 4" xfId="5303"/>
    <cellStyle name="Percent 3 6 5 4 2" xfId="14333"/>
    <cellStyle name="Percent 3 6 5 5" xfId="9851"/>
    <cellStyle name="Percent 3 6 6" xfId="1570"/>
    <cellStyle name="Percent 3 6 6 2" xfId="6052"/>
    <cellStyle name="Percent 3 6 6 2 2" xfId="15082"/>
    <cellStyle name="Percent 3 6 6 3" xfId="10600"/>
    <cellStyle name="Percent 3 6 7" xfId="3064"/>
    <cellStyle name="Percent 3 6 7 2" xfId="7546"/>
    <cellStyle name="Percent 3 6 7 2 2" xfId="16576"/>
    <cellStyle name="Percent 3 6 7 3" xfId="12094"/>
    <cellStyle name="Percent 3 6 8" xfId="4558"/>
    <cellStyle name="Percent 3 6 8 2" xfId="13588"/>
    <cellStyle name="Percent 3 6 9" xfId="9106"/>
    <cellStyle name="Percent 3 7" xfId="118"/>
    <cellStyle name="Percent 3 7 2" xfId="304"/>
    <cellStyle name="Percent 3 7 2 2" xfId="1047"/>
    <cellStyle name="Percent 3 7 2 2 2" xfId="2541"/>
    <cellStyle name="Percent 3 7 2 2 2 2" xfId="7023"/>
    <cellStyle name="Percent 3 7 2 2 2 2 2" xfId="16053"/>
    <cellStyle name="Percent 3 7 2 2 2 3" xfId="11571"/>
    <cellStyle name="Percent 3 7 2 2 3" xfId="4035"/>
    <cellStyle name="Percent 3 7 2 2 3 2" xfId="8517"/>
    <cellStyle name="Percent 3 7 2 2 3 2 2" xfId="17547"/>
    <cellStyle name="Percent 3 7 2 2 3 3" xfId="13065"/>
    <cellStyle name="Percent 3 7 2 2 4" xfId="5529"/>
    <cellStyle name="Percent 3 7 2 2 4 2" xfId="14559"/>
    <cellStyle name="Percent 3 7 2 2 5" xfId="10077"/>
    <cellStyle name="Percent 3 7 2 3" xfId="1798"/>
    <cellStyle name="Percent 3 7 2 3 2" xfId="6280"/>
    <cellStyle name="Percent 3 7 2 3 2 2" xfId="15310"/>
    <cellStyle name="Percent 3 7 2 3 3" xfId="10828"/>
    <cellStyle name="Percent 3 7 2 4" xfId="3292"/>
    <cellStyle name="Percent 3 7 2 4 2" xfId="7774"/>
    <cellStyle name="Percent 3 7 2 4 2 2" xfId="16804"/>
    <cellStyle name="Percent 3 7 2 4 3" xfId="12322"/>
    <cellStyle name="Percent 3 7 2 5" xfId="4786"/>
    <cellStyle name="Percent 3 7 2 5 2" xfId="13816"/>
    <cellStyle name="Percent 3 7 2 6" xfId="9334"/>
    <cellStyle name="Percent 3 7 3" xfId="490"/>
    <cellStyle name="Percent 3 7 3 2" xfId="1237"/>
    <cellStyle name="Percent 3 7 3 2 2" xfId="2731"/>
    <cellStyle name="Percent 3 7 3 2 2 2" xfId="7213"/>
    <cellStyle name="Percent 3 7 3 2 2 2 2" xfId="16243"/>
    <cellStyle name="Percent 3 7 3 2 2 3" xfId="11761"/>
    <cellStyle name="Percent 3 7 3 2 3" xfId="4225"/>
    <cellStyle name="Percent 3 7 3 2 3 2" xfId="8707"/>
    <cellStyle name="Percent 3 7 3 2 3 2 2" xfId="17737"/>
    <cellStyle name="Percent 3 7 3 2 3 3" xfId="13255"/>
    <cellStyle name="Percent 3 7 3 2 4" xfId="5719"/>
    <cellStyle name="Percent 3 7 3 2 4 2" xfId="14749"/>
    <cellStyle name="Percent 3 7 3 2 5" xfId="10267"/>
    <cellStyle name="Percent 3 7 3 3" xfId="1984"/>
    <cellStyle name="Percent 3 7 3 3 2" xfId="6466"/>
    <cellStyle name="Percent 3 7 3 3 2 2" xfId="15496"/>
    <cellStyle name="Percent 3 7 3 3 3" xfId="11014"/>
    <cellStyle name="Percent 3 7 3 4" xfId="3478"/>
    <cellStyle name="Percent 3 7 3 4 2" xfId="7960"/>
    <cellStyle name="Percent 3 7 3 4 2 2" xfId="16990"/>
    <cellStyle name="Percent 3 7 3 4 3" xfId="12508"/>
    <cellStyle name="Percent 3 7 3 5" xfId="4972"/>
    <cellStyle name="Percent 3 7 3 5 2" xfId="14002"/>
    <cellStyle name="Percent 3 7 3 6" xfId="9520"/>
    <cellStyle name="Percent 3 7 4" xfId="676"/>
    <cellStyle name="Percent 3 7 4 2" xfId="1423"/>
    <cellStyle name="Percent 3 7 4 2 2" xfId="2917"/>
    <cellStyle name="Percent 3 7 4 2 2 2" xfId="7399"/>
    <cellStyle name="Percent 3 7 4 2 2 2 2" xfId="16429"/>
    <cellStyle name="Percent 3 7 4 2 2 3" xfId="11947"/>
    <cellStyle name="Percent 3 7 4 2 3" xfId="4411"/>
    <cellStyle name="Percent 3 7 4 2 3 2" xfId="8893"/>
    <cellStyle name="Percent 3 7 4 2 3 2 2" xfId="17923"/>
    <cellStyle name="Percent 3 7 4 2 3 3" xfId="13441"/>
    <cellStyle name="Percent 3 7 4 2 4" xfId="5905"/>
    <cellStyle name="Percent 3 7 4 2 4 2" xfId="14935"/>
    <cellStyle name="Percent 3 7 4 2 5" xfId="10453"/>
    <cellStyle name="Percent 3 7 4 3" xfId="2170"/>
    <cellStyle name="Percent 3 7 4 3 2" xfId="6652"/>
    <cellStyle name="Percent 3 7 4 3 2 2" xfId="15682"/>
    <cellStyle name="Percent 3 7 4 3 3" xfId="11200"/>
    <cellStyle name="Percent 3 7 4 4" xfId="3664"/>
    <cellStyle name="Percent 3 7 4 4 2" xfId="8146"/>
    <cellStyle name="Percent 3 7 4 4 2 2" xfId="17176"/>
    <cellStyle name="Percent 3 7 4 4 3" xfId="12694"/>
    <cellStyle name="Percent 3 7 4 5" xfId="5158"/>
    <cellStyle name="Percent 3 7 4 5 2" xfId="14188"/>
    <cellStyle name="Percent 3 7 4 6" xfId="9706"/>
    <cellStyle name="Percent 3 7 5" xfId="863"/>
    <cellStyle name="Percent 3 7 5 2" xfId="2357"/>
    <cellStyle name="Percent 3 7 5 2 2" xfId="6839"/>
    <cellStyle name="Percent 3 7 5 2 2 2" xfId="15869"/>
    <cellStyle name="Percent 3 7 5 2 3" xfId="11387"/>
    <cellStyle name="Percent 3 7 5 3" xfId="3851"/>
    <cellStyle name="Percent 3 7 5 3 2" xfId="8333"/>
    <cellStyle name="Percent 3 7 5 3 2 2" xfId="17363"/>
    <cellStyle name="Percent 3 7 5 3 3" xfId="12881"/>
    <cellStyle name="Percent 3 7 5 4" xfId="5345"/>
    <cellStyle name="Percent 3 7 5 4 2" xfId="14375"/>
    <cellStyle name="Percent 3 7 5 5" xfId="9893"/>
    <cellStyle name="Percent 3 7 6" xfId="1612"/>
    <cellStyle name="Percent 3 7 6 2" xfId="6094"/>
    <cellStyle name="Percent 3 7 6 2 2" xfId="15124"/>
    <cellStyle name="Percent 3 7 6 3" xfId="10642"/>
    <cellStyle name="Percent 3 7 7" xfId="3106"/>
    <cellStyle name="Percent 3 7 7 2" xfId="7588"/>
    <cellStyle name="Percent 3 7 7 2 2" xfId="16618"/>
    <cellStyle name="Percent 3 7 7 3" xfId="12136"/>
    <cellStyle name="Percent 3 7 8" xfId="4600"/>
    <cellStyle name="Percent 3 7 8 2" xfId="13630"/>
    <cellStyle name="Percent 3 7 9" xfId="9148"/>
    <cellStyle name="Percent 3 8" xfId="123"/>
    <cellStyle name="Percent 3 8 2" xfId="309"/>
    <cellStyle name="Percent 3 8 2 2" xfId="1052"/>
    <cellStyle name="Percent 3 8 2 2 2" xfId="2546"/>
    <cellStyle name="Percent 3 8 2 2 2 2" xfId="7028"/>
    <cellStyle name="Percent 3 8 2 2 2 2 2" xfId="16058"/>
    <cellStyle name="Percent 3 8 2 2 2 3" xfId="11576"/>
    <cellStyle name="Percent 3 8 2 2 3" xfId="4040"/>
    <cellStyle name="Percent 3 8 2 2 3 2" xfId="8522"/>
    <cellStyle name="Percent 3 8 2 2 3 2 2" xfId="17552"/>
    <cellStyle name="Percent 3 8 2 2 3 3" xfId="13070"/>
    <cellStyle name="Percent 3 8 2 2 4" xfId="5534"/>
    <cellStyle name="Percent 3 8 2 2 4 2" xfId="14564"/>
    <cellStyle name="Percent 3 8 2 2 5" xfId="10082"/>
    <cellStyle name="Percent 3 8 2 3" xfId="1803"/>
    <cellStyle name="Percent 3 8 2 3 2" xfId="6285"/>
    <cellStyle name="Percent 3 8 2 3 2 2" xfId="15315"/>
    <cellStyle name="Percent 3 8 2 3 3" xfId="10833"/>
    <cellStyle name="Percent 3 8 2 4" xfId="3297"/>
    <cellStyle name="Percent 3 8 2 4 2" xfId="7779"/>
    <cellStyle name="Percent 3 8 2 4 2 2" xfId="16809"/>
    <cellStyle name="Percent 3 8 2 4 3" xfId="12327"/>
    <cellStyle name="Percent 3 8 2 5" xfId="4791"/>
    <cellStyle name="Percent 3 8 2 5 2" xfId="13821"/>
    <cellStyle name="Percent 3 8 2 6" xfId="9339"/>
    <cellStyle name="Percent 3 8 3" xfId="495"/>
    <cellStyle name="Percent 3 8 3 2" xfId="1242"/>
    <cellStyle name="Percent 3 8 3 2 2" xfId="2736"/>
    <cellStyle name="Percent 3 8 3 2 2 2" xfId="7218"/>
    <cellStyle name="Percent 3 8 3 2 2 2 2" xfId="16248"/>
    <cellStyle name="Percent 3 8 3 2 2 3" xfId="11766"/>
    <cellStyle name="Percent 3 8 3 2 3" xfId="4230"/>
    <cellStyle name="Percent 3 8 3 2 3 2" xfId="8712"/>
    <cellStyle name="Percent 3 8 3 2 3 2 2" xfId="17742"/>
    <cellStyle name="Percent 3 8 3 2 3 3" xfId="13260"/>
    <cellStyle name="Percent 3 8 3 2 4" xfId="5724"/>
    <cellStyle name="Percent 3 8 3 2 4 2" xfId="14754"/>
    <cellStyle name="Percent 3 8 3 2 5" xfId="10272"/>
    <cellStyle name="Percent 3 8 3 3" xfId="1989"/>
    <cellStyle name="Percent 3 8 3 3 2" xfId="6471"/>
    <cellStyle name="Percent 3 8 3 3 2 2" xfId="15501"/>
    <cellStyle name="Percent 3 8 3 3 3" xfId="11019"/>
    <cellStyle name="Percent 3 8 3 4" xfId="3483"/>
    <cellStyle name="Percent 3 8 3 4 2" xfId="7965"/>
    <cellStyle name="Percent 3 8 3 4 2 2" xfId="16995"/>
    <cellStyle name="Percent 3 8 3 4 3" xfId="12513"/>
    <cellStyle name="Percent 3 8 3 5" xfId="4977"/>
    <cellStyle name="Percent 3 8 3 5 2" xfId="14007"/>
    <cellStyle name="Percent 3 8 3 6" xfId="9525"/>
    <cellStyle name="Percent 3 8 4" xfId="681"/>
    <cellStyle name="Percent 3 8 4 2" xfId="1428"/>
    <cellStyle name="Percent 3 8 4 2 2" xfId="2922"/>
    <cellStyle name="Percent 3 8 4 2 2 2" xfId="7404"/>
    <cellStyle name="Percent 3 8 4 2 2 2 2" xfId="16434"/>
    <cellStyle name="Percent 3 8 4 2 2 3" xfId="11952"/>
    <cellStyle name="Percent 3 8 4 2 3" xfId="4416"/>
    <cellStyle name="Percent 3 8 4 2 3 2" xfId="8898"/>
    <cellStyle name="Percent 3 8 4 2 3 2 2" xfId="17928"/>
    <cellStyle name="Percent 3 8 4 2 3 3" xfId="13446"/>
    <cellStyle name="Percent 3 8 4 2 4" xfId="5910"/>
    <cellStyle name="Percent 3 8 4 2 4 2" xfId="14940"/>
    <cellStyle name="Percent 3 8 4 2 5" xfId="10458"/>
    <cellStyle name="Percent 3 8 4 3" xfId="2175"/>
    <cellStyle name="Percent 3 8 4 3 2" xfId="6657"/>
    <cellStyle name="Percent 3 8 4 3 2 2" xfId="15687"/>
    <cellStyle name="Percent 3 8 4 3 3" xfId="11205"/>
    <cellStyle name="Percent 3 8 4 4" xfId="3669"/>
    <cellStyle name="Percent 3 8 4 4 2" xfId="8151"/>
    <cellStyle name="Percent 3 8 4 4 2 2" xfId="17181"/>
    <cellStyle name="Percent 3 8 4 4 3" xfId="12699"/>
    <cellStyle name="Percent 3 8 4 5" xfId="5163"/>
    <cellStyle name="Percent 3 8 4 5 2" xfId="14193"/>
    <cellStyle name="Percent 3 8 4 6" xfId="9711"/>
    <cellStyle name="Percent 3 8 5" xfId="868"/>
    <cellStyle name="Percent 3 8 5 2" xfId="2362"/>
    <cellStyle name="Percent 3 8 5 2 2" xfId="6844"/>
    <cellStyle name="Percent 3 8 5 2 2 2" xfId="15874"/>
    <cellStyle name="Percent 3 8 5 2 3" xfId="11392"/>
    <cellStyle name="Percent 3 8 5 3" xfId="3856"/>
    <cellStyle name="Percent 3 8 5 3 2" xfId="8338"/>
    <cellStyle name="Percent 3 8 5 3 2 2" xfId="17368"/>
    <cellStyle name="Percent 3 8 5 3 3" xfId="12886"/>
    <cellStyle name="Percent 3 8 5 4" xfId="5350"/>
    <cellStyle name="Percent 3 8 5 4 2" xfId="14380"/>
    <cellStyle name="Percent 3 8 5 5" xfId="9898"/>
    <cellStyle name="Percent 3 8 6" xfId="1617"/>
    <cellStyle name="Percent 3 8 6 2" xfId="6099"/>
    <cellStyle name="Percent 3 8 6 2 2" xfId="15129"/>
    <cellStyle name="Percent 3 8 6 3" xfId="10647"/>
    <cellStyle name="Percent 3 8 7" xfId="3111"/>
    <cellStyle name="Percent 3 8 7 2" xfId="7593"/>
    <cellStyle name="Percent 3 8 7 2 2" xfId="16623"/>
    <cellStyle name="Percent 3 8 7 3" xfId="12141"/>
    <cellStyle name="Percent 3 8 8" xfId="4605"/>
    <cellStyle name="Percent 3 8 8 2" xfId="13635"/>
    <cellStyle name="Percent 3 8 9" xfId="9153"/>
    <cellStyle name="Percent 3 9" xfId="146"/>
    <cellStyle name="Percent 3 9 2" xfId="332"/>
    <cellStyle name="Percent 3 9 2 2" xfId="1075"/>
    <cellStyle name="Percent 3 9 2 2 2" xfId="2569"/>
    <cellStyle name="Percent 3 9 2 2 2 2" xfId="7051"/>
    <cellStyle name="Percent 3 9 2 2 2 2 2" xfId="16081"/>
    <cellStyle name="Percent 3 9 2 2 2 3" xfId="11599"/>
    <cellStyle name="Percent 3 9 2 2 3" xfId="4063"/>
    <cellStyle name="Percent 3 9 2 2 3 2" xfId="8545"/>
    <cellStyle name="Percent 3 9 2 2 3 2 2" xfId="17575"/>
    <cellStyle name="Percent 3 9 2 2 3 3" xfId="13093"/>
    <cellStyle name="Percent 3 9 2 2 4" xfId="5557"/>
    <cellStyle name="Percent 3 9 2 2 4 2" xfId="14587"/>
    <cellStyle name="Percent 3 9 2 2 5" xfId="10105"/>
    <cellStyle name="Percent 3 9 2 3" xfId="1826"/>
    <cellStyle name="Percent 3 9 2 3 2" xfId="6308"/>
    <cellStyle name="Percent 3 9 2 3 2 2" xfId="15338"/>
    <cellStyle name="Percent 3 9 2 3 3" xfId="10856"/>
    <cellStyle name="Percent 3 9 2 4" xfId="3320"/>
    <cellStyle name="Percent 3 9 2 4 2" xfId="7802"/>
    <cellStyle name="Percent 3 9 2 4 2 2" xfId="16832"/>
    <cellStyle name="Percent 3 9 2 4 3" xfId="12350"/>
    <cellStyle name="Percent 3 9 2 5" xfId="4814"/>
    <cellStyle name="Percent 3 9 2 5 2" xfId="13844"/>
    <cellStyle name="Percent 3 9 2 6" xfId="9362"/>
    <cellStyle name="Percent 3 9 3" xfId="518"/>
    <cellStyle name="Percent 3 9 3 2" xfId="1265"/>
    <cellStyle name="Percent 3 9 3 2 2" xfId="2759"/>
    <cellStyle name="Percent 3 9 3 2 2 2" xfId="7241"/>
    <cellStyle name="Percent 3 9 3 2 2 2 2" xfId="16271"/>
    <cellStyle name="Percent 3 9 3 2 2 3" xfId="11789"/>
    <cellStyle name="Percent 3 9 3 2 3" xfId="4253"/>
    <cellStyle name="Percent 3 9 3 2 3 2" xfId="8735"/>
    <cellStyle name="Percent 3 9 3 2 3 2 2" xfId="17765"/>
    <cellStyle name="Percent 3 9 3 2 3 3" xfId="13283"/>
    <cellStyle name="Percent 3 9 3 2 4" xfId="5747"/>
    <cellStyle name="Percent 3 9 3 2 4 2" xfId="14777"/>
    <cellStyle name="Percent 3 9 3 2 5" xfId="10295"/>
    <cellStyle name="Percent 3 9 3 3" xfId="2012"/>
    <cellStyle name="Percent 3 9 3 3 2" xfId="6494"/>
    <cellStyle name="Percent 3 9 3 3 2 2" xfId="15524"/>
    <cellStyle name="Percent 3 9 3 3 3" xfId="11042"/>
    <cellStyle name="Percent 3 9 3 4" xfId="3506"/>
    <cellStyle name="Percent 3 9 3 4 2" xfId="7988"/>
    <cellStyle name="Percent 3 9 3 4 2 2" xfId="17018"/>
    <cellStyle name="Percent 3 9 3 4 3" xfId="12536"/>
    <cellStyle name="Percent 3 9 3 5" xfId="5000"/>
    <cellStyle name="Percent 3 9 3 5 2" xfId="14030"/>
    <cellStyle name="Percent 3 9 3 6" xfId="9548"/>
    <cellStyle name="Percent 3 9 4" xfId="704"/>
    <cellStyle name="Percent 3 9 4 2" xfId="1451"/>
    <cellStyle name="Percent 3 9 4 2 2" xfId="2945"/>
    <cellStyle name="Percent 3 9 4 2 2 2" xfId="7427"/>
    <cellStyle name="Percent 3 9 4 2 2 2 2" xfId="16457"/>
    <cellStyle name="Percent 3 9 4 2 2 3" xfId="11975"/>
    <cellStyle name="Percent 3 9 4 2 3" xfId="4439"/>
    <cellStyle name="Percent 3 9 4 2 3 2" xfId="8921"/>
    <cellStyle name="Percent 3 9 4 2 3 2 2" xfId="17951"/>
    <cellStyle name="Percent 3 9 4 2 3 3" xfId="13469"/>
    <cellStyle name="Percent 3 9 4 2 4" xfId="5933"/>
    <cellStyle name="Percent 3 9 4 2 4 2" xfId="14963"/>
    <cellStyle name="Percent 3 9 4 2 5" xfId="10481"/>
    <cellStyle name="Percent 3 9 4 3" xfId="2198"/>
    <cellStyle name="Percent 3 9 4 3 2" xfId="6680"/>
    <cellStyle name="Percent 3 9 4 3 2 2" xfId="15710"/>
    <cellStyle name="Percent 3 9 4 3 3" xfId="11228"/>
    <cellStyle name="Percent 3 9 4 4" xfId="3692"/>
    <cellStyle name="Percent 3 9 4 4 2" xfId="8174"/>
    <cellStyle name="Percent 3 9 4 4 2 2" xfId="17204"/>
    <cellStyle name="Percent 3 9 4 4 3" xfId="12722"/>
    <cellStyle name="Percent 3 9 4 5" xfId="5186"/>
    <cellStyle name="Percent 3 9 4 5 2" xfId="14216"/>
    <cellStyle name="Percent 3 9 4 6" xfId="9734"/>
    <cellStyle name="Percent 3 9 5" xfId="891"/>
    <cellStyle name="Percent 3 9 5 2" xfId="2385"/>
    <cellStyle name="Percent 3 9 5 2 2" xfId="6867"/>
    <cellStyle name="Percent 3 9 5 2 2 2" xfId="15897"/>
    <cellStyle name="Percent 3 9 5 2 3" xfId="11415"/>
    <cellStyle name="Percent 3 9 5 3" xfId="3879"/>
    <cellStyle name="Percent 3 9 5 3 2" xfId="8361"/>
    <cellStyle name="Percent 3 9 5 3 2 2" xfId="17391"/>
    <cellStyle name="Percent 3 9 5 3 3" xfId="12909"/>
    <cellStyle name="Percent 3 9 5 4" xfId="5373"/>
    <cellStyle name="Percent 3 9 5 4 2" xfId="14403"/>
    <cellStyle name="Percent 3 9 5 5" xfId="9921"/>
    <cellStyle name="Percent 3 9 6" xfId="1640"/>
    <cellStyle name="Percent 3 9 6 2" xfId="6122"/>
    <cellStyle name="Percent 3 9 6 2 2" xfId="15152"/>
    <cellStyle name="Percent 3 9 6 3" xfId="10670"/>
    <cellStyle name="Percent 3 9 7" xfId="3134"/>
    <cellStyle name="Percent 3 9 7 2" xfId="7616"/>
    <cellStyle name="Percent 3 9 7 2 2" xfId="16646"/>
    <cellStyle name="Percent 3 9 7 3" xfId="12164"/>
    <cellStyle name="Percent 3 9 8" xfId="4628"/>
    <cellStyle name="Percent 3 9 8 2" xfId="13658"/>
    <cellStyle name="Percent 3 9 9" xfId="9176"/>
  </cellStyles>
  <dxfs count="0"/>
  <tableStyles count="0" defaultTableStyle="TableStyleMedium2" defaultPivotStyle="PivotStyleLight16"/>
  <colors>
    <mruColors>
      <color rgb="FF63F84A"/>
      <color rgb="FF56E5E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11" Type="http://schemas.openxmlformats.org/officeDocument/2006/relationships/customXml" Target="../customXml/item3.xml"/><Relationship Id="rId5" Type="http://schemas.openxmlformats.org/officeDocument/2006/relationships/theme" Target="theme/theme1.xml"/><Relationship Id="rId10"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customXml" Target="../customXml/item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tabColor rgb="FFFFFF00"/>
    <outlinePr summaryBelow="0" summaryRight="0"/>
    <pageSetUpPr fitToPage="1"/>
  </sheetPr>
  <dimension ref="A1:AW83"/>
  <sheetViews>
    <sheetView view="pageLayout" topLeftCell="B2" zoomScale="90" zoomScaleNormal="80" zoomScalePageLayoutView="90" workbookViewId="0">
      <selection activeCell="AE13" sqref="A3:AJ30"/>
    </sheetView>
  </sheetViews>
  <sheetFormatPr defaultColWidth="9" defaultRowHeight="12.75" x14ac:dyDescent="0.2"/>
  <cols>
    <col min="1" max="1" width="4.625" style="7" hidden="1" customWidth="1"/>
    <col min="2" max="2" width="8" style="7" customWidth="1"/>
    <col min="3" max="3" width="34.875" style="7" customWidth="1"/>
    <col min="4" max="4" width="6.125" style="7" customWidth="1"/>
    <col min="5" max="5" width="7.5" style="7" customWidth="1"/>
    <col min="6" max="6" width="7" style="7" customWidth="1"/>
    <col min="7" max="8" width="13.5" style="7" customWidth="1"/>
    <col min="9" max="9" width="15.25" style="7" hidden="1" customWidth="1"/>
    <col min="10" max="10" width="14.875" style="7" hidden="1" customWidth="1"/>
    <col min="11" max="11" width="16.5" style="7" hidden="1" customWidth="1"/>
    <col min="12" max="12" width="8.25" style="7" hidden="1" customWidth="1"/>
    <col min="13" max="13" width="12.625" style="7" hidden="1" customWidth="1"/>
    <col min="14" max="14" width="10.75" style="7" hidden="1" customWidth="1"/>
    <col min="15" max="15" width="8.25" style="7" hidden="1" customWidth="1"/>
    <col min="16" max="16" width="12.5" style="7" hidden="1" customWidth="1"/>
    <col min="17" max="17" width="8.25" style="7" hidden="1" customWidth="1"/>
    <col min="18" max="18" width="11.25" style="7" hidden="1" customWidth="1"/>
    <col min="19" max="20" width="11.25" style="9" hidden="1" customWidth="1"/>
    <col min="21" max="21" width="33.125" style="9" hidden="1" customWidth="1"/>
    <col min="22" max="22" width="21.125" style="9" hidden="1" customWidth="1"/>
    <col min="23" max="24" width="14.125" style="15" hidden="1" customWidth="1"/>
    <col min="25" max="27" width="14" style="15" customWidth="1"/>
    <col min="28" max="28" width="13.375" style="15" customWidth="1"/>
    <col min="29" max="29" width="15.125" style="15" customWidth="1"/>
    <col min="30" max="31" width="13.375" style="15" customWidth="1"/>
    <col min="32" max="32" width="13.75" style="65" customWidth="1"/>
    <col min="33" max="33" width="13.75" style="15" customWidth="1"/>
    <col min="34" max="34" width="13.75" style="62" customWidth="1"/>
    <col min="35" max="35" width="15.5" style="15" customWidth="1"/>
    <col min="36" max="36" width="15.5" style="15" hidden="1" customWidth="1"/>
    <col min="37" max="16384" width="9" style="7"/>
  </cols>
  <sheetData>
    <row r="1" spans="1:36" s="50" customFormat="1" ht="33.75" customHeight="1" x14ac:dyDescent="0.25">
      <c r="S1" s="9"/>
      <c r="T1" s="9"/>
      <c r="U1" s="9"/>
      <c r="V1" s="9"/>
      <c r="W1" s="15"/>
      <c r="X1" s="15"/>
      <c r="Y1" s="15"/>
      <c r="Z1" s="248" t="s">
        <v>227</v>
      </c>
      <c r="AA1" s="248"/>
      <c r="AB1" s="248"/>
      <c r="AC1" s="248"/>
      <c r="AD1" s="248"/>
      <c r="AE1" s="248"/>
      <c r="AF1" s="248"/>
      <c r="AG1" s="248"/>
      <c r="AH1" s="248"/>
      <c r="AI1" s="248"/>
    </row>
    <row r="2" spans="1:36" ht="16.5" customHeight="1" x14ac:dyDescent="0.2">
      <c r="B2" s="251"/>
      <c r="C2" s="251"/>
      <c r="D2" s="251"/>
      <c r="E2" s="251"/>
      <c r="F2" s="251"/>
      <c r="G2" s="251"/>
      <c r="H2" s="251"/>
      <c r="I2" s="251"/>
      <c r="J2" s="251"/>
      <c r="K2" s="251"/>
      <c r="L2" s="251"/>
      <c r="M2" s="251"/>
      <c r="N2" s="251"/>
      <c r="O2" s="251"/>
      <c r="P2" s="251"/>
      <c r="Q2" s="251"/>
      <c r="R2" s="251"/>
      <c r="S2" s="251"/>
      <c r="T2" s="251"/>
      <c r="U2" s="251"/>
      <c r="V2" s="251"/>
      <c r="W2" s="251"/>
      <c r="X2" s="251"/>
      <c r="Y2" s="251"/>
      <c r="Z2" s="251"/>
      <c r="AA2" s="251"/>
      <c r="AB2" s="251"/>
      <c r="AC2" s="251"/>
      <c r="AD2" s="251"/>
      <c r="AE2" s="251"/>
      <c r="AF2" s="63"/>
      <c r="AG2" s="129"/>
      <c r="AH2" s="60"/>
      <c r="AI2" s="129"/>
      <c r="AJ2" s="101"/>
    </row>
    <row r="3" spans="1:36" s="50" customFormat="1" ht="16.5" customHeight="1" x14ac:dyDescent="0.25">
      <c r="B3" s="129"/>
      <c r="C3" s="269" t="s">
        <v>229</v>
      </c>
      <c r="D3" s="270"/>
      <c r="E3" s="270"/>
      <c r="F3" s="270"/>
      <c r="G3" s="270"/>
      <c r="H3" s="270"/>
      <c r="I3" s="270"/>
      <c r="J3" s="270"/>
      <c r="K3" s="270"/>
      <c r="L3" s="270"/>
      <c r="M3" s="270"/>
      <c r="N3" s="270"/>
      <c r="O3" s="270"/>
      <c r="P3" s="270"/>
      <c r="Q3" s="270"/>
      <c r="R3" s="270"/>
      <c r="S3" s="270"/>
      <c r="T3" s="270"/>
      <c r="U3" s="270"/>
      <c r="V3" s="270"/>
      <c r="W3" s="270"/>
      <c r="X3" s="270"/>
      <c r="Y3" s="270"/>
      <c r="Z3" s="270"/>
      <c r="AA3" s="270"/>
      <c r="AB3" s="270"/>
      <c r="AC3" s="270"/>
      <c r="AD3" s="270"/>
      <c r="AE3" s="270"/>
      <c r="AF3" s="63"/>
      <c r="AG3" s="129"/>
      <c r="AH3" s="60"/>
      <c r="AI3" s="129"/>
      <c r="AJ3" s="129"/>
    </row>
    <row r="4" spans="1:36" ht="30" customHeight="1" thickBot="1" x14ac:dyDescent="0.25">
      <c r="B4" s="130"/>
      <c r="C4" s="271" t="s">
        <v>228</v>
      </c>
      <c r="D4" s="271"/>
      <c r="E4" s="271"/>
      <c r="F4" s="271"/>
      <c r="G4" s="271"/>
      <c r="H4" s="271"/>
      <c r="I4" s="271"/>
      <c r="J4" s="271"/>
      <c r="K4" s="271"/>
      <c r="L4" s="271"/>
      <c r="M4" s="271"/>
      <c r="N4" s="271"/>
      <c r="O4" s="271"/>
      <c r="P4" s="271"/>
      <c r="Q4" s="271"/>
      <c r="R4" s="271"/>
      <c r="S4" s="271"/>
      <c r="T4" s="271"/>
      <c r="U4" s="271"/>
      <c r="V4" s="271"/>
      <c r="W4" s="271"/>
      <c r="X4" s="271"/>
      <c r="Y4" s="271"/>
      <c r="Z4" s="271"/>
      <c r="AA4" s="271"/>
      <c r="AB4" s="271"/>
      <c r="AC4" s="271"/>
      <c r="AD4" s="271"/>
      <c r="AE4" s="271"/>
      <c r="AF4" s="64"/>
      <c r="AG4" s="128"/>
      <c r="AH4" s="61"/>
      <c r="AI4" s="128"/>
      <c r="AJ4" s="102"/>
    </row>
    <row r="5" spans="1:36" s="6" customFormat="1" ht="50.25" customHeight="1" x14ac:dyDescent="0.2">
      <c r="A5" s="244" t="s">
        <v>122</v>
      </c>
      <c r="B5" s="263" t="s">
        <v>174</v>
      </c>
      <c r="C5" s="272" t="s">
        <v>82</v>
      </c>
      <c r="D5" s="272" t="s">
        <v>169</v>
      </c>
      <c r="E5" s="272" t="s">
        <v>170</v>
      </c>
      <c r="F5" s="249" t="s">
        <v>171</v>
      </c>
      <c r="G5" s="261" t="s">
        <v>214</v>
      </c>
      <c r="H5" s="261" t="s">
        <v>173</v>
      </c>
      <c r="I5" s="261" t="s">
        <v>103</v>
      </c>
      <c r="J5" s="261" t="s">
        <v>104</v>
      </c>
      <c r="K5" s="261" t="s">
        <v>105</v>
      </c>
      <c r="L5" s="261" t="s">
        <v>106</v>
      </c>
      <c r="M5" s="261" t="s">
        <v>107</v>
      </c>
      <c r="N5" s="261" t="s">
        <v>108</v>
      </c>
      <c r="O5" s="261" t="s">
        <v>109</v>
      </c>
      <c r="P5" s="261" t="s">
        <v>110</v>
      </c>
      <c r="Q5" s="261" t="s">
        <v>111</v>
      </c>
      <c r="R5" s="261" t="s">
        <v>112</v>
      </c>
      <c r="S5" s="261" t="s">
        <v>113</v>
      </c>
      <c r="T5" s="266" t="s">
        <v>94</v>
      </c>
      <c r="U5" s="267"/>
      <c r="V5" s="268"/>
      <c r="W5" s="258" t="s">
        <v>172</v>
      </c>
      <c r="X5" s="259"/>
      <c r="Y5" s="258" t="s">
        <v>163</v>
      </c>
      <c r="Z5" s="259"/>
      <c r="AA5" s="246" t="s">
        <v>204</v>
      </c>
      <c r="AB5" s="258" t="s">
        <v>99</v>
      </c>
      <c r="AC5" s="260"/>
      <c r="AD5" s="260"/>
      <c r="AE5" s="142"/>
      <c r="AF5" s="254" t="s">
        <v>141</v>
      </c>
      <c r="AG5" s="255"/>
      <c r="AH5" s="256" t="s">
        <v>162</v>
      </c>
      <c r="AI5" s="252" t="s">
        <v>225</v>
      </c>
      <c r="AJ5" s="265" t="s">
        <v>209</v>
      </c>
    </row>
    <row r="6" spans="1:36" s="6" customFormat="1" ht="99" customHeight="1" x14ac:dyDescent="0.2">
      <c r="A6" s="245" t="s">
        <v>122</v>
      </c>
      <c r="B6" s="264"/>
      <c r="C6" s="273"/>
      <c r="D6" s="273"/>
      <c r="E6" s="273"/>
      <c r="F6" s="250"/>
      <c r="G6" s="262"/>
      <c r="H6" s="262"/>
      <c r="I6" s="262"/>
      <c r="J6" s="262"/>
      <c r="K6" s="262"/>
      <c r="L6" s="262"/>
      <c r="M6" s="262"/>
      <c r="N6" s="262"/>
      <c r="O6" s="262"/>
      <c r="P6" s="262"/>
      <c r="Q6" s="262"/>
      <c r="R6" s="262"/>
      <c r="S6" s="262"/>
      <c r="T6" s="46" t="s">
        <v>114</v>
      </c>
      <c r="U6" s="38" t="s">
        <v>95</v>
      </c>
      <c r="V6" s="38" t="s">
        <v>96</v>
      </c>
      <c r="W6" s="49" t="s">
        <v>130</v>
      </c>
      <c r="X6" s="49" t="s">
        <v>92</v>
      </c>
      <c r="Y6" s="49" t="s">
        <v>131</v>
      </c>
      <c r="Z6" s="49" t="s">
        <v>92</v>
      </c>
      <c r="AA6" s="247"/>
      <c r="AB6" s="49" t="s">
        <v>164</v>
      </c>
      <c r="AC6" s="49" t="s">
        <v>93</v>
      </c>
      <c r="AD6" s="49" t="s">
        <v>149</v>
      </c>
      <c r="AE6" s="49" t="s">
        <v>125</v>
      </c>
      <c r="AF6" s="74" t="s">
        <v>158</v>
      </c>
      <c r="AG6" s="133" t="s">
        <v>159</v>
      </c>
      <c r="AH6" s="257"/>
      <c r="AI6" s="253"/>
      <c r="AJ6" s="265" t="s">
        <v>209</v>
      </c>
    </row>
    <row r="7" spans="1:36" s="6" customFormat="1" ht="20.25" customHeight="1" x14ac:dyDescent="0.2">
      <c r="A7" s="135">
        <v>1</v>
      </c>
      <c r="B7" s="143">
        <v>1</v>
      </c>
      <c r="C7" s="132">
        <v>2</v>
      </c>
      <c r="D7" s="132">
        <v>3</v>
      </c>
      <c r="E7" s="132">
        <v>4</v>
      </c>
      <c r="F7" s="132">
        <v>5</v>
      </c>
      <c r="G7" s="132">
        <v>6</v>
      </c>
      <c r="H7" s="132">
        <v>7</v>
      </c>
      <c r="I7" s="132">
        <v>9</v>
      </c>
      <c r="J7" s="132">
        <v>10</v>
      </c>
      <c r="K7" s="132">
        <v>11</v>
      </c>
      <c r="L7" s="132">
        <v>12</v>
      </c>
      <c r="M7" s="132">
        <v>13</v>
      </c>
      <c r="N7" s="132">
        <v>14</v>
      </c>
      <c r="O7" s="132">
        <v>15</v>
      </c>
      <c r="P7" s="132">
        <v>16</v>
      </c>
      <c r="Q7" s="132">
        <v>17</v>
      </c>
      <c r="R7" s="132">
        <v>18</v>
      </c>
      <c r="S7" s="132">
        <v>19</v>
      </c>
      <c r="T7" s="132">
        <v>9</v>
      </c>
      <c r="U7" s="132">
        <v>10</v>
      </c>
      <c r="V7" s="132">
        <v>11</v>
      </c>
      <c r="W7" s="132">
        <v>12</v>
      </c>
      <c r="X7" s="132">
        <v>13</v>
      </c>
      <c r="Y7" s="132">
        <v>8</v>
      </c>
      <c r="Z7" s="132">
        <v>9</v>
      </c>
      <c r="AA7" s="132">
        <v>10</v>
      </c>
      <c r="AB7" s="132">
        <v>11</v>
      </c>
      <c r="AC7" s="132">
        <v>12</v>
      </c>
      <c r="AD7" s="132">
        <v>13</v>
      </c>
      <c r="AE7" s="132">
        <v>14</v>
      </c>
      <c r="AF7" s="132">
        <v>15</v>
      </c>
      <c r="AG7" s="132">
        <v>16</v>
      </c>
      <c r="AH7" s="132">
        <v>17</v>
      </c>
      <c r="AI7" s="144">
        <v>18</v>
      </c>
      <c r="AJ7" s="139" t="s">
        <v>210</v>
      </c>
    </row>
    <row r="8" spans="1:36" ht="54" customHeight="1" x14ac:dyDescent="0.2">
      <c r="A8" s="136">
        <v>48</v>
      </c>
      <c r="B8" s="145" t="s">
        <v>71</v>
      </c>
      <c r="C8" s="31" t="s">
        <v>193</v>
      </c>
      <c r="D8" s="21" t="s">
        <v>4</v>
      </c>
      <c r="E8" s="12" t="s">
        <v>5</v>
      </c>
      <c r="F8" s="21" t="s">
        <v>2</v>
      </c>
      <c r="G8" s="58">
        <f t="shared" ref="G8:G22" si="0">H8+M8</f>
        <v>32823530</v>
      </c>
      <c r="H8" s="58">
        <f t="shared" ref="H8" si="1">I8+J8+K8</f>
        <v>27900000</v>
      </c>
      <c r="I8" s="58">
        <v>0</v>
      </c>
      <c r="J8" s="58">
        <v>27900000</v>
      </c>
      <c r="K8" s="58">
        <v>0</v>
      </c>
      <c r="L8" s="42">
        <f t="shared" ref="L8:L13" si="2">H8/G8</f>
        <v>0.84999998476702532</v>
      </c>
      <c r="M8" s="58">
        <f t="shared" ref="M8:M13" si="3">N8+P8+R8</f>
        <v>4923530</v>
      </c>
      <c r="N8" s="58">
        <v>4923530</v>
      </c>
      <c r="O8" s="42">
        <f t="shared" ref="O8:O13" si="4">N8/G8</f>
        <v>0.15000001523297463</v>
      </c>
      <c r="P8" s="58">
        <v>0</v>
      </c>
      <c r="Q8" s="42">
        <f t="shared" ref="Q8:Q13" si="5">P8/G8</f>
        <v>0</v>
      </c>
      <c r="R8" s="58">
        <v>0</v>
      </c>
      <c r="S8" s="42">
        <f t="shared" ref="S8:S13" si="6">R8/G8</f>
        <v>0</v>
      </c>
      <c r="T8" s="119" t="s">
        <v>46</v>
      </c>
      <c r="U8" s="22" t="s">
        <v>46</v>
      </c>
      <c r="V8" s="22" t="s">
        <v>46</v>
      </c>
      <c r="W8" s="99" t="s">
        <v>58</v>
      </c>
      <c r="X8" s="96" t="s">
        <v>102</v>
      </c>
      <c r="Y8" s="99" t="s">
        <v>62</v>
      </c>
      <c r="Z8" s="96" t="s">
        <v>102</v>
      </c>
      <c r="AA8" s="103">
        <v>42382</v>
      </c>
      <c r="AB8" s="99" t="s">
        <v>62</v>
      </c>
      <c r="AC8" s="96" t="s">
        <v>128</v>
      </c>
      <c r="AD8" s="99" t="s">
        <v>134</v>
      </c>
      <c r="AE8" s="95" t="s">
        <v>86</v>
      </c>
      <c r="AF8" s="53">
        <v>2</v>
      </c>
      <c r="AG8" s="70" t="s">
        <v>85</v>
      </c>
      <c r="AH8" s="53">
        <v>4</v>
      </c>
      <c r="AI8" s="146" t="s">
        <v>147</v>
      </c>
      <c r="AJ8" s="140">
        <v>42427</v>
      </c>
    </row>
    <row r="9" spans="1:36" s="24" customFormat="1" ht="53.25" customHeight="1" x14ac:dyDescent="0.2">
      <c r="A9" s="137">
        <v>103</v>
      </c>
      <c r="B9" s="147" t="s">
        <v>56</v>
      </c>
      <c r="C9" s="30" t="s">
        <v>57</v>
      </c>
      <c r="D9" s="27" t="s">
        <v>4</v>
      </c>
      <c r="E9" s="25" t="s">
        <v>7</v>
      </c>
      <c r="F9" s="27" t="s">
        <v>1</v>
      </c>
      <c r="G9" s="41">
        <f t="shared" si="0"/>
        <v>112941177</v>
      </c>
      <c r="H9" s="41">
        <f t="shared" ref="H9:H22" si="7">I9+J9+K9</f>
        <v>96000000</v>
      </c>
      <c r="I9" s="45">
        <v>96000000</v>
      </c>
      <c r="J9" s="45">
        <v>0</v>
      </c>
      <c r="K9" s="45">
        <v>0</v>
      </c>
      <c r="L9" s="57">
        <f t="shared" si="2"/>
        <v>0.84999999601562504</v>
      </c>
      <c r="M9" s="56">
        <f t="shared" si="3"/>
        <v>16941177</v>
      </c>
      <c r="N9" s="45">
        <v>0</v>
      </c>
      <c r="O9" s="57">
        <f t="shared" si="4"/>
        <v>0</v>
      </c>
      <c r="P9" s="45">
        <v>16941177</v>
      </c>
      <c r="Q9" s="57">
        <f t="shared" si="5"/>
        <v>0.15000000398437499</v>
      </c>
      <c r="R9" s="45">
        <v>0</v>
      </c>
      <c r="S9" s="57">
        <f t="shared" si="6"/>
        <v>0</v>
      </c>
      <c r="T9" s="13" t="s">
        <v>46</v>
      </c>
      <c r="U9" s="118" t="s">
        <v>46</v>
      </c>
      <c r="V9" s="118" t="s">
        <v>46</v>
      </c>
      <c r="W9" s="66" t="s">
        <v>58</v>
      </c>
      <c r="X9" s="96" t="s">
        <v>87</v>
      </c>
      <c r="Y9" s="66" t="s">
        <v>58</v>
      </c>
      <c r="Z9" s="96" t="s">
        <v>87</v>
      </c>
      <c r="AA9" s="104" t="s">
        <v>205</v>
      </c>
      <c r="AB9" s="66" t="s">
        <v>161</v>
      </c>
      <c r="AC9" s="96" t="s">
        <v>187</v>
      </c>
      <c r="AD9" s="66" t="s">
        <v>160</v>
      </c>
      <c r="AE9" s="95" t="s">
        <v>86</v>
      </c>
      <c r="AF9" s="51">
        <v>2</v>
      </c>
      <c r="AG9" s="70" t="s">
        <v>85</v>
      </c>
      <c r="AH9" s="51" t="s">
        <v>184</v>
      </c>
      <c r="AI9" s="148" t="s">
        <v>154</v>
      </c>
      <c r="AJ9" s="141">
        <v>42427</v>
      </c>
    </row>
    <row r="10" spans="1:36" s="24" customFormat="1" ht="48.75" customHeight="1" x14ac:dyDescent="0.2">
      <c r="A10" s="137">
        <v>4</v>
      </c>
      <c r="B10" s="149" t="s">
        <v>41</v>
      </c>
      <c r="C10" s="32" t="s">
        <v>44</v>
      </c>
      <c r="D10" s="22" t="s">
        <v>4</v>
      </c>
      <c r="E10" s="23" t="s">
        <v>8</v>
      </c>
      <c r="F10" s="22" t="s">
        <v>3</v>
      </c>
      <c r="G10" s="58">
        <f t="shared" ref="G10:G12" si="8">H10+M10</f>
        <v>6490095</v>
      </c>
      <c r="H10" s="58">
        <f t="shared" ref="H10:H12" si="9">I10+J10+K10</f>
        <v>5516580</v>
      </c>
      <c r="I10" s="44">
        <v>0</v>
      </c>
      <c r="J10" s="44">
        <v>0</v>
      </c>
      <c r="K10" s="44">
        <v>5516580</v>
      </c>
      <c r="L10" s="42">
        <f t="shared" si="2"/>
        <v>0.84999988443928787</v>
      </c>
      <c r="M10" s="58">
        <f t="shared" si="3"/>
        <v>973515</v>
      </c>
      <c r="N10" s="44">
        <v>973515</v>
      </c>
      <c r="O10" s="42">
        <f t="shared" si="4"/>
        <v>0.15000011556071213</v>
      </c>
      <c r="P10" s="44">
        <v>0</v>
      </c>
      <c r="Q10" s="42">
        <f t="shared" si="5"/>
        <v>0</v>
      </c>
      <c r="R10" s="44">
        <v>0</v>
      </c>
      <c r="S10" s="42">
        <f t="shared" si="6"/>
        <v>0</v>
      </c>
      <c r="T10" s="20" t="s">
        <v>46</v>
      </c>
      <c r="U10" s="112" t="s">
        <v>46</v>
      </c>
      <c r="V10" s="112" t="s">
        <v>46</v>
      </c>
      <c r="W10" s="99" t="s">
        <v>66</v>
      </c>
      <c r="X10" s="96" t="s">
        <v>87</v>
      </c>
      <c r="Y10" s="99" t="s">
        <v>66</v>
      </c>
      <c r="Z10" s="96" t="s">
        <v>87</v>
      </c>
      <c r="AA10" s="104" t="s">
        <v>206</v>
      </c>
      <c r="AB10" s="97" t="s">
        <v>62</v>
      </c>
      <c r="AC10" s="96" t="s">
        <v>97</v>
      </c>
      <c r="AD10" s="99" t="s">
        <v>134</v>
      </c>
      <c r="AE10" s="95" t="s">
        <v>86</v>
      </c>
      <c r="AF10" s="53">
        <v>2</v>
      </c>
      <c r="AG10" s="71" t="s">
        <v>85</v>
      </c>
      <c r="AH10" s="53">
        <v>4</v>
      </c>
      <c r="AI10" s="146" t="s">
        <v>148</v>
      </c>
      <c r="AJ10" s="140">
        <v>42427</v>
      </c>
    </row>
    <row r="11" spans="1:36" s="50" customFormat="1" ht="38.25" customHeight="1" x14ac:dyDescent="0.2">
      <c r="A11" s="136">
        <v>80</v>
      </c>
      <c r="B11" s="147" t="s">
        <v>51</v>
      </c>
      <c r="C11" s="30" t="s">
        <v>52</v>
      </c>
      <c r="D11" s="26" t="s">
        <v>4</v>
      </c>
      <c r="E11" s="17" t="s">
        <v>5</v>
      </c>
      <c r="F11" s="26" t="s">
        <v>2</v>
      </c>
      <c r="G11" s="41">
        <f t="shared" si="8"/>
        <v>5648462</v>
      </c>
      <c r="H11" s="41">
        <f t="shared" si="9"/>
        <v>4801192</v>
      </c>
      <c r="I11" s="41">
        <v>0</v>
      </c>
      <c r="J11" s="56">
        <v>4801192</v>
      </c>
      <c r="K11" s="56">
        <v>0</v>
      </c>
      <c r="L11" s="57">
        <f t="shared" si="2"/>
        <v>0.84999987607246008</v>
      </c>
      <c r="M11" s="56">
        <f t="shared" si="3"/>
        <v>847270</v>
      </c>
      <c r="N11" s="56">
        <v>847270</v>
      </c>
      <c r="O11" s="57">
        <f t="shared" si="4"/>
        <v>0.15000012392753992</v>
      </c>
      <c r="P11" s="56">
        <v>0</v>
      </c>
      <c r="Q11" s="57">
        <f t="shared" si="5"/>
        <v>0</v>
      </c>
      <c r="R11" s="56">
        <v>0</v>
      </c>
      <c r="S11" s="57">
        <f t="shared" si="6"/>
        <v>0</v>
      </c>
      <c r="T11" s="14" t="s">
        <v>115</v>
      </c>
      <c r="U11" s="106"/>
      <c r="V11" s="107"/>
      <c r="W11" s="66" t="s">
        <v>58</v>
      </c>
      <c r="X11" s="96" t="s">
        <v>123</v>
      </c>
      <c r="Y11" s="66" t="s">
        <v>58</v>
      </c>
      <c r="Z11" s="96" t="s">
        <v>123</v>
      </c>
      <c r="AA11" s="117"/>
      <c r="AB11" s="66" t="s">
        <v>59</v>
      </c>
      <c r="AC11" s="96" t="s">
        <v>140</v>
      </c>
      <c r="AD11" s="68" t="s">
        <v>133</v>
      </c>
      <c r="AE11" s="95" t="s">
        <v>86</v>
      </c>
      <c r="AF11" s="51">
        <v>2</v>
      </c>
      <c r="AG11" s="70" t="s">
        <v>85</v>
      </c>
      <c r="AH11" s="51">
        <v>4</v>
      </c>
      <c r="AI11" s="148">
        <v>42461</v>
      </c>
      <c r="AJ11" s="141">
        <v>42427</v>
      </c>
    </row>
    <row r="12" spans="1:36" s="24" customFormat="1" ht="43.5" customHeight="1" x14ac:dyDescent="0.2">
      <c r="A12" s="137">
        <v>105</v>
      </c>
      <c r="B12" s="150" t="s">
        <v>189</v>
      </c>
      <c r="C12" s="30" t="s">
        <v>42</v>
      </c>
      <c r="D12" s="27" t="s">
        <v>4</v>
      </c>
      <c r="E12" s="25" t="s">
        <v>8</v>
      </c>
      <c r="F12" s="27" t="s">
        <v>3</v>
      </c>
      <c r="G12" s="56">
        <f t="shared" si="8"/>
        <v>27034565</v>
      </c>
      <c r="H12" s="56">
        <f t="shared" si="9"/>
        <v>22979380</v>
      </c>
      <c r="I12" s="59">
        <v>0</v>
      </c>
      <c r="J12" s="59">
        <v>0</v>
      </c>
      <c r="K12" s="59">
        <v>22979380</v>
      </c>
      <c r="L12" s="57">
        <f t="shared" si="2"/>
        <v>0.84999999075257915</v>
      </c>
      <c r="M12" s="56">
        <f>N12+P12+R12</f>
        <v>4055185</v>
      </c>
      <c r="N12" s="59">
        <v>4055185</v>
      </c>
      <c r="O12" s="57">
        <f t="shared" si="4"/>
        <v>0.15000000924742085</v>
      </c>
      <c r="P12" s="59">
        <v>0</v>
      </c>
      <c r="Q12" s="57">
        <f t="shared" si="5"/>
        <v>0</v>
      </c>
      <c r="R12" s="59">
        <v>0</v>
      </c>
      <c r="S12" s="57">
        <f t="shared" si="6"/>
        <v>0</v>
      </c>
      <c r="T12" s="121" t="s">
        <v>132</v>
      </c>
      <c r="U12" s="120" t="s">
        <v>192</v>
      </c>
      <c r="V12" s="19" t="s">
        <v>191</v>
      </c>
      <c r="W12" s="68" t="s">
        <v>132</v>
      </c>
      <c r="X12" s="36" t="s">
        <v>86</v>
      </c>
      <c r="Y12" s="68" t="s">
        <v>132</v>
      </c>
      <c r="Z12" s="96" t="s">
        <v>211</v>
      </c>
      <c r="AA12" s="55"/>
      <c r="AB12" s="68" t="s">
        <v>132</v>
      </c>
      <c r="AC12" s="96" t="s">
        <v>221</v>
      </c>
      <c r="AD12" s="68" t="s">
        <v>133</v>
      </c>
      <c r="AE12" s="95" t="s">
        <v>86</v>
      </c>
      <c r="AF12" s="51">
        <v>2</v>
      </c>
      <c r="AG12" s="71" t="s">
        <v>85</v>
      </c>
      <c r="AH12" s="51">
        <v>4</v>
      </c>
      <c r="AI12" s="148" t="s">
        <v>152</v>
      </c>
      <c r="AJ12" s="141">
        <v>42428</v>
      </c>
    </row>
    <row r="13" spans="1:36" ht="36" customHeight="1" x14ac:dyDescent="0.2">
      <c r="A13" s="137">
        <v>5</v>
      </c>
      <c r="B13" s="145" t="s">
        <v>79</v>
      </c>
      <c r="C13" s="31" t="s">
        <v>80</v>
      </c>
      <c r="D13" s="22" t="s">
        <v>4</v>
      </c>
      <c r="E13" s="23" t="s">
        <v>8</v>
      </c>
      <c r="F13" s="22" t="s">
        <v>3</v>
      </c>
      <c r="G13" s="58">
        <f t="shared" si="0"/>
        <v>3287350</v>
      </c>
      <c r="H13" s="58">
        <f t="shared" si="7"/>
        <v>2794247</v>
      </c>
      <c r="I13" s="44">
        <v>0</v>
      </c>
      <c r="J13" s="44">
        <v>0</v>
      </c>
      <c r="K13" s="44">
        <v>2794247</v>
      </c>
      <c r="L13" s="42">
        <f t="shared" si="2"/>
        <v>0.84999984790180538</v>
      </c>
      <c r="M13" s="58">
        <f t="shared" si="3"/>
        <v>493103</v>
      </c>
      <c r="N13" s="44">
        <v>493103</v>
      </c>
      <c r="O13" s="42">
        <f t="shared" si="4"/>
        <v>0.15000015209819459</v>
      </c>
      <c r="P13" s="44">
        <v>0</v>
      </c>
      <c r="Q13" s="42">
        <f t="shared" si="5"/>
        <v>0</v>
      </c>
      <c r="R13" s="44">
        <v>0</v>
      </c>
      <c r="S13" s="42">
        <f t="shared" si="6"/>
        <v>0</v>
      </c>
      <c r="T13" s="20" t="s">
        <v>46</v>
      </c>
      <c r="U13" s="112" t="s">
        <v>46</v>
      </c>
      <c r="V13" s="112" t="s">
        <v>46</v>
      </c>
      <c r="W13" s="97" t="s">
        <v>63</v>
      </c>
      <c r="X13" s="96" t="s">
        <v>138</v>
      </c>
      <c r="Y13" s="97" t="s">
        <v>63</v>
      </c>
      <c r="Z13" s="96" t="s">
        <v>138</v>
      </c>
      <c r="AA13" s="96" t="s">
        <v>208</v>
      </c>
      <c r="AB13" s="97" t="s">
        <v>67</v>
      </c>
      <c r="AC13" s="96" t="s">
        <v>139</v>
      </c>
      <c r="AD13" s="99" t="s">
        <v>134</v>
      </c>
      <c r="AE13" s="95" t="s">
        <v>219</v>
      </c>
      <c r="AF13" s="53">
        <v>2</v>
      </c>
      <c r="AG13" s="71" t="s">
        <v>85</v>
      </c>
      <c r="AH13" s="53">
        <v>4</v>
      </c>
      <c r="AI13" s="146" t="s">
        <v>151</v>
      </c>
      <c r="AJ13" s="140">
        <v>42427</v>
      </c>
    </row>
    <row r="14" spans="1:36" ht="51" customHeight="1" x14ac:dyDescent="0.2">
      <c r="A14" s="136">
        <v>36</v>
      </c>
      <c r="B14" s="151" t="s">
        <v>74</v>
      </c>
      <c r="C14" s="32" t="s">
        <v>75</v>
      </c>
      <c r="D14" s="22" t="s">
        <v>4</v>
      </c>
      <c r="E14" s="23" t="s">
        <v>10</v>
      </c>
      <c r="F14" s="22" t="s">
        <v>3</v>
      </c>
      <c r="G14" s="58">
        <f t="shared" si="0"/>
        <v>16692798</v>
      </c>
      <c r="H14" s="58">
        <f t="shared" si="7"/>
        <v>14188878</v>
      </c>
      <c r="I14" s="44">
        <v>0</v>
      </c>
      <c r="J14" s="44">
        <v>0</v>
      </c>
      <c r="K14" s="44">
        <v>14188878</v>
      </c>
      <c r="L14" s="42">
        <f t="shared" ref="L14:L29" si="10">H14/G14</f>
        <v>0.84999998202817761</v>
      </c>
      <c r="M14" s="58">
        <f t="shared" ref="M14:M22" si="11">N14+P14+R14</f>
        <v>2503920</v>
      </c>
      <c r="N14" s="44">
        <v>2503920</v>
      </c>
      <c r="O14" s="42">
        <f t="shared" ref="O14:O17" si="12">N14/G14</f>
        <v>0.15000001797182233</v>
      </c>
      <c r="P14" s="44">
        <v>0</v>
      </c>
      <c r="Q14" s="42">
        <f t="shared" ref="Q14:Q30" si="13">P14/G14</f>
        <v>0</v>
      </c>
      <c r="R14" s="44">
        <v>0</v>
      </c>
      <c r="S14" s="42">
        <f t="shared" ref="S14:S30" si="14">R14/G14</f>
        <v>0</v>
      </c>
      <c r="T14" s="18" t="s">
        <v>46</v>
      </c>
      <c r="U14" s="122" t="s">
        <v>46</v>
      </c>
      <c r="V14" s="122" t="s">
        <v>46</v>
      </c>
      <c r="W14" s="99" t="s">
        <v>63</v>
      </c>
      <c r="X14" s="96" t="s">
        <v>124</v>
      </c>
      <c r="Y14" s="99" t="s">
        <v>63</v>
      </c>
      <c r="Z14" s="96" t="s">
        <v>124</v>
      </c>
      <c r="AA14" s="105"/>
      <c r="AB14" s="99" t="s">
        <v>67</v>
      </c>
      <c r="AC14" s="96" t="s">
        <v>126</v>
      </c>
      <c r="AD14" s="99" t="s">
        <v>134</v>
      </c>
      <c r="AE14" s="95" t="s">
        <v>219</v>
      </c>
      <c r="AF14" s="53">
        <v>2</v>
      </c>
      <c r="AG14" s="70" t="s">
        <v>85</v>
      </c>
      <c r="AH14" s="53">
        <v>4</v>
      </c>
      <c r="AI14" s="146" t="s">
        <v>151</v>
      </c>
      <c r="AJ14" s="140">
        <v>42427</v>
      </c>
    </row>
    <row r="15" spans="1:36" ht="42.75" customHeight="1" x14ac:dyDescent="0.2">
      <c r="A15" s="136">
        <v>46</v>
      </c>
      <c r="B15" s="151" t="s">
        <v>76</v>
      </c>
      <c r="C15" s="32" t="s">
        <v>77</v>
      </c>
      <c r="D15" s="22" t="s">
        <v>4</v>
      </c>
      <c r="E15" s="23" t="s">
        <v>10</v>
      </c>
      <c r="F15" s="22" t="s">
        <v>3</v>
      </c>
      <c r="G15" s="58">
        <f t="shared" si="0"/>
        <v>38949860</v>
      </c>
      <c r="H15" s="58">
        <f t="shared" si="7"/>
        <v>33107381</v>
      </c>
      <c r="I15" s="44">
        <v>0</v>
      </c>
      <c r="J15" s="44">
        <v>0</v>
      </c>
      <c r="K15" s="44">
        <v>33107381</v>
      </c>
      <c r="L15" s="42">
        <f t="shared" si="10"/>
        <v>0.85</v>
      </c>
      <c r="M15" s="58">
        <f t="shared" si="11"/>
        <v>5842479</v>
      </c>
      <c r="N15" s="44">
        <v>5842479</v>
      </c>
      <c r="O15" s="42">
        <f t="shared" si="12"/>
        <v>0.15</v>
      </c>
      <c r="P15" s="44">
        <v>0</v>
      </c>
      <c r="Q15" s="42">
        <f t="shared" si="13"/>
        <v>0</v>
      </c>
      <c r="R15" s="44">
        <v>0</v>
      </c>
      <c r="S15" s="42">
        <f t="shared" si="14"/>
        <v>0</v>
      </c>
      <c r="T15" s="18" t="s">
        <v>46</v>
      </c>
      <c r="U15" s="18" t="s">
        <v>46</v>
      </c>
      <c r="V15" s="18" t="s">
        <v>46</v>
      </c>
      <c r="W15" s="99" t="s">
        <v>63</v>
      </c>
      <c r="X15" s="96" t="s">
        <v>124</v>
      </c>
      <c r="Y15" s="99" t="s">
        <v>63</v>
      </c>
      <c r="Z15" s="96" t="s">
        <v>124</v>
      </c>
      <c r="AA15" s="105"/>
      <c r="AB15" s="99" t="s">
        <v>67</v>
      </c>
      <c r="AC15" s="96" t="s">
        <v>126</v>
      </c>
      <c r="AD15" s="99" t="s">
        <v>134</v>
      </c>
      <c r="AE15" s="95" t="s">
        <v>219</v>
      </c>
      <c r="AF15" s="53">
        <v>3</v>
      </c>
      <c r="AG15" s="70" t="s">
        <v>85</v>
      </c>
      <c r="AH15" s="53">
        <v>4</v>
      </c>
      <c r="AI15" s="146" t="s">
        <v>151</v>
      </c>
      <c r="AJ15" s="140">
        <v>42427</v>
      </c>
    </row>
    <row r="16" spans="1:36" s="24" customFormat="1" ht="47.25" customHeight="1" x14ac:dyDescent="0.2">
      <c r="A16" s="136">
        <v>52</v>
      </c>
      <c r="B16" s="149" t="s">
        <v>14</v>
      </c>
      <c r="C16" s="32" t="s">
        <v>83</v>
      </c>
      <c r="D16" s="22" t="s">
        <v>4</v>
      </c>
      <c r="E16" s="23" t="s">
        <v>6</v>
      </c>
      <c r="F16" s="22" t="s">
        <v>2</v>
      </c>
      <c r="G16" s="58">
        <f t="shared" si="0"/>
        <v>23753594</v>
      </c>
      <c r="H16" s="58">
        <f t="shared" si="7"/>
        <v>20190555</v>
      </c>
      <c r="I16" s="44">
        <v>0</v>
      </c>
      <c r="J16" s="44">
        <v>20190555</v>
      </c>
      <c r="K16" s="44">
        <v>0</v>
      </c>
      <c r="L16" s="42">
        <f t="shared" si="10"/>
        <v>0.8500000042098893</v>
      </c>
      <c r="M16" s="58">
        <f t="shared" si="11"/>
        <v>3563039</v>
      </c>
      <c r="N16" s="44">
        <v>3563039</v>
      </c>
      <c r="O16" s="42">
        <f t="shared" si="12"/>
        <v>0.14999999579011075</v>
      </c>
      <c r="P16" s="44">
        <v>0</v>
      </c>
      <c r="Q16" s="42">
        <f t="shared" si="13"/>
        <v>0</v>
      </c>
      <c r="R16" s="44">
        <v>0</v>
      </c>
      <c r="S16" s="42">
        <f t="shared" si="14"/>
        <v>0</v>
      </c>
      <c r="T16" s="97">
        <v>42173</v>
      </c>
      <c r="U16" s="108" t="s">
        <v>180</v>
      </c>
      <c r="V16" s="126" t="s">
        <v>181</v>
      </c>
      <c r="W16" s="99" t="s">
        <v>67</v>
      </c>
      <c r="X16" s="98" t="s">
        <v>123</v>
      </c>
      <c r="Y16" s="274" t="s">
        <v>67</v>
      </c>
      <c r="Z16" s="276" t="s">
        <v>123</v>
      </c>
      <c r="AA16" s="278"/>
      <c r="AB16" s="274" t="s">
        <v>60</v>
      </c>
      <c r="AC16" s="276" t="s">
        <v>127</v>
      </c>
      <c r="AD16" s="274" t="s">
        <v>132</v>
      </c>
      <c r="AE16" s="282" t="s">
        <v>219</v>
      </c>
      <c r="AF16" s="284">
        <v>3</v>
      </c>
      <c r="AG16" s="286" t="s">
        <v>85</v>
      </c>
      <c r="AH16" s="284">
        <v>4</v>
      </c>
      <c r="AI16" s="280" t="s">
        <v>154</v>
      </c>
      <c r="AJ16" s="140">
        <v>42427</v>
      </c>
    </row>
    <row r="17" spans="1:36" ht="50.25" customHeight="1" x14ac:dyDescent="0.2">
      <c r="A17" s="137">
        <v>65</v>
      </c>
      <c r="B17" s="149" t="s">
        <v>14</v>
      </c>
      <c r="C17" s="32" t="s">
        <v>84</v>
      </c>
      <c r="D17" s="22" t="s">
        <v>4</v>
      </c>
      <c r="E17" s="23" t="s">
        <v>6</v>
      </c>
      <c r="F17" s="22" t="s">
        <v>2</v>
      </c>
      <c r="G17" s="58">
        <f t="shared" si="0"/>
        <v>17647059</v>
      </c>
      <c r="H17" s="58">
        <f t="shared" si="7"/>
        <v>15000000</v>
      </c>
      <c r="I17" s="44">
        <v>0</v>
      </c>
      <c r="J17" s="44">
        <v>15000000</v>
      </c>
      <c r="K17" s="44">
        <v>0</v>
      </c>
      <c r="L17" s="42">
        <f t="shared" si="10"/>
        <v>0.84999999150000005</v>
      </c>
      <c r="M17" s="58">
        <f t="shared" si="11"/>
        <v>2647059</v>
      </c>
      <c r="N17" s="44">
        <v>2647059</v>
      </c>
      <c r="O17" s="42">
        <f t="shared" si="12"/>
        <v>0.15000000849999992</v>
      </c>
      <c r="P17" s="44">
        <v>0</v>
      </c>
      <c r="Q17" s="42">
        <f t="shared" si="13"/>
        <v>0</v>
      </c>
      <c r="R17" s="44">
        <v>0</v>
      </c>
      <c r="S17" s="42">
        <f t="shared" si="14"/>
        <v>0</v>
      </c>
      <c r="T17" s="97">
        <v>42173</v>
      </c>
      <c r="U17" s="125"/>
      <c r="V17" s="127"/>
      <c r="W17" s="99" t="s">
        <v>67</v>
      </c>
      <c r="X17" s="98" t="s">
        <v>123</v>
      </c>
      <c r="Y17" s="275"/>
      <c r="Z17" s="277"/>
      <c r="AA17" s="279"/>
      <c r="AB17" s="275"/>
      <c r="AC17" s="277"/>
      <c r="AD17" s="275"/>
      <c r="AE17" s="283"/>
      <c r="AF17" s="285"/>
      <c r="AG17" s="287"/>
      <c r="AH17" s="285"/>
      <c r="AI17" s="281"/>
      <c r="AJ17" s="140">
        <v>42427</v>
      </c>
    </row>
    <row r="18" spans="1:36" s="50" customFormat="1" ht="38.25" customHeight="1" x14ac:dyDescent="0.2">
      <c r="A18" s="136">
        <v>98</v>
      </c>
      <c r="B18" s="149" t="s">
        <v>49</v>
      </c>
      <c r="C18" s="31" t="s">
        <v>50</v>
      </c>
      <c r="D18" s="21" t="s">
        <v>48</v>
      </c>
      <c r="E18" s="12" t="s">
        <v>5</v>
      </c>
      <c r="F18" s="21" t="s">
        <v>2</v>
      </c>
      <c r="G18" s="58">
        <f t="shared" si="0"/>
        <v>171428571</v>
      </c>
      <c r="H18" s="58">
        <f t="shared" si="7"/>
        <v>60000000</v>
      </c>
      <c r="I18" s="58">
        <v>0</v>
      </c>
      <c r="J18" s="58">
        <v>60000000</v>
      </c>
      <c r="K18" s="58">
        <v>0</v>
      </c>
      <c r="L18" s="42">
        <f t="shared" si="10"/>
        <v>0.35000000087499999</v>
      </c>
      <c r="M18" s="58">
        <f t="shared" si="11"/>
        <v>111428571</v>
      </c>
      <c r="N18" s="58">
        <v>0</v>
      </c>
      <c r="O18" s="42">
        <v>0</v>
      </c>
      <c r="P18" s="58">
        <v>0</v>
      </c>
      <c r="Q18" s="42">
        <f t="shared" si="13"/>
        <v>0</v>
      </c>
      <c r="R18" s="58">
        <v>111428571</v>
      </c>
      <c r="S18" s="42">
        <f t="shared" si="14"/>
        <v>0.64999999912499995</v>
      </c>
      <c r="T18" s="47" t="s">
        <v>115</v>
      </c>
      <c r="U18" s="109"/>
      <c r="V18" s="114"/>
      <c r="W18" s="99" t="s">
        <v>61</v>
      </c>
      <c r="X18" s="96" t="s">
        <v>88</v>
      </c>
      <c r="Y18" s="99" t="s">
        <v>61</v>
      </c>
      <c r="Z18" s="96" t="s">
        <v>90</v>
      </c>
      <c r="AA18" s="103">
        <v>42356</v>
      </c>
      <c r="AB18" s="99" t="s">
        <v>132</v>
      </c>
      <c r="AC18" s="96" t="s">
        <v>198</v>
      </c>
      <c r="AD18" s="99" t="s">
        <v>152</v>
      </c>
      <c r="AE18" s="95" t="s">
        <v>218</v>
      </c>
      <c r="AF18" s="53">
        <v>2</v>
      </c>
      <c r="AG18" s="70" t="s">
        <v>85</v>
      </c>
      <c r="AH18" s="53">
        <v>4</v>
      </c>
      <c r="AI18" s="146" t="s">
        <v>224</v>
      </c>
      <c r="AJ18" s="140">
        <v>42427</v>
      </c>
    </row>
    <row r="19" spans="1:36" s="24" customFormat="1" ht="48" customHeight="1" x14ac:dyDescent="0.2">
      <c r="A19" s="137">
        <v>51</v>
      </c>
      <c r="B19" s="145" t="s">
        <v>53</v>
      </c>
      <c r="C19" s="31" t="s">
        <v>73</v>
      </c>
      <c r="D19" s="21" t="s">
        <v>4</v>
      </c>
      <c r="E19" s="12" t="s">
        <v>5</v>
      </c>
      <c r="F19" s="21" t="s">
        <v>2</v>
      </c>
      <c r="G19" s="58">
        <f t="shared" si="0"/>
        <v>30000000</v>
      </c>
      <c r="H19" s="58">
        <f t="shared" si="7"/>
        <v>5000000</v>
      </c>
      <c r="I19" s="58">
        <v>0</v>
      </c>
      <c r="J19" s="58">
        <v>5000000</v>
      </c>
      <c r="K19" s="58">
        <v>0</v>
      </c>
      <c r="L19" s="42">
        <f t="shared" si="10"/>
        <v>0.16666666666666666</v>
      </c>
      <c r="M19" s="58">
        <f t="shared" si="11"/>
        <v>25000000</v>
      </c>
      <c r="N19" s="58">
        <v>3000000</v>
      </c>
      <c r="O19" s="42">
        <f t="shared" ref="O19:O30" si="15">N19/G19</f>
        <v>0.1</v>
      </c>
      <c r="P19" s="58">
        <v>0</v>
      </c>
      <c r="Q19" s="42">
        <f t="shared" si="13"/>
        <v>0</v>
      </c>
      <c r="R19" s="58">
        <v>22000000</v>
      </c>
      <c r="S19" s="42">
        <f t="shared" si="14"/>
        <v>0.73333333333333328</v>
      </c>
      <c r="T19" s="22" t="s">
        <v>116</v>
      </c>
      <c r="U19" s="111"/>
      <c r="V19" s="116"/>
      <c r="W19" s="99" t="s">
        <v>61</v>
      </c>
      <c r="X19" s="96" t="s">
        <v>91</v>
      </c>
      <c r="Y19" s="99" t="s">
        <v>26</v>
      </c>
      <c r="Z19" s="99" t="s">
        <v>26</v>
      </c>
      <c r="AA19" s="99" t="s">
        <v>26</v>
      </c>
      <c r="AB19" s="99" t="s">
        <v>157</v>
      </c>
      <c r="AC19" s="96" t="s">
        <v>156</v>
      </c>
      <c r="AD19" s="99" t="s">
        <v>152</v>
      </c>
      <c r="AE19" s="95" t="s">
        <v>218</v>
      </c>
      <c r="AF19" s="53">
        <v>0</v>
      </c>
      <c r="AG19" s="70" t="s">
        <v>85</v>
      </c>
      <c r="AH19" s="53">
        <v>1</v>
      </c>
      <c r="AI19" s="146" t="s">
        <v>153</v>
      </c>
      <c r="AJ19" s="140">
        <v>42427</v>
      </c>
    </row>
    <row r="20" spans="1:36" s="24" customFormat="1" ht="35.25" customHeight="1" x14ac:dyDescent="0.2">
      <c r="A20" s="137">
        <v>25</v>
      </c>
      <c r="B20" s="145" t="s">
        <v>69</v>
      </c>
      <c r="C20" s="31" t="s">
        <v>70</v>
      </c>
      <c r="D20" s="21" t="s">
        <v>4</v>
      </c>
      <c r="E20" s="12" t="s">
        <v>5</v>
      </c>
      <c r="F20" s="21" t="s">
        <v>2</v>
      </c>
      <c r="G20" s="58">
        <f t="shared" si="0"/>
        <v>30000000</v>
      </c>
      <c r="H20" s="58">
        <f t="shared" si="7"/>
        <v>13000000</v>
      </c>
      <c r="I20" s="58">
        <v>0</v>
      </c>
      <c r="J20" s="58">
        <v>13000000</v>
      </c>
      <c r="K20" s="58">
        <v>0</v>
      </c>
      <c r="L20" s="42">
        <f t="shared" si="10"/>
        <v>0.43333333333333335</v>
      </c>
      <c r="M20" s="58">
        <f t="shared" si="11"/>
        <v>17000000</v>
      </c>
      <c r="N20" s="58">
        <v>0</v>
      </c>
      <c r="O20" s="42">
        <f t="shared" si="15"/>
        <v>0</v>
      </c>
      <c r="P20" s="58">
        <v>0</v>
      </c>
      <c r="Q20" s="42">
        <f t="shared" si="13"/>
        <v>0</v>
      </c>
      <c r="R20" s="58">
        <v>17000000</v>
      </c>
      <c r="S20" s="42">
        <f t="shared" si="14"/>
        <v>0.56666666666666665</v>
      </c>
      <c r="T20" s="22" t="s">
        <v>116</v>
      </c>
      <c r="U20" s="111"/>
      <c r="V20" s="116"/>
      <c r="W20" s="99" t="s">
        <v>61</v>
      </c>
      <c r="X20" s="96" t="s">
        <v>91</v>
      </c>
      <c r="Y20" s="99" t="s">
        <v>26</v>
      </c>
      <c r="Z20" s="99" t="s">
        <v>26</v>
      </c>
      <c r="AA20" s="99" t="s">
        <v>26</v>
      </c>
      <c r="AB20" s="99" t="s">
        <v>62</v>
      </c>
      <c r="AC20" s="96" t="s">
        <v>137</v>
      </c>
      <c r="AD20" s="99" t="s">
        <v>152</v>
      </c>
      <c r="AE20" s="95" t="s">
        <v>218</v>
      </c>
      <c r="AF20" s="53">
        <v>0</v>
      </c>
      <c r="AG20" s="70" t="s">
        <v>85</v>
      </c>
      <c r="AH20" s="53">
        <v>1</v>
      </c>
      <c r="AI20" s="146" t="s">
        <v>153</v>
      </c>
      <c r="AJ20" s="140">
        <v>42427</v>
      </c>
    </row>
    <row r="21" spans="1:36" ht="46.5" customHeight="1" x14ac:dyDescent="0.2">
      <c r="A21" s="136">
        <v>28</v>
      </c>
      <c r="B21" s="150" t="s">
        <v>54</v>
      </c>
      <c r="C21" s="69" t="s">
        <v>201</v>
      </c>
      <c r="D21" s="67" t="s">
        <v>4</v>
      </c>
      <c r="E21" s="17" t="s">
        <v>5</v>
      </c>
      <c r="F21" s="67" t="s">
        <v>2</v>
      </c>
      <c r="G21" s="56">
        <f t="shared" si="0"/>
        <v>35294118</v>
      </c>
      <c r="H21" s="56">
        <f t="shared" si="7"/>
        <v>30000000</v>
      </c>
      <c r="I21" s="56">
        <v>0</v>
      </c>
      <c r="J21" s="56">
        <v>30000000</v>
      </c>
      <c r="K21" s="41">
        <v>0</v>
      </c>
      <c r="L21" s="43">
        <f t="shared" si="10"/>
        <v>0.84999999150000005</v>
      </c>
      <c r="M21" s="41">
        <f t="shared" si="11"/>
        <v>5294118</v>
      </c>
      <c r="N21" s="41">
        <v>0</v>
      </c>
      <c r="O21" s="43">
        <f t="shared" si="15"/>
        <v>0</v>
      </c>
      <c r="P21" s="41">
        <v>0</v>
      </c>
      <c r="Q21" s="43">
        <f t="shared" si="13"/>
        <v>0</v>
      </c>
      <c r="R21" s="41">
        <v>5294118</v>
      </c>
      <c r="S21" s="43">
        <f t="shared" si="14"/>
        <v>0.15000000849999992</v>
      </c>
      <c r="T21" s="14" t="s">
        <v>117</v>
      </c>
      <c r="U21" s="109" t="s">
        <v>65</v>
      </c>
      <c r="V21" s="114" t="s">
        <v>179</v>
      </c>
      <c r="W21" s="68" t="s">
        <v>203</v>
      </c>
      <c r="X21" s="96" t="s">
        <v>91</v>
      </c>
      <c r="Y21" s="68" t="s">
        <v>26</v>
      </c>
      <c r="Z21" s="68" t="s">
        <v>26</v>
      </c>
      <c r="AA21" s="68" t="s">
        <v>26</v>
      </c>
      <c r="AB21" s="68" t="s">
        <v>132</v>
      </c>
      <c r="AC21" s="96" t="s">
        <v>136</v>
      </c>
      <c r="AD21" s="66" t="s">
        <v>152</v>
      </c>
      <c r="AE21" s="95" t="s">
        <v>218</v>
      </c>
      <c r="AF21" s="51">
        <v>2</v>
      </c>
      <c r="AG21" s="70" t="s">
        <v>85</v>
      </c>
      <c r="AH21" s="51">
        <v>10</v>
      </c>
      <c r="AI21" s="148" t="s">
        <v>197</v>
      </c>
      <c r="AJ21" s="141">
        <v>42427</v>
      </c>
    </row>
    <row r="22" spans="1:36" ht="54.75" customHeight="1" x14ac:dyDescent="0.2">
      <c r="A22" s="137">
        <v>43</v>
      </c>
      <c r="B22" s="150" t="s">
        <v>54</v>
      </c>
      <c r="C22" s="69" t="s">
        <v>202</v>
      </c>
      <c r="D22" s="67" t="s">
        <v>4</v>
      </c>
      <c r="E22" s="17" t="s">
        <v>5</v>
      </c>
      <c r="F22" s="67" t="s">
        <v>2</v>
      </c>
      <c r="G22" s="56">
        <f t="shared" si="0"/>
        <v>35294118</v>
      </c>
      <c r="H22" s="56">
        <f t="shared" si="7"/>
        <v>30000000</v>
      </c>
      <c r="I22" s="56">
        <v>0</v>
      </c>
      <c r="J22" s="56">
        <v>30000000</v>
      </c>
      <c r="K22" s="41">
        <v>0</v>
      </c>
      <c r="L22" s="43">
        <f t="shared" si="10"/>
        <v>0.84999999150000005</v>
      </c>
      <c r="M22" s="41">
        <f t="shared" si="11"/>
        <v>5294118</v>
      </c>
      <c r="N22" s="41">
        <v>0</v>
      </c>
      <c r="O22" s="43">
        <f t="shared" si="15"/>
        <v>0</v>
      </c>
      <c r="P22" s="41">
        <v>0</v>
      </c>
      <c r="Q22" s="43">
        <f t="shared" si="13"/>
        <v>0</v>
      </c>
      <c r="R22" s="41">
        <v>5294118</v>
      </c>
      <c r="S22" s="43">
        <f t="shared" si="14"/>
        <v>0.15000000849999992</v>
      </c>
      <c r="T22" s="14" t="s">
        <v>117</v>
      </c>
      <c r="U22" s="109"/>
      <c r="V22" s="114"/>
      <c r="W22" s="68" t="s">
        <v>61</v>
      </c>
      <c r="X22" s="96" t="s">
        <v>91</v>
      </c>
      <c r="Y22" s="68" t="s">
        <v>26</v>
      </c>
      <c r="Z22" s="68" t="s">
        <v>26</v>
      </c>
      <c r="AA22" s="68" t="s">
        <v>26</v>
      </c>
      <c r="AB22" s="68" t="s">
        <v>132</v>
      </c>
      <c r="AC22" s="96" t="s">
        <v>136</v>
      </c>
      <c r="AD22" s="66" t="s">
        <v>152</v>
      </c>
      <c r="AE22" s="95" t="s">
        <v>218</v>
      </c>
      <c r="AF22" s="51">
        <v>2</v>
      </c>
      <c r="AG22" s="70" t="s">
        <v>85</v>
      </c>
      <c r="AH22" s="51">
        <v>10</v>
      </c>
      <c r="AI22" s="148" t="s">
        <v>197</v>
      </c>
      <c r="AJ22" s="141">
        <v>42427</v>
      </c>
    </row>
    <row r="23" spans="1:36" ht="35.25" customHeight="1" x14ac:dyDescent="0.2">
      <c r="A23" s="136">
        <v>104</v>
      </c>
      <c r="B23" s="152" t="s">
        <v>215</v>
      </c>
      <c r="C23" s="33" t="s">
        <v>146</v>
      </c>
      <c r="D23" s="27" t="s">
        <v>4</v>
      </c>
      <c r="E23" s="25" t="s">
        <v>8</v>
      </c>
      <c r="F23" s="27" t="s">
        <v>2</v>
      </c>
      <c r="G23" s="41">
        <v>162810957</v>
      </c>
      <c r="H23" s="41">
        <v>138389313</v>
      </c>
      <c r="I23" s="41">
        <v>0</v>
      </c>
      <c r="J23" s="41">
        <v>138389313</v>
      </c>
      <c r="K23" s="41">
        <v>0</v>
      </c>
      <c r="L23" s="57">
        <f t="shared" si="10"/>
        <v>0.84999999723605824</v>
      </c>
      <c r="M23" s="41">
        <v>24421644</v>
      </c>
      <c r="N23" s="41">
        <v>0</v>
      </c>
      <c r="O23" s="57">
        <f t="shared" si="15"/>
        <v>0</v>
      </c>
      <c r="P23" s="41">
        <v>24421644</v>
      </c>
      <c r="Q23" s="57">
        <f t="shared" si="13"/>
        <v>0.15000000276394174</v>
      </c>
      <c r="R23" s="41">
        <v>0</v>
      </c>
      <c r="S23" s="57">
        <f t="shared" si="14"/>
        <v>0</v>
      </c>
      <c r="T23" s="72" t="s">
        <v>120</v>
      </c>
      <c r="U23" s="124" t="s">
        <v>81</v>
      </c>
      <c r="V23" s="94" t="s">
        <v>182</v>
      </c>
      <c r="W23" s="73" t="s">
        <v>67</v>
      </c>
      <c r="X23" s="96" t="s">
        <v>129</v>
      </c>
      <c r="Y23" s="73" t="s">
        <v>60</v>
      </c>
      <c r="Z23" s="96" t="s">
        <v>217</v>
      </c>
      <c r="AA23" s="55"/>
      <c r="AB23" s="73" t="s">
        <v>134</v>
      </c>
      <c r="AC23" s="40" t="s">
        <v>216</v>
      </c>
      <c r="AD23" s="68" t="s">
        <v>153</v>
      </c>
      <c r="AE23" s="95" t="s">
        <v>218</v>
      </c>
      <c r="AF23" s="52">
        <v>2</v>
      </c>
      <c r="AG23" s="71" t="s">
        <v>85</v>
      </c>
      <c r="AH23" s="51">
        <v>4</v>
      </c>
      <c r="AI23" s="148" t="s">
        <v>188</v>
      </c>
      <c r="AJ23" s="141">
        <v>42427</v>
      </c>
    </row>
    <row r="24" spans="1:36" s="24" customFormat="1" ht="36.75" customHeight="1" x14ac:dyDescent="0.2">
      <c r="A24" s="137">
        <v>13</v>
      </c>
      <c r="B24" s="152" t="s">
        <v>15</v>
      </c>
      <c r="C24" s="33" t="s">
        <v>38</v>
      </c>
      <c r="D24" s="27" t="s">
        <v>4</v>
      </c>
      <c r="E24" s="25" t="s">
        <v>7</v>
      </c>
      <c r="F24" s="27" t="s">
        <v>1</v>
      </c>
      <c r="G24" s="41">
        <f t="shared" ref="G24:G30" si="16">H24+M24</f>
        <v>87191324</v>
      </c>
      <c r="H24" s="41">
        <f t="shared" ref="H24:H30" si="17">I24+J24+K24</f>
        <v>74112625</v>
      </c>
      <c r="I24" s="45">
        <v>74112625</v>
      </c>
      <c r="J24" s="45">
        <v>0</v>
      </c>
      <c r="K24" s="45">
        <v>0</v>
      </c>
      <c r="L24" s="57">
        <f t="shared" si="10"/>
        <v>0.84999999541238758</v>
      </c>
      <c r="M24" s="56">
        <f t="shared" ref="M24:M30" si="18">N24+P24+R24</f>
        <v>13078699</v>
      </c>
      <c r="N24" s="45">
        <v>0</v>
      </c>
      <c r="O24" s="57">
        <f t="shared" si="15"/>
        <v>0</v>
      </c>
      <c r="P24" s="45">
        <v>0</v>
      </c>
      <c r="Q24" s="57">
        <f t="shared" si="13"/>
        <v>0</v>
      </c>
      <c r="R24" s="45">
        <v>13078699</v>
      </c>
      <c r="S24" s="57">
        <f t="shared" si="14"/>
        <v>0.15000000458761242</v>
      </c>
      <c r="T24" s="11" t="s">
        <v>119</v>
      </c>
      <c r="U24" s="113" t="s">
        <v>64</v>
      </c>
      <c r="V24" s="115" t="s">
        <v>98</v>
      </c>
      <c r="W24" s="66" t="s">
        <v>63</v>
      </c>
      <c r="X24" s="96" t="s">
        <v>89</v>
      </c>
      <c r="Y24" s="28" t="s">
        <v>63</v>
      </c>
      <c r="Z24" s="96" t="s">
        <v>89</v>
      </c>
      <c r="AA24" s="104" t="s">
        <v>207</v>
      </c>
      <c r="AB24" s="66" t="s">
        <v>134</v>
      </c>
      <c r="AC24" s="96" t="s">
        <v>198</v>
      </c>
      <c r="AD24" s="66" t="s">
        <v>152</v>
      </c>
      <c r="AE24" s="95" t="s">
        <v>218</v>
      </c>
      <c r="AF24" s="51">
        <v>2</v>
      </c>
      <c r="AG24" s="70" t="s">
        <v>85</v>
      </c>
      <c r="AH24" s="51">
        <v>4</v>
      </c>
      <c r="AI24" s="148" t="s">
        <v>154</v>
      </c>
      <c r="AJ24" s="141">
        <v>42521</v>
      </c>
    </row>
    <row r="25" spans="1:36" s="24" customFormat="1" ht="36.75" customHeight="1" x14ac:dyDescent="0.2">
      <c r="A25" s="137">
        <v>21</v>
      </c>
      <c r="B25" s="145" t="s">
        <v>55</v>
      </c>
      <c r="C25" s="31" t="s">
        <v>72</v>
      </c>
      <c r="D25" s="22" t="s">
        <v>4</v>
      </c>
      <c r="E25" s="23" t="s">
        <v>7</v>
      </c>
      <c r="F25" s="22" t="s">
        <v>1</v>
      </c>
      <c r="G25" s="58">
        <f t="shared" si="16"/>
        <v>126221197</v>
      </c>
      <c r="H25" s="58">
        <f t="shared" si="17"/>
        <v>107288018</v>
      </c>
      <c r="I25" s="44">
        <v>107288018</v>
      </c>
      <c r="J25" s="44">
        <v>0</v>
      </c>
      <c r="K25" s="44">
        <v>0</v>
      </c>
      <c r="L25" s="42">
        <f t="shared" si="10"/>
        <v>0.85000000435742973</v>
      </c>
      <c r="M25" s="58">
        <f t="shared" si="18"/>
        <v>18933179</v>
      </c>
      <c r="N25" s="44">
        <v>0</v>
      </c>
      <c r="O25" s="42">
        <f t="shared" si="15"/>
        <v>0</v>
      </c>
      <c r="P25" s="44">
        <v>0</v>
      </c>
      <c r="Q25" s="42">
        <f t="shared" si="13"/>
        <v>0</v>
      </c>
      <c r="R25" s="44">
        <v>18933179</v>
      </c>
      <c r="S25" s="42">
        <f t="shared" si="14"/>
        <v>0.14999999564257024</v>
      </c>
      <c r="T25" s="18" t="s">
        <v>119</v>
      </c>
      <c r="U25" s="113"/>
      <c r="V25" s="116"/>
      <c r="W25" s="99" t="s">
        <v>62</v>
      </c>
      <c r="X25" s="96" t="s">
        <v>89</v>
      </c>
      <c r="Y25" s="99" t="s">
        <v>62</v>
      </c>
      <c r="Z25" s="96" t="s">
        <v>89</v>
      </c>
      <c r="AA25" s="96" t="s">
        <v>222</v>
      </c>
      <c r="AB25" s="99" t="s">
        <v>134</v>
      </c>
      <c r="AC25" s="96" t="s">
        <v>199</v>
      </c>
      <c r="AD25" s="99" t="s">
        <v>152</v>
      </c>
      <c r="AE25" s="95" t="s">
        <v>218</v>
      </c>
      <c r="AF25" s="53">
        <v>2</v>
      </c>
      <c r="AG25" s="70" t="s">
        <v>86</v>
      </c>
      <c r="AH25" s="53">
        <v>4</v>
      </c>
      <c r="AI25" s="146" t="s">
        <v>154</v>
      </c>
      <c r="AJ25" s="140">
        <v>42521</v>
      </c>
    </row>
    <row r="26" spans="1:36" s="50" customFormat="1" ht="33.75" customHeight="1" x14ac:dyDescent="0.2">
      <c r="A26" s="137">
        <v>23</v>
      </c>
      <c r="B26" s="149" t="s">
        <v>39</v>
      </c>
      <c r="C26" s="32" t="s">
        <v>45</v>
      </c>
      <c r="D26" s="22" t="s">
        <v>4</v>
      </c>
      <c r="E26" s="23" t="s">
        <v>0</v>
      </c>
      <c r="F26" s="22" t="s">
        <v>3</v>
      </c>
      <c r="G26" s="58">
        <f t="shared" si="16"/>
        <v>5175000</v>
      </c>
      <c r="H26" s="58">
        <f t="shared" si="17"/>
        <v>4398750</v>
      </c>
      <c r="I26" s="44">
        <v>0</v>
      </c>
      <c r="J26" s="44">
        <v>0</v>
      </c>
      <c r="K26" s="44">
        <v>4398750</v>
      </c>
      <c r="L26" s="42">
        <f t="shared" si="10"/>
        <v>0.85</v>
      </c>
      <c r="M26" s="58">
        <f t="shared" si="18"/>
        <v>776250</v>
      </c>
      <c r="N26" s="44">
        <v>776250</v>
      </c>
      <c r="O26" s="42">
        <f t="shared" si="15"/>
        <v>0.15</v>
      </c>
      <c r="P26" s="44">
        <v>0</v>
      </c>
      <c r="Q26" s="42">
        <f t="shared" si="13"/>
        <v>0</v>
      </c>
      <c r="R26" s="44">
        <v>0</v>
      </c>
      <c r="S26" s="42">
        <f t="shared" si="14"/>
        <v>0</v>
      </c>
      <c r="T26" s="18" t="s">
        <v>121</v>
      </c>
      <c r="U26" s="110" t="s">
        <v>68</v>
      </c>
      <c r="V26" s="115" t="s">
        <v>186</v>
      </c>
      <c r="W26" s="54" t="s">
        <v>155</v>
      </c>
      <c r="X26" s="96" t="s">
        <v>200</v>
      </c>
      <c r="Y26" s="54" t="s">
        <v>134</v>
      </c>
      <c r="Z26" s="96" t="s">
        <v>200</v>
      </c>
      <c r="AA26" s="105"/>
      <c r="AB26" s="54" t="s">
        <v>155</v>
      </c>
      <c r="AC26" s="96" t="s">
        <v>199</v>
      </c>
      <c r="AD26" s="54" t="s">
        <v>167</v>
      </c>
      <c r="AE26" s="95" t="s">
        <v>218</v>
      </c>
      <c r="AF26" s="53">
        <v>2</v>
      </c>
      <c r="AG26" s="70" t="s">
        <v>85</v>
      </c>
      <c r="AH26" s="53">
        <v>4</v>
      </c>
      <c r="AI26" s="146" t="s">
        <v>151</v>
      </c>
      <c r="AJ26" s="140">
        <v>42521</v>
      </c>
    </row>
    <row r="27" spans="1:36" s="24" customFormat="1" ht="44.25" customHeight="1" x14ac:dyDescent="0.2">
      <c r="A27" s="138">
        <v>26</v>
      </c>
      <c r="B27" s="145" t="s">
        <v>47</v>
      </c>
      <c r="C27" s="31" t="s">
        <v>78</v>
      </c>
      <c r="D27" s="22" t="s">
        <v>4</v>
      </c>
      <c r="E27" s="23" t="s">
        <v>9</v>
      </c>
      <c r="F27" s="22" t="s">
        <v>3</v>
      </c>
      <c r="G27" s="58">
        <f t="shared" si="16"/>
        <v>318054</v>
      </c>
      <c r="H27" s="58">
        <f t="shared" si="17"/>
        <v>270346</v>
      </c>
      <c r="I27" s="44">
        <v>0</v>
      </c>
      <c r="J27" s="44">
        <v>0</v>
      </c>
      <c r="K27" s="44">
        <v>270346</v>
      </c>
      <c r="L27" s="42">
        <f t="shared" si="10"/>
        <v>0.85000031441201807</v>
      </c>
      <c r="M27" s="58">
        <f t="shared" si="18"/>
        <v>47708</v>
      </c>
      <c r="N27" s="44">
        <v>47708</v>
      </c>
      <c r="O27" s="42">
        <f t="shared" si="15"/>
        <v>0.14999968558798191</v>
      </c>
      <c r="P27" s="44">
        <v>0</v>
      </c>
      <c r="Q27" s="42">
        <f t="shared" si="13"/>
        <v>0</v>
      </c>
      <c r="R27" s="44">
        <v>0</v>
      </c>
      <c r="S27" s="42">
        <f t="shared" si="14"/>
        <v>0</v>
      </c>
      <c r="T27" s="20" t="s">
        <v>46</v>
      </c>
      <c r="U27" s="20" t="s">
        <v>46</v>
      </c>
      <c r="V27" s="20" t="s">
        <v>46</v>
      </c>
      <c r="W27" s="99" t="s">
        <v>132</v>
      </c>
      <c r="X27" s="96" t="s">
        <v>200</v>
      </c>
      <c r="Y27" s="99" t="s">
        <v>132</v>
      </c>
      <c r="Z27" s="96" t="s">
        <v>200</v>
      </c>
      <c r="AA27" s="105"/>
      <c r="AB27" s="99" t="s">
        <v>134</v>
      </c>
      <c r="AC27" s="96" t="s">
        <v>199</v>
      </c>
      <c r="AD27" s="99" t="s">
        <v>152</v>
      </c>
      <c r="AE27" s="95" t="s">
        <v>218</v>
      </c>
      <c r="AF27" s="53">
        <v>2</v>
      </c>
      <c r="AG27" s="70" t="s">
        <v>85</v>
      </c>
      <c r="AH27" s="53">
        <v>4</v>
      </c>
      <c r="AI27" s="146" t="s">
        <v>152</v>
      </c>
      <c r="AJ27" s="140">
        <v>42521</v>
      </c>
    </row>
    <row r="28" spans="1:36" s="50" customFormat="1" ht="64.5" customHeight="1" x14ac:dyDescent="0.2">
      <c r="A28" s="137">
        <v>127</v>
      </c>
      <c r="B28" s="149" t="s">
        <v>17</v>
      </c>
      <c r="C28" s="32" t="s">
        <v>43</v>
      </c>
      <c r="D28" s="22" t="s">
        <v>4</v>
      </c>
      <c r="E28" s="23" t="s">
        <v>8</v>
      </c>
      <c r="F28" s="22" t="s">
        <v>3</v>
      </c>
      <c r="G28" s="58">
        <f t="shared" si="16"/>
        <v>21937153</v>
      </c>
      <c r="H28" s="58">
        <f t="shared" si="17"/>
        <v>18646580</v>
      </c>
      <c r="I28" s="44">
        <v>0</v>
      </c>
      <c r="J28" s="44">
        <v>0</v>
      </c>
      <c r="K28" s="44">
        <v>18646580</v>
      </c>
      <c r="L28" s="42">
        <f t="shared" si="10"/>
        <v>0.84999999772076162</v>
      </c>
      <c r="M28" s="58">
        <f t="shared" si="18"/>
        <v>3290573</v>
      </c>
      <c r="N28" s="44">
        <v>3290573</v>
      </c>
      <c r="O28" s="42">
        <f t="shared" si="15"/>
        <v>0.15000000227923832</v>
      </c>
      <c r="P28" s="44">
        <v>0</v>
      </c>
      <c r="Q28" s="42">
        <f t="shared" si="13"/>
        <v>0</v>
      </c>
      <c r="R28" s="44">
        <v>0</v>
      </c>
      <c r="S28" s="42">
        <f t="shared" si="14"/>
        <v>0</v>
      </c>
      <c r="T28" s="20" t="s">
        <v>46</v>
      </c>
      <c r="U28" s="20" t="s">
        <v>190</v>
      </c>
      <c r="V28" s="20" t="s">
        <v>46</v>
      </c>
      <c r="W28" s="99" t="s">
        <v>132</v>
      </c>
      <c r="X28" s="36" t="s">
        <v>86</v>
      </c>
      <c r="Y28" s="99" t="s">
        <v>132</v>
      </c>
      <c r="Z28" s="96" t="s">
        <v>223</v>
      </c>
      <c r="AA28" s="105"/>
      <c r="AB28" s="99" t="s">
        <v>134</v>
      </c>
      <c r="AC28" s="96" t="s">
        <v>198</v>
      </c>
      <c r="AD28" s="99" t="s">
        <v>152</v>
      </c>
      <c r="AE28" s="95" t="s">
        <v>218</v>
      </c>
      <c r="AF28" s="53">
        <v>2</v>
      </c>
      <c r="AG28" s="71" t="s">
        <v>85</v>
      </c>
      <c r="AH28" s="53">
        <v>4</v>
      </c>
      <c r="AI28" s="146" t="s">
        <v>153</v>
      </c>
      <c r="AJ28" s="140">
        <v>42429</v>
      </c>
    </row>
    <row r="29" spans="1:36" s="24" customFormat="1" ht="51" customHeight="1" x14ac:dyDescent="0.2">
      <c r="A29" s="136">
        <v>82</v>
      </c>
      <c r="B29" s="152" t="s">
        <v>40</v>
      </c>
      <c r="C29" s="33" t="s">
        <v>165</v>
      </c>
      <c r="D29" s="27" t="s">
        <v>4</v>
      </c>
      <c r="E29" s="25" t="s">
        <v>8</v>
      </c>
      <c r="F29" s="27" t="s">
        <v>3</v>
      </c>
      <c r="G29" s="41">
        <f t="shared" si="16"/>
        <v>23080688</v>
      </c>
      <c r="H29" s="41">
        <f t="shared" si="17"/>
        <v>19618584</v>
      </c>
      <c r="I29" s="45">
        <v>0</v>
      </c>
      <c r="J29" s="45">
        <v>0</v>
      </c>
      <c r="K29" s="45">
        <v>19618584</v>
      </c>
      <c r="L29" s="57">
        <f t="shared" si="10"/>
        <v>0.84999996533898814</v>
      </c>
      <c r="M29" s="56">
        <f t="shared" si="18"/>
        <v>3462104</v>
      </c>
      <c r="N29" s="45">
        <v>3462104</v>
      </c>
      <c r="O29" s="57">
        <f t="shared" si="15"/>
        <v>0.15000003466101183</v>
      </c>
      <c r="P29" s="45">
        <v>0</v>
      </c>
      <c r="Q29" s="57">
        <f t="shared" si="13"/>
        <v>0</v>
      </c>
      <c r="R29" s="45">
        <v>0</v>
      </c>
      <c r="S29" s="57">
        <f t="shared" si="14"/>
        <v>0</v>
      </c>
      <c r="T29" s="29" t="s">
        <v>118</v>
      </c>
      <c r="U29" s="29" t="s">
        <v>183</v>
      </c>
      <c r="V29" s="93" t="s">
        <v>194</v>
      </c>
      <c r="W29" s="68" t="s">
        <v>166</v>
      </c>
      <c r="X29" s="96" t="s">
        <v>200</v>
      </c>
      <c r="Y29" s="68" t="s">
        <v>166</v>
      </c>
      <c r="Z29" s="96" t="s">
        <v>200</v>
      </c>
      <c r="AA29" s="55"/>
      <c r="AB29" s="68" t="s">
        <v>166</v>
      </c>
      <c r="AC29" s="96" t="s">
        <v>199</v>
      </c>
      <c r="AD29" s="68" t="s">
        <v>153</v>
      </c>
      <c r="AE29" s="95" t="s">
        <v>218</v>
      </c>
      <c r="AF29" s="51">
        <v>2</v>
      </c>
      <c r="AG29" s="71" t="s">
        <v>85</v>
      </c>
      <c r="AH29" s="51">
        <v>4</v>
      </c>
      <c r="AI29" s="148" t="s">
        <v>148</v>
      </c>
      <c r="AJ29" s="141">
        <v>42551</v>
      </c>
    </row>
    <row r="30" spans="1:36" s="50" customFormat="1" ht="57.75" customHeight="1" thickBot="1" x14ac:dyDescent="0.25">
      <c r="A30" s="137">
        <v>113</v>
      </c>
      <c r="B30" s="153" t="s">
        <v>143</v>
      </c>
      <c r="C30" s="154" t="s">
        <v>144</v>
      </c>
      <c r="D30" s="155" t="s">
        <v>4</v>
      </c>
      <c r="E30" s="156" t="s">
        <v>5</v>
      </c>
      <c r="F30" s="155" t="s">
        <v>2</v>
      </c>
      <c r="G30" s="157">
        <f t="shared" si="16"/>
        <v>8127343</v>
      </c>
      <c r="H30" s="157">
        <f t="shared" si="17"/>
        <v>6908242</v>
      </c>
      <c r="I30" s="158">
        <v>0</v>
      </c>
      <c r="J30" s="158">
        <v>6908242</v>
      </c>
      <c r="K30" s="158">
        <v>0</v>
      </c>
      <c r="L30" s="159">
        <v>0.85</v>
      </c>
      <c r="M30" s="160">
        <f t="shared" si="18"/>
        <v>1219101</v>
      </c>
      <c r="N30" s="158">
        <v>0</v>
      </c>
      <c r="O30" s="161">
        <f t="shared" si="15"/>
        <v>0</v>
      </c>
      <c r="P30" s="158">
        <v>0</v>
      </c>
      <c r="Q30" s="161">
        <f t="shared" si="13"/>
        <v>0</v>
      </c>
      <c r="R30" s="158">
        <v>1219101</v>
      </c>
      <c r="S30" s="161">
        <f t="shared" si="14"/>
        <v>0.14999994463135122</v>
      </c>
      <c r="T30" s="162" t="s">
        <v>150</v>
      </c>
      <c r="U30" s="163"/>
      <c r="V30" s="164"/>
      <c r="W30" s="165" t="s">
        <v>135</v>
      </c>
      <c r="X30" s="166" t="s">
        <v>145</v>
      </c>
      <c r="Y30" s="165" t="s">
        <v>135</v>
      </c>
      <c r="Z30" s="166" t="s">
        <v>145</v>
      </c>
      <c r="AA30" s="167">
        <v>42459</v>
      </c>
      <c r="AB30" s="165" t="s">
        <v>132</v>
      </c>
      <c r="AC30" s="166" t="s">
        <v>199</v>
      </c>
      <c r="AD30" s="165" t="s">
        <v>142</v>
      </c>
      <c r="AE30" s="168" t="s">
        <v>218</v>
      </c>
      <c r="AF30" s="169">
        <v>3</v>
      </c>
      <c r="AG30" s="170" t="s">
        <v>85</v>
      </c>
      <c r="AH30" s="169">
        <v>4</v>
      </c>
      <c r="AI30" s="171" t="s">
        <v>148</v>
      </c>
      <c r="AJ30" s="141">
        <v>42582</v>
      </c>
    </row>
    <row r="31" spans="1:36" s="84" customFormat="1" ht="35.25" customHeight="1" x14ac:dyDescent="0.2">
      <c r="A31" s="75"/>
      <c r="B31" s="123"/>
      <c r="D31" s="78"/>
      <c r="E31" s="79"/>
      <c r="F31" s="78"/>
      <c r="G31" s="80"/>
      <c r="H31" s="80"/>
      <c r="I31" s="80"/>
      <c r="J31" s="80"/>
      <c r="K31" s="80"/>
      <c r="L31" s="80"/>
      <c r="M31" s="80"/>
      <c r="N31" s="80"/>
      <c r="O31" s="80"/>
      <c r="P31" s="80"/>
      <c r="Q31" s="80"/>
      <c r="R31" s="80"/>
      <c r="S31" s="81"/>
      <c r="T31" s="78"/>
      <c r="U31" s="78"/>
      <c r="V31" s="78"/>
      <c r="W31" s="78"/>
      <c r="X31" s="39"/>
      <c r="Y31" s="78"/>
      <c r="Z31" s="39"/>
      <c r="AA31" s="39"/>
      <c r="AB31" s="78"/>
      <c r="AC31" s="39"/>
      <c r="AD31" s="78"/>
      <c r="AE31" s="39"/>
      <c r="AF31" s="82"/>
      <c r="AG31" s="78"/>
      <c r="AH31" s="83"/>
      <c r="AI31" s="78"/>
      <c r="AJ31" s="78"/>
    </row>
    <row r="32" spans="1:36" s="85" customFormat="1" ht="21.75" hidden="1" customHeight="1" x14ac:dyDescent="0.2">
      <c r="A32" s="75"/>
      <c r="B32" s="76"/>
      <c r="C32" s="77"/>
      <c r="D32" s="78"/>
      <c r="E32" s="79"/>
      <c r="F32" s="78"/>
      <c r="G32" s="80"/>
      <c r="H32" s="80"/>
      <c r="I32" s="80"/>
      <c r="J32" s="80"/>
      <c r="K32" s="80"/>
      <c r="L32" s="80"/>
      <c r="M32" s="80"/>
      <c r="N32" s="80"/>
      <c r="O32" s="80"/>
      <c r="P32" s="80"/>
      <c r="Q32" s="80"/>
      <c r="R32" s="80"/>
      <c r="S32" s="81"/>
      <c r="T32" s="78"/>
      <c r="U32" s="78"/>
      <c r="V32" s="78"/>
      <c r="W32" s="78"/>
      <c r="X32" s="39"/>
      <c r="Y32" s="78"/>
      <c r="Z32" s="39"/>
      <c r="AA32" s="39"/>
      <c r="AB32" s="78"/>
      <c r="AC32" s="39"/>
      <c r="AD32" s="78"/>
      <c r="AE32" s="39"/>
      <c r="AF32" s="82"/>
      <c r="AG32" s="78"/>
      <c r="AH32" s="83"/>
      <c r="AI32" s="78"/>
      <c r="AJ32" s="78"/>
    </row>
    <row r="33" spans="1:49" s="85" customFormat="1" ht="21.75" customHeight="1" x14ac:dyDescent="0.2">
      <c r="A33" s="75"/>
      <c r="B33" s="76"/>
      <c r="C33" s="77"/>
      <c r="D33" s="78"/>
      <c r="E33" s="79"/>
      <c r="F33" s="78"/>
      <c r="G33" s="80"/>
      <c r="H33" s="80"/>
      <c r="I33" s="80"/>
      <c r="J33" s="80"/>
      <c r="K33" s="80"/>
      <c r="L33" s="80"/>
      <c r="M33" s="80"/>
      <c r="N33" s="80"/>
      <c r="O33" s="80"/>
      <c r="P33" s="80"/>
      <c r="Q33" s="80"/>
      <c r="R33" s="80"/>
      <c r="S33" s="81"/>
      <c r="T33" s="78"/>
      <c r="U33" s="78"/>
      <c r="V33" s="78"/>
      <c r="W33" s="78"/>
      <c r="X33" s="39"/>
      <c r="Y33" s="78"/>
      <c r="Z33" s="39"/>
      <c r="AA33" s="39"/>
      <c r="AB33" s="78"/>
      <c r="AC33" s="39"/>
      <c r="AD33" s="78"/>
      <c r="AE33" s="39"/>
      <c r="AF33" s="82"/>
      <c r="AG33" s="78"/>
      <c r="AH33" s="83"/>
      <c r="AI33" s="78"/>
      <c r="AJ33" s="78"/>
    </row>
    <row r="34" spans="1:49" ht="17.25" customHeight="1" x14ac:dyDescent="0.2">
      <c r="B34" s="86" t="s">
        <v>176</v>
      </c>
      <c r="C34" s="86"/>
      <c r="S34" s="7"/>
      <c r="T34" s="7"/>
      <c r="U34" s="7"/>
    </row>
    <row r="35" spans="1:49" s="50" customFormat="1" ht="17.25" customHeight="1" x14ac:dyDescent="0.2">
      <c r="B35" s="86" t="s">
        <v>175</v>
      </c>
      <c r="V35" s="9"/>
      <c r="W35" s="15"/>
      <c r="X35" s="15"/>
      <c r="Y35" s="15"/>
      <c r="Z35" s="15"/>
      <c r="AA35" s="15"/>
      <c r="AB35" s="15"/>
      <c r="AC35" s="15"/>
      <c r="AD35" s="15"/>
      <c r="AE35" s="15"/>
      <c r="AF35" s="65"/>
      <c r="AG35" s="15"/>
      <c r="AH35" s="62"/>
      <c r="AI35" s="15"/>
      <c r="AJ35" s="15"/>
    </row>
    <row r="36" spans="1:49" s="50" customFormat="1" ht="17.25" customHeight="1" x14ac:dyDescent="0.2">
      <c r="B36" s="86" t="s">
        <v>177</v>
      </c>
      <c r="V36" s="9"/>
      <c r="W36" s="15"/>
      <c r="X36" s="15"/>
      <c r="Y36" s="15"/>
      <c r="Z36" s="15"/>
      <c r="AA36" s="15"/>
      <c r="AB36" s="15"/>
      <c r="AC36" s="15"/>
      <c r="AD36" s="15"/>
      <c r="AE36" s="15"/>
      <c r="AF36" s="65"/>
      <c r="AG36" s="15"/>
      <c r="AH36" s="62"/>
      <c r="AI36" s="15"/>
      <c r="AJ36" s="15"/>
    </row>
    <row r="37" spans="1:49" s="50" customFormat="1" ht="17.25" customHeight="1" x14ac:dyDescent="0.2">
      <c r="B37" s="131" t="s">
        <v>220</v>
      </c>
      <c r="V37" s="9"/>
      <c r="W37" s="15"/>
      <c r="X37" s="15"/>
      <c r="Y37" s="15"/>
      <c r="Z37" s="15"/>
      <c r="AA37" s="15"/>
      <c r="AB37" s="15"/>
      <c r="AC37" s="15"/>
      <c r="AD37" s="15"/>
      <c r="AE37" s="15"/>
      <c r="AF37" s="65"/>
      <c r="AG37" s="15"/>
      <c r="AH37" s="62"/>
      <c r="AI37" s="15"/>
      <c r="AJ37" s="15"/>
    </row>
    <row r="38" spans="1:49" s="50" customFormat="1" ht="17.25" customHeight="1" x14ac:dyDescent="0.2">
      <c r="B38" s="92" t="s">
        <v>178</v>
      </c>
      <c r="C38" s="92"/>
      <c r="D38" s="92"/>
      <c r="E38" s="92"/>
      <c r="F38" s="92"/>
      <c r="G38" s="92"/>
      <c r="H38" s="92"/>
      <c r="I38" s="92"/>
      <c r="J38" s="92"/>
      <c r="K38" s="92"/>
      <c r="L38" s="92"/>
      <c r="M38" s="92"/>
      <c r="N38" s="92"/>
      <c r="O38" s="92"/>
      <c r="P38" s="92"/>
      <c r="Q38" s="92"/>
      <c r="R38" s="92"/>
      <c r="S38" s="92"/>
      <c r="T38" s="92"/>
      <c r="U38" s="92"/>
      <c r="V38" s="9"/>
      <c r="W38" s="15"/>
      <c r="X38" s="15"/>
      <c r="Y38" s="15"/>
      <c r="Z38" s="15"/>
      <c r="AA38" s="15"/>
      <c r="AB38" s="15"/>
      <c r="AC38" s="15"/>
      <c r="AD38" s="15"/>
      <c r="AE38" s="15"/>
      <c r="AF38" s="65"/>
      <c r="AG38" s="15"/>
      <c r="AH38" s="62"/>
      <c r="AI38" s="15"/>
      <c r="AJ38" s="15"/>
    </row>
    <row r="39" spans="1:49" s="50" customFormat="1" ht="17.25" customHeight="1" x14ac:dyDescent="0.2">
      <c r="B39" s="92" t="s">
        <v>185</v>
      </c>
      <c r="C39" s="92"/>
      <c r="D39" s="92"/>
      <c r="E39" s="92"/>
      <c r="F39" s="92"/>
      <c r="G39" s="92"/>
      <c r="H39" s="92"/>
      <c r="I39" s="92"/>
      <c r="J39" s="92"/>
      <c r="K39" s="92"/>
      <c r="L39" s="92"/>
      <c r="M39" s="92"/>
      <c r="N39" s="92"/>
      <c r="O39" s="92"/>
      <c r="P39" s="92"/>
      <c r="Q39" s="92"/>
      <c r="R39" s="92"/>
      <c r="S39" s="92"/>
      <c r="T39" s="92"/>
      <c r="U39" s="92"/>
      <c r="V39" s="9"/>
      <c r="W39" s="15"/>
      <c r="X39" s="15"/>
      <c r="Y39" s="15"/>
      <c r="Z39" s="15"/>
      <c r="AA39" s="15"/>
      <c r="AB39" s="15"/>
      <c r="AC39" s="15"/>
      <c r="AD39" s="15"/>
      <c r="AE39" s="15"/>
      <c r="AF39" s="65"/>
      <c r="AG39" s="15"/>
      <c r="AH39" s="62"/>
      <c r="AI39" s="15"/>
      <c r="AJ39" s="15"/>
    </row>
    <row r="40" spans="1:49" ht="31.5" customHeight="1" x14ac:dyDescent="0.45">
      <c r="AB40" s="89" t="s">
        <v>195</v>
      </c>
      <c r="AC40" s="90"/>
      <c r="AD40" s="90"/>
      <c r="AE40" s="91"/>
      <c r="AF40" s="91"/>
      <c r="AG40" s="89" t="s">
        <v>196</v>
      </c>
      <c r="AH40" s="87"/>
      <c r="AI40" s="87"/>
      <c r="AJ40" s="87"/>
      <c r="AM40" s="88"/>
      <c r="AN40" s="88"/>
      <c r="AO40" s="88"/>
      <c r="AP40" s="88"/>
      <c r="AQ40" s="88"/>
      <c r="AR40" s="88"/>
      <c r="AS40" s="88"/>
      <c r="AT40" s="88"/>
      <c r="AU40" s="88"/>
      <c r="AV40" s="88"/>
      <c r="AW40" s="2"/>
    </row>
    <row r="41" spans="1:49" ht="9" customHeight="1" x14ac:dyDescent="0.2">
      <c r="B41" s="100"/>
      <c r="C41" s="100"/>
      <c r="D41" s="100"/>
      <c r="E41" s="100"/>
      <c r="F41" s="100"/>
      <c r="G41" s="100"/>
      <c r="H41" s="100"/>
      <c r="I41" s="100"/>
      <c r="J41" s="100"/>
      <c r="K41" s="100"/>
      <c r="L41" s="100"/>
      <c r="M41" s="100"/>
      <c r="N41" s="100"/>
      <c r="O41" s="100"/>
      <c r="P41" s="100"/>
      <c r="Q41" s="100"/>
      <c r="R41" s="100"/>
      <c r="S41" s="100"/>
      <c r="T41" s="100"/>
      <c r="U41" s="100"/>
    </row>
    <row r="42" spans="1:49" ht="15" customHeight="1" x14ac:dyDescent="0.2">
      <c r="B42" s="34"/>
      <c r="C42" s="7" t="s">
        <v>168</v>
      </c>
    </row>
    <row r="43" spans="1:49" ht="15" customHeight="1" x14ac:dyDescent="0.2">
      <c r="B43" s="36"/>
      <c r="C43" s="7" t="s">
        <v>100</v>
      </c>
    </row>
    <row r="44" spans="1:49" ht="15" customHeight="1" x14ac:dyDescent="0.2">
      <c r="B44" s="35"/>
      <c r="C44" s="7" t="s">
        <v>101</v>
      </c>
    </row>
    <row r="45" spans="1:49" ht="36" customHeight="1" x14ac:dyDescent="0.2">
      <c r="B45" s="39"/>
    </row>
    <row r="46" spans="1:49" ht="15" customHeight="1" x14ac:dyDescent="0.2">
      <c r="B46" s="87" t="s">
        <v>226</v>
      </c>
    </row>
    <row r="47" spans="1:49" ht="12.75" customHeight="1" x14ac:dyDescent="0.2">
      <c r="B47" s="87" t="s">
        <v>212</v>
      </c>
      <c r="H47" s="48"/>
      <c r="S47" s="7"/>
      <c r="T47" s="7"/>
      <c r="U47" s="7"/>
      <c r="V47" s="7"/>
    </row>
    <row r="48" spans="1:49" ht="12.75" customHeight="1" x14ac:dyDescent="0.2">
      <c r="B48" s="87" t="s">
        <v>213</v>
      </c>
      <c r="S48" s="7"/>
      <c r="T48" s="7"/>
      <c r="U48" s="7"/>
      <c r="V48" s="7"/>
    </row>
    <row r="49" spans="4:32" x14ac:dyDescent="0.2">
      <c r="S49" s="7"/>
      <c r="T49" s="7"/>
      <c r="U49" s="7"/>
      <c r="V49" s="7"/>
    </row>
    <row r="50" spans="4:32" collapsed="1" x14ac:dyDescent="0.2">
      <c r="S50" s="7"/>
      <c r="T50" s="7"/>
      <c r="U50" s="7"/>
      <c r="V50" s="7"/>
    </row>
    <row r="51" spans="4:32" hidden="1" x14ac:dyDescent="0.2">
      <c r="D51" s="10"/>
      <c r="S51" s="7"/>
      <c r="T51" s="7"/>
      <c r="U51" s="7"/>
      <c r="V51" s="7"/>
      <c r="AF51" s="15"/>
    </row>
    <row r="52" spans="4:32" hidden="1" x14ac:dyDescent="0.2">
      <c r="D52" s="10"/>
      <c r="S52" s="16"/>
      <c r="T52" s="16"/>
      <c r="U52" s="16"/>
      <c r="V52" s="37"/>
      <c r="AF52" s="15"/>
    </row>
    <row r="53" spans="4:32" hidden="1" x14ac:dyDescent="0.2">
      <c r="D53" s="10"/>
      <c r="S53" s="16"/>
      <c r="T53" s="16"/>
      <c r="U53" s="16"/>
      <c r="V53" s="37"/>
      <c r="AF53" s="15"/>
    </row>
    <row r="54" spans="4:32" hidden="1" x14ac:dyDescent="0.2">
      <c r="D54" s="10"/>
      <c r="S54" s="16"/>
      <c r="T54" s="16"/>
      <c r="U54" s="16"/>
      <c r="V54" s="37"/>
      <c r="AF54" s="15"/>
    </row>
    <row r="55" spans="4:32" hidden="1" x14ac:dyDescent="0.2">
      <c r="D55" s="10"/>
      <c r="S55" s="16"/>
      <c r="T55" s="16"/>
      <c r="U55" s="16"/>
      <c r="V55" s="37"/>
      <c r="AF55" s="15"/>
    </row>
    <row r="56" spans="4:32" hidden="1" x14ac:dyDescent="0.2">
      <c r="D56" s="10"/>
      <c r="AF56" s="15"/>
    </row>
    <row r="57" spans="4:32" hidden="1" x14ac:dyDescent="0.2">
      <c r="D57" s="10"/>
      <c r="AF57" s="15"/>
    </row>
    <row r="58" spans="4:32" hidden="1" x14ac:dyDescent="0.2">
      <c r="D58" s="10"/>
      <c r="AF58" s="15"/>
    </row>
    <row r="59" spans="4:32" hidden="1" x14ac:dyDescent="0.2">
      <c r="D59" s="10"/>
      <c r="AF59" s="15"/>
    </row>
    <row r="60" spans="4:32" hidden="1" x14ac:dyDescent="0.2">
      <c r="D60" s="10"/>
      <c r="AF60" s="15"/>
    </row>
    <row r="61" spans="4:32" hidden="1" x14ac:dyDescent="0.2">
      <c r="D61" s="10"/>
      <c r="AF61" s="15"/>
    </row>
    <row r="62" spans="4:32" hidden="1" x14ac:dyDescent="0.2">
      <c r="D62" s="10"/>
      <c r="AF62" s="15"/>
    </row>
    <row r="63" spans="4:32" hidden="1" x14ac:dyDescent="0.2">
      <c r="D63" s="10"/>
      <c r="AF63" s="15"/>
    </row>
    <row r="64" spans="4:32" hidden="1" x14ac:dyDescent="0.2">
      <c r="D64" s="10"/>
      <c r="AF64" s="15"/>
    </row>
    <row r="65" spans="4:32" hidden="1" x14ac:dyDescent="0.2">
      <c r="D65" s="10"/>
      <c r="AF65" s="15"/>
    </row>
    <row r="66" spans="4:32" hidden="1" x14ac:dyDescent="0.2">
      <c r="D66" s="10"/>
      <c r="AF66" s="15"/>
    </row>
    <row r="67" spans="4:32" hidden="1" x14ac:dyDescent="0.2">
      <c r="D67" s="10"/>
      <c r="AF67" s="15"/>
    </row>
    <row r="68" spans="4:32" hidden="1" x14ac:dyDescent="0.2">
      <c r="D68" s="10"/>
      <c r="AF68" s="15"/>
    </row>
    <row r="69" spans="4:32" hidden="1" x14ac:dyDescent="0.2">
      <c r="D69" s="10"/>
      <c r="AF69" s="15"/>
    </row>
    <row r="70" spans="4:32" hidden="1" x14ac:dyDescent="0.2">
      <c r="D70" s="10"/>
      <c r="AF70" s="15"/>
    </row>
    <row r="71" spans="4:32" hidden="1" x14ac:dyDescent="0.2">
      <c r="D71" s="10"/>
      <c r="AF71" s="15"/>
    </row>
    <row r="72" spans="4:32" hidden="1" x14ac:dyDescent="0.2">
      <c r="D72" s="10"/>
      <c r="AF72" s="15"/>
    </row>
    <row r="73" spans="4:32" hidden="1" x14ac:dyDescent="0.2">
      <c r="D73" s="10"/>
      <c r="AF73" s="15"/>
    </row>
    <row r="74" spans="4:32" hidden="1" x14ac:dyDescent="0.2">
      <c r="D74" s="10"/>
      <c r="AF74" s="15"/>
    </row>
    <row r="75" spans="4:32" hidden="1" x14ac:dyDescent="0.2">
      <c r="D75" s="10"/>
      <c r="AF75" s="15"/>
    </row>
    <row r="76" spans="4:32" hidden="1" x14ac:dyDescent="0.2">
      <c r="D76" s="10"/>
      <c r="AF76" s="15"/>
    </row>
    <row r="77" spans="4:32" hidden="1" x14ac:dyDescent="0.2">
      <c r="D77" s="10"/>
      <c r="AF77" s="15"/>
    </row>
    <row r="78" spans="4:32" hidden="1" x14ac:dyDescent="0.2">
      <c r="D78" s="10"/>
      <c r="AF78" s="15"/>
    </row>
    <row r="79" spans="4:32" hidden="1" x14ac:dyDescent="0.2">
      <c r="D79" s="10"/>
      <c r="AF79" s="15"/>
    </row>
    <row r="80" spans="4:32" hidden="1" x14ac:dyDescent="0.2">
      <c r="D80" s="8"/>
      <c r="AF80" s="15"/>
    </row>
    <row r="81" spans="32:32" hidden="1" x14ac:dyDescent="0.2">
      <c r="AF81" s="15"/>
    </row>
    <row r="82" spans="32:32" hidden="1" x14ac:dyDescent="0.2">
      <c r="AF82" s="15"/>
    </row>
    <row r="83" spans="32:32" hidden="1" x14ac:dyDescent="0.2">
      <c r="AF83" s="15"/>
    </row>
  </sheetData>
  <autoFilter ref="B7:AJ31"/>
  <sortState ref="B7:AJ141">
    <sortCondition ref="AJ7:AJ141"/>
  </sortState>
  <dataConsolidate/>
  <mergeCells count="43">
    <mergeCell ref="AI16:AI17"/>
    <mergeCell ref="AD16:AD17"/>
    <mergeCell ref="AE16:AE17"/>
    <mergeCell ref="AF16:AF17"/>
    <mergeCell ref="AG16:AG17"/>
    <mergeCell ref="AH16:AH17"/>
    <mergeCell ref="AB16:AB17"/>
    <mergeCell ref="Z16:Z17"/>
    <mergeCell ref="Y16:Y17"/>
    <mergeCell ref="AA16:AA17"/>
    <mergeCell ref="AC16:AC17"/>
    <mergeCell ref="C3:AE3"/>
    <mergeCell ref="C4:AE4"/>
    <mergeCell ref="L5:L6"/>
    <mergeCell ref="M5:M6"/>
    <mergeCell ref="O5:O6"/>
    <mergeCell ref="D5:D6"/>
    <mergeCell ref="E5:E6"/>
    <mergeCell ref="C5:C6"/>
    <mergeCell ref="G5:G6"/>
    <mergeCell ref="AJ5:AJ6"/>
    <mergeCell ref="S5:S6"/>
    <mergeCell ref="T5:V5"/>
    <mergeCell ref="P5:P6"/>
    <mergeCell ref="N5:N6"/>
    <mergeCell ref="Q5:Q6"/>
    <mergeCell ref="R5:R6"/>
    <mergeCell ref="A5:A6"/>
    <mergeCell ref="AA5:AA6"/>
    <mergeCell ref="Z1:AI1"/>
    <mergeCell ref="F5:F6"/>
    <mergeCell ref="B2:AE2"/>
    <mergeCell ref="AI5:AI6"/>
    <mergeCell ref="AF5:AG5"/>
    <mergeCell ref="AH5:AH6"/>
    <mergeCell ref="W5:X5"/>
    <mergeCell ref="AB5:AD5"/>
    <mergeCell ref="Y5:Z5"/>
    <mergeCell ref="H5:H6"/>
    <mergeCell ref="I5:I6"/>
    <mergeCell ref="J5:J6"/>
    <mergeCell ref="K5:K6"/>
    <mergeCell ref="B5:B6"/>
  </mergeCells>
  <conditionalFormatting sqref="AH21">
    <cfRule type="iconSet" priority="1">
      <iconSet iconSet="3Arrows">
        <cfvo type="percent" val="0"/>
        <cfvo type="percent" val="33"/>
        <cfvo type="percent" val="67"/>
      </iconSet>
    </cfRule>
  </conditionalFormatting>
  <pageMargins left="0.25" right="0.25" top="0.75" bottom="0.75" header="0.3" footer="0.3"/>
  <pageSetup paperSize="8" scale="78" fitToHeight="0" orientation="landscape" r:id="rId1"/>
  <headerFooter>
    <oddFooter>&amp;L&amp;F&amp;C&amp;P no &amp;N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outlinePr summaryBelow="0" summaryRight="0"/>
    <pageSetUpPr fitToPage="1"/>
  </sheetPr>
  <dimension ref="A1:AW72"/>
  <sheetViews>
    <sheetView view="pageLayout" topLeftCell="B1" zoomScale="70" zoomScaleNormal="80" zoomScalePageLayoutView="70" workbookViewId="0">
      <selection activeCell="B5" sqref="B5:B6"/>
    </sheetView>
  </sheetViews>
  <sheetFormatPr defaultColWidth="9" defaultRowHeight="12.75" x14ac:dyDescent="0.2"/>
  <cols>
    <col min="1" max="1" width="4.625" style="50" hidden="1" customWidth="1"/>
    <col min="2" max="2" width="8" style="50" customWidth="1"/>
    <col min="3" max="3" width="34.875" style="50" customWidth="1"/>
    <col min="4" max="4" width="6.875" style="50" customWidth="1"/>
    <col min="5" max="5" width="7" style="50" customWidth="1"/>
    <col min="6" max="7" width="13.5" style="50" customWidth="1"/>
    <col min="8" max="8" width="15.25" style="50" hidden="1" customWidth="1"/>
    <col min="9" max="9" width="14.875" style="50" hidden="1" customWidth="1"/>
    <col min="10" max="10" width="16.5" style="50" hidden="1" customWidth="1"/>
    <col min="11" max="11" width="8.25" style="50" hidden="1" customWidth="1"/>
    <col min="12" max="12" width="12.625" style="50" hidden="1" customWidth="1"/>
    <col min="13" max="13" width="10.75" style="50" hidden="1" customWidth="1"/>
    <col min="14" max="14" width="8.25" style="50" hidden="1" customWidth="1"/>
    <col min="15" max="15" width="12.5" style="50" hidden="1" customWidth="1"/>
    <col min="16" max="16" width="8.25" style="50" hidden="1" customWidth="1"/>
    <col min="17" max="17" width="11.25" style="50" hidden="1" customWidth="1"/>
    <col min="18" max="19" width="11.25" style="9" hidden="1" customWidth="1"/>
    <col min="20" max="20" width="33.125" style="9" hidden="1" customWidth="1"/>
    <col min="21" max="21" width="21.125" style="9" hidden="1" customWidth="1"/>
    <col min="22" max="23" width="14.125" style="15" hidden="1" customWidth="1"/>
    <col min="24" max="26" width="14" style="15" customWidth="1"/>
    <col min="27" max="27" width="13.375" style="15" customWidth="1"/>
    <col min="28" max="28" width="15.125" style="15" customWidth="1"/>
    <col min="29" max="31" width="13.375" style="15" customWidth="1"/>
    <col min="32" max="32" width="13.75" style="65" customWidth="1"/>
    <col min="33" max="33" width="13.75" style="15" customWidth="1"/>
    <col min="34" max="34" width="13.75" style="62" customWidth="1"/>
    <col min="35" max="35" width="15.5" style="15" customWidth="1"/>
    <col min="36" max="36" width="15.5" style="15" hidden="1" customWidth="1"/>
    <col min="37" max="16384" width="9" style="50"/>
  </cols>
  <sheetData>
    <row r="1" spans="1:37" ht="28.5" customHeight="1" x14ac:dyDescent="0.25">
      <c r="Z1" s="243"/>
      <c r="AA1" s="248" t="s">
        <v>227</v>
      </c>
      <c r="AB1" s="248"/>
      <c r="AC1" s="248"/>
      <c r="AD1" s="248"/>
      <c r="AE1" s="248"/>
      <c r="AF1" s="248"/>
      <c r="AG1" s="248"/>
      <c r="AH1" s="248"/>
      <c r="AI1" s="248"/>
      <c r="AJ1" s="50"/>
    </row>
    <row r="2" spans="1:37" x14ac:dyDescent="0.2">
      <c r="B2" s="251"/>
      <c r="C2" s="251"/>
      <c r="D2" s="251"/>
      <c r="E2" s="251"/>
      <c r="F2" s="251"/>
      <c r="G2" s="251"/>
      <c r="H2" s="251"/>
      <c r="I2" s="251"/>
      <c r="J2" s="251"/>
      <c r="K2" s="251"/>
      <c r="L2" s="251"/>
      <c r="M2" s="251"/>
      <c r="N2" s="251"/>
      <c r="O2" s="251"/>
      <c r="P2" s="251"/>
      <c r="Q2" s="251"/>
      <c r="R2" s="251"/>
      <c r="S2" s="251"/>
      <c r="T2" s="251"/>
      <c r="U2" s="251"/>
      <c r="V2" s="251"/>
      <c r="W2" s="251"/>
      <c r="X2" s="251"/>
      <c r="Y2" s="251"/>
      <c r="Z2" s="251"/>
      <c r="AA2" s="251"/>
      <c r="AB2" s="251"/>
      <c r="AC2" s="251"/>
      <c r="AD2" s="251"/>
      <c r="AE2" s="251"/>
      <c r="AF2" s="63"/>
      <c r="AG2" s="134"/>
      <c r="AH2" s="60"/>
      <c r="AI2" s="134"/>
      <c r="AJ2" s="134"/>
    </row>
    <row r="3" spans="1:37" ht="16.5" customHeight="1" x14ac:dyDescent="0.25">
      <c r="B3" s="134"/>
      <c r="C3" s="269" t="s">
        <v>237</v>
      </c>
      <c r="D3" s="269"/>
      <c r="E3" s="269"/>
      <c r="F3" s="269"/>
      <c r="G3" s="269"/>
      <c r="H3" s="269"/>
      <c r="I3" s="269"/>
      <c r="J3" s="269"/>
      <c r="K3" s="269"/>
      <c r="L3" s="269"/>
      <c r="M3" s="269"/>
      <c r="N3" s="269"/>
      <c r="O3" s="269"/>
      <c r="P3" s="269"/>
      <c r="Q3" s="269"/>
      <c r="R3" s="269"/>
      <c r="S3" s="269"/>
      <c r="T3" s="269"/>
      <c r="U3" s="269"/>
      <c r="V3" s="269"/>
      <c r="W3" s="269"/>
      <c r="X3" s="269"/>
      <c r="Y3" s="269"/>
      <c r="Z3" s="269"/>
      <c r="AA3" s="269"/>
      <c r="AB3" s="269"/>
      <c r="AC3" s="269"/>
      <c r="AD3" s="269"/>
      <c r="AE3" s="269"/>
      <c r="AF3" s="63"/>
      <c r="AG3" s="134"/>
      <c r="AH3" s="60"/>
      <c r="AI3" s="134"/>
      <c r="AJ3" s="134"/>
    </row>
    <row r="4" spans="1:37" ht="16.5" thickBot="1" x14ac:dyDescent="0.25">
      <c r="B4" s="130"/>
      <c r="C4" s="271"/>
      <c r="D4" s="271"/>
      <c r="E4" s="271"/>
      <c r="F4" s="271"/>
      <c r="G4" s="271"/>
      <c r="H4" s="271"/>
      <c r="I4" s="271"/>
      <c r="J4" s="271"/>
      <c r="K4" s="271"/>
      <c r="L4" s="271"/>
      <c r="M4" s="271"/>
      <c r="N4" s="271"/>
      <c r="O4" s="271"/>
      <c r="P4" s="271"/>
      <c r="Q4" s="271"/>
      <c r="R4" s="271"/>
      <c r="S4" s="271"/>
      <c r="T4" s="271"/>
      <c r="U4" s="271"/>
      <c r="V4" s="271"/>
      <c r="W4" s="271"/>
      <c r="X4" s="271"/>
      <c r="Y4" s="271"/>
      <c r="Z4" s="271"/>
      <c r="AA4" s="271"/>
      <c r="AB4" s="271"/>
      <c r="AC4" s="271"/>
      <c r="AD4" s="271"/>
      <c r="AE4" s="271"/>
      <c r="AF4" s="64"/>
      <c r="AG4" s="128"/>
      <c r="AH4" s="61"/>
      <c r="AI4" s="128"/>
      <c r="AJ4" s="128"/>
    </row>
    <row r="5" spans="1:37" s="6" customFormat="1" ht="50.25" customHeight="1" x14ac:dyDescent="0.2">
      <c r="A5" s="302" t="s">
        <v>122</v>
      </c>
      <c r="B5" s="304" t="s">
        <v>174</v>
      </c>
      <c r="C5" s="304" t="s">
        <v>82</v>
      </c>
      <c r="D5" s="304" t="s">
        <v>169</v>
      </c>
      <c r="E5" s="304" t="s">
        <v>238</v>
      </c>
      <c r="F5" s="306" t="s">
        <v>214</v>
      </c>
      <c r="G5" s="306" t="s">
        <v>173</v>
      </c>
      <c r="H5" s="306" t="s">
        <v>103</v>
      </c>
      <c r="I5" s="306" t="s">
        <v>104</v>
      </c>
      <c r="J5" s="306" t="s">
        <v>105</v>
      </c>
      <c r="K5" s="306" t="s">
        <v>106</v>
      </c>
      <c r="L5" s="306" t="s">
        <v>107</v>
      </c>
      <c r="M5" s="306" t="s">
        <v>108</v>
      </c>
      <c r="N5" s="306" t="s">
        <v>109</v>
      </c>
      <c r="O5" s="306" t="s">
        <v>110</v>
      </c>
      <c r="P5" s="306" t="s">
        <v>111</v>
      </c>
      <c r="Q5" s="306" t="s">
        <v>112</v>
      </c>
      <c r="R5" s="306" t="s">
        <v>113</v>
      </c>
      <c r="S5" s="314" t="s">
        <v>94</v>
      </c>
      <c r="T5" s="314"/>
      <c r="U5" s="314"/>
      <c r="V5" s="309" t="s">
        <v>172</v>
      </c>
      <c r="W5" s="309"/>
      <c r="X5" s="309" t="s">
        <v>163</v>
      </c>
      <c r="Y5" s="309"/>
      <c r="Z5" s="304" t="s">
        <v>204</v>
      </c>
      <c r="AA5" s="309" t="s">
        <v>99</v>
      </c>
      <c r="AB5" s="309"/>
      <c r="AC5" s="309"/>
      <c r="AD5" s="309"/>
      <c r="AE5" s="309"/>
      <c r="AF5" s="308" t="s">
        <v>141</v>
      </c>
      <c r="AG5" s="309"/>
      <c r="AH5" s="310" t="s">
        <v>162</v>
      </c>
      <c r="AI5" s="312" t="s">
        <v>225</v>
      </c>
      <c r="AJ5" s="265" t="s">
        <v>209</v>
      </c>
    </row>
    <row r="6" spans="1:37" s="6" customFormat="1" ht="99" customHeight="1" x14ac:dyDescent="0.2">
      <c r="A6" s="303" t="s">
        <v>122</v>
      </c>
      <c r="B6" s="305"/>
      <c r="C6" s="305"/>
      <c r="D6" s="305"/>
      <c r="E6" s="305"/>
      <c r="F6" s="307"/>
      <c r="G6" s="307"/>
      <c r="H6" s="307"/>
      <c r="I6" s="307"/>
      <c r="J6" s="307"/>
      <c r="K6" s="307"/>
      <c r="L6" s="307"/>
      <c r="M6" s="307"/>
      <c r="N6" s="307"/>
      <c r="O6" s="307"/>
      <c r="P6" s="307"/>
      <c r="Q6" s="307"/>
      <c r="R6" s="307"/>
      <c r="S6" s="229" t="s">
        <v>114</v>
      </c>
      <c r="T6" s="230" t="s">
        <v>95</v>
      </c>
      <c r="U6" s="230" t="s">
        <v>96</v>
      </c>
      <c r="V6" s="231" t="s">
        <v>130</v>
      </c>
      <c r="W6" s="231" t="s">
        <v>92</v>
      </c>
      <c r="X6" s="231" t="s">
        <v>131</v>
      </c>
      <c r="Y6" s="231" t="s">
        <v>92</v>
      </c>
      <c r="Z6" s="305"/>
      <c r="AA6" s="231" t="s">
        <v>164</v>
      </c>
      <c r="AB6" s="231" t="s">
        <v>93</v>
      </c>
      <c r="AC6" s="231" t="s">
        <v>149</v>
      </c>
      <c r="AD6" s="231" t="s">
        <v>231</v>
      </c>
      <c r="AE6" s="231" t="s">
        <v>257</v>
      </c>
      <c r="AF6" s="232" t="s">
        <v>158</v>
      </c>
      <c r="AG6" s="231" t="s">
        <v>159</v>
      </c>
      <c r="AH6" s="311"/>
      <c r="AI6" s="313"/>
      <c r="AJ6" s="265" t="s">
        <v>209</v>
      </c>
    </row>
    <row r="7" spans="1:37" s="6" customFormat="1" ht="20.25" customHeight="1" x14ac:dyDescent="0.2">
      <c r="A7" s="233">
        <v>1</v>
      </c>
      <c r="B7" s="234">
        <v>1</v>
      </c>
      <c r="C7" s="234">
        <v>2</v>
      </c>
      <c r="D7" s="234">
        <v>3</v>
      </c>
      <c r="E7" s="234">
        <v>4</v>
      </c>
      <c r="F7" s="234">
        <v>5</v>
      </c>
      <c r="G7" s="234">
        <v>6</v>
      </c>
      <c r="H7" s="234">
        <v>9</v>
      </c>
      <c r="I7" s="234">
        <v>10</v>
      </c>
      <c r="J7" s="234">
        <v>11</v>
      </c>
      <c r="K7" s="234">
        <v>12</v>
      </c>
      <c r="L7" s="234">
        <v>13</v>
      </c>
      <c r="M7" s="234">
        <v>14</v>
      </c>
      <c r="N7" s="234">
        <v>15</v>
      </c>
      <c r="O7" s="234">
        <v>16</v>
      </c>
      <c r="P7" s="234">
        <v>17</v>
      </c>
      <c r="Q7" s="234">
        <v>18</v>
      </c>
      <c r="R7" s="234">
        <v>19</v>
      </c>
      <c r="S7" s="234">
        <v>9</v>
      </c>
      <c r="T7" s="234">
        <v>10</v>
      </c>
      <c r="U7" s="234">
        <v>11</v>
      </c>
      <c r="V7" s="234">
        <v>12</v>
      </c>
      <c r="W7" s="234">
        <v>13</v>
      </c>
      <c r="X7" s="234">
        <v>7</v>
      </c>
      <c r="Y7" s="234">
        <v>8</v>
      </c>
      <c r="Z7" s="234">
        <v>9</v>
      </c>
      <c r="AA7" s="234">
        <v>10</v>
      </c>
      <c r="AB7" s="234">
        <v>11</v>
      </c>
      <c r="AC7" s="234">
        <v>12</v>
      </c>
      <c r="AD7" s="234">
        <v>13</v>
      </c>
      <c r="AE7" s="234">
        <v>14</v>
      </c>
      <c r="AF7" s="234">
        <v>15</v>
      </c>
      <c r="AG7" s="234">
        <v>16</v>
      </c>
      <c r="AH7" s="234">
        <v>17</v>
      </c>
      <c r="AI7" s="235">
        <v>18</v>
      </c>
      <c r="AJ7" s="139" t="s">
        <v>210</v>
      </c>
    </row>
    <row r="8" spans="1:37" s="6" customFormat="1" ht="15.75" customHeight="1" x14ac:dyDescent="0.2">
      <c r="A8" s="188"/>
      <c r="B8" s="315" t="s">
        <v>243</v>
      </c>
      <c r="C8" s="315"/>
      <c r="D8" s="194"/>
      <c r="E8" s="194"/>
      <c r="F8" s="237">
        <f>SUM(F9)</f>
        <v>112941177</v>
      </c>
      <c r="G8" s="237">
        <f>SUM(G9)</f>
        <v>96000000</v>
      </c>
      <c r="H8" s="194"/>
      <c r="I8" s="194"/>
      <c r="J8" s="194"/>
      <c r="K8" s="194"/>
      <c r="L8" s="194"/>
      <c r="M8" s="194"/>
      <c r="N8" s="194"/>
      <c r="O8" s="194"/>
      <c r="P8" s="194"/>
      <c r="Q8" s="194"/>
      <c r="R8" s="194"/>
      <c r="S8" s="194"/>
      <c r="T8" s="194"/>
      <c r="U8" s="194"/>
      <c r="V8" s="194"/>
      <c r="W8" s="194"/>
      <c r="X8" s="194"/>
      <c r="Y8" s="194"/>
      <c r="Z8" s="194"/>
      <c r="AA8" s="194"/>
      <c r="AB8" s="194"/>
      <c r="AC8" s="194"/>
      <c r="AD8" s="194"/>
      <c r="AE8" s="194"/>
      <c r="AF8" s="194"/>
      <c r="AG8" s="194"/>
      <c r="AH8" s="194"/>
      <c r="AI8" s="195"/>
      <c r="AJ8" s="139"/>
    </row>
    <row r="9" spans="1:37" ht="39" customHeight="1" x14ac:dyDescent="0.2">
      <c r="A9" s="189">
        <v>48</v>
      </c>
      <c r="B9" s="26" t="s">
        <v>56</v>
      </c>
      <c r="C9" s="30" t="s">
        <v>57</v>
      </c>
      <c r="D9" s="27" t="s">
        <v>4</v>
      </c>
      <c r="E9" s="27" t="s">
        <v>1</v>
      </c>
      <c r="F9" s="41">
        <f>G9+L9</f>
        <v>112941177</v>
      </c>
      <c r="G9" s="41">
        <f>H9+I9+J9</f>
        <v>96000000</v>
      </c>
      <c r="H9" s="45">
        <v>96000000</v>
      </c>
      <c r="I9" s="45">
        <v>0</v>
      </c>
      <c r="J9" s="45">
        <v>0</v>
      </c>
      <c r="K9" s="57">
        <f>G9/F9</f>
        <v>0.84999999601562504</v>
      </c>
      <c r="L9" s="56">
        <f>M9+O9+Q9</f>
        <v>16941177</v>
      </c>
      <c r="M9" s="45">
        <v>0</v>
      </c>
      <c r="N9" s="57">
        <f>M9/F9</f>
        <v>0</v>
      </c>
      <c r="O9" s="45">
        <v>16941177</v>
      </c>
      <c r="P9" s="57">
        <f>O9/F9</f>
        <v>0.15000000398437499</v>
      </c>
      <c r="Q9" s="45">
        <v>0</v>
      </c>
      <c r="R9" s="57">
        <f>Q9/F9</f>
        <v>0</v>
      </c>
      <c r="S9" s="13" t="s">
        <v>46</v>
      </c>
      <c r="T9" s="13" t="s">
        <v>46</v>
      </c>
      <c r="U9" s="13" t="s">
        <v>46</v>
      </c>
      <c r="V9" s="66" t="s">
        <v>58</v>
      </c>
      <c r="W9" s="96" t="s">
        <v>87</v>
      </c>
      <c r="X9" s="66" t="s">
        <v>58</v>
      </c>
      <c r="Y9" s="66" t="s">
        <v>87</v>
      </c>
      <c r="Z9" s="66" t="s">
        <v>205</v>
      </c>
      <c r="AA9" s="66" t="s">
        <v>161</v>
      </c>
      <c r="AB9" s="66" t="s">
        <v>187</v>
      </c>
      <c r="AC9" s="66" t="s">
        <v>160</v>
      </c>
      <c r="AD9" s="36" t="s">
        <v>86</v>
      </c>
      <c r="AE9" s="202" t="s">
        <v>232</v>
      </c>
      <c r="AF9" s="68">
        <v>2</v>
      </c>
      <c r="AG9" s="68" t="s">
        <v>85</v>
      </c>
      <c r="AH9" s="68" t="s">
        <v>244</v>
      </c>
      <c r="AI9" s="148" t="s">
        <v>154</v>
      </c>
      <c r="AJ9" s="141">
        <v>42427</v>
      </c>
      <c r="AK9" s="24"/>
    </row>
    <row r="10" spans="1:37" s="185" customFormat="1" ht="15.75" customHeight="1" x14ac:dyDescent="0.2">
      <c r="A10" s="190"/>
      <c r="B10" s="316" t="s">
        <v>242</v>
      </c>
      <c r="C10" s="316"/>
      <c r="D10" s="196"/>
      <c r="E10" s="196"/>
      <c r="F10" s="238">
        <f>SUM(F11:F12)</f>
        <v>55642658</v>
      </c>
      <c r="G10" s="238">
        <f>SUM(G11:G12)</f>
        <v>47296259</v>
      </c>
      <c r="H10" s="196"/>
      <c r="I10" s="196"/>
      <c r="J10" s="196"/>
      <c r="K10" s="196"/>
      <c r="L10" s="196"/>
      <c r="M10" s="196"/>
      <c r="N10" s="196"/>
      <c r="O10" s="196"/>
      <c r="P10" s="196"/>
      <c r="Q10" s="196"/>
      <c r="R10" s="196"/>
      <c r="S10" s="196"/>
      <c r="T10" s="196"/>
      <c r="U10" s="196"/>
      <c r="V10" s="196"/>
      <c r="W10" s="196"/>
      <c r="X10" s="196"/>
      <c r="Y10" s="196"/>
      <c r="Z10" s="196"/>
      <c r="AA10" s="196"/>
      <c r="AB10" s="196"/>
      <c r="AC10" s="196"/>
      <c r="AD10" s="196"/>
      <c r="AE10" s="196"/>
      <c r="AF10" s="196"/>
      <c r="AG10" s="196"/>
      <c r="AH10" s="196"/>
      <c r="AI10" s="197"/>
      <c r="AJ10" s="183"/>
      <c r="AK10" s="184"/>
    </row>
    <row r="11" spans="1:37" ht="33" customHeight="1" x14ac:dyDescent="0.2">
      <c r="A11" s="189">
        <v>80</v>
      </c>
      <c r="B11" s="218" t="s">
        <v>74</v>
      </c>
      <c r="C11" s="33" t="s">
        <v>75</v>
      </c>
      <c r="D11" s="27" t="s">
        <v>4</v>
      </c>
      <c r="E11" s="27" t="s">
        <v>3</v>
      </c>
      <c r="F11" s="41">
        <f>G11+L11</f>
        <v>16692798</v>
      </c>
      <c r="G11" s="41">
        <f>H11+I11+J11</f>
        <v>14188878</v>
      </c>
      <c r="H11" s="45">
        <v>0</v>
      </c>
      <c r="I11" s="45">
        <v>0</v>
      </c>
      <c r="J11" s="45">
        <v>14188878</v>
      </c>
      <c r="K11" s="43">
        <f>G11/F11</f>
        <v>0.84999998202817761</v>
      </c>
      <c r="L11" s="41">
        <f>M11+O11+Q11</f>
        <v>2503920</v>
      </c>
      <c r="M11" s="45">
        <v>2503920</v>
      </c>
      <c r="N11" s="43">
        <f>M11/F11</f>
        <v>0.15000001797182233</v>
      </c>
      <c r="O11" s="45">
        <v>0</v>
      </c>
      <c r="P11" s="43">
        <f>O11/F11</f>
        <v>0</v>
      </c>
      <c r="Q11" s="45">
        <v>0</v>
      </c>
      <c r="R11" s="43">
        <f>Q11/F11</f>
        <v>0</v>
      </c>
      <c r="S11" s="11" t="s">
        <v>46</v>
      </c>
      <c r="T11" s="11" t="s">
        <v>46</v>
      </c>
      <c r="U11" s="11" t="s">
        <v>46</v>
      </c>
      <c r="V11" s="66" t="s">
        <v>63</v>
      </c>
      <c r="W11" s="66" t="s">
        <v>124</v>
      </c>
      <c r="X11" s="66" t="s">
        <v>63</v>
      </c>
      <c r="Y11" s="66" t="s">
        <v>124</v>
      </c>
      <c r="Z11" s="66"/>
      <c r="AA11" s="66" t="s">
        <v>67</v>
      </c>
      <c r="AB11" s="66" t="s">
        <v>126</v>
      </c>
      <c r="AC11" s="66" t="s">
        <v>134</v>
      </c>
      <c r="AD11" s="36" t="s">
        <v>86</v>
      </c>
      <c r="AE11" s="36" t="s">
        <v>86</v>
      </c>
      <c r="AF11" s="66">
        <v>2</v>
      </c>
      <c r="AG11" s="66" t="s">
        <v>85</v>
      </c>
      <c r="AH11" s="66">
        <v>4</v>
      </c>
      <c r="AI11" s="221" t="s">
        <v>151</v>
      </c>
      <c r="AJ11" s="140">
        <v>42427</v>
      </c>
    </row>
    <row r="12" spans="1:37" s="24" customFormat="1" ht="35.25" customHeight="1" x14ac:dyDescent="0.2">
      <c r="A12" s="191">
        <v>105</v>
      </c>
      <c r="B12" s="218" t="s">
        <v>76</v>
      </c>
      <c r="C12" s="33" t="s">
        <v>77</v>
      </c>
      <c r="D12" s="27" t="s">
        <v>4</v>
      </c>
      <c r="E12" s="27" t="s">
        <v>3</v>
      </c>
      <c r="F12" s="41">
        <f>G12+L12</f>
        <v>38949860</v>
      </c>
      <c r="G12" s="41">
        <f>H12+I12+J12</f>
        <v>33107381</v>
      </c>
      <c r="H12" s="45">
        <v>0</v>
      </c>
      <c r="I12" s="45">
        <v>0</v>
      </c>
      <c r="J12" s="45">
        <v>33107381</v>
      </c>
      <c r="K12" s="43">
        <f>G12/F12</f>
        <v>0.85</v>
      </c>
      <c r="L12" s="41">
        <f>M12+O12+Q12</f>
        <v>5842479</v>
      </c>
      <c r="M12" s="45">
        <v>5842479</v>
      </c>
      <c r="N12" s="43">
        <f>M12/F12</f>
        <v>0.15</v>
      </c>
      <c r="O12" s="45">
        <v>0</v>
      </c>
      <c r="P12" s="43">
        <f>O12/F12</f>
        <v>0</v>
      </c>
      <c r="Q12" s="45">
        <v>0</v>
      </c>
      <c r="R12" s="43">
        <f>Q12/F12</f>
        <v>0</v>
      </c>
      <c r="S12" s="11" t="s">
        <v>46</v>
      </c>
      <c r="T12" s="11" t="s">
        <v>46</v>
      </c>
      <c r="U12" s="11" t="s">
        <v>46</v>
      </c>
      <c r="V12" s="66" t="s">
        <v>63</v>
      </c>
      <c r="W12" s="66" t="s">
        <v>124</v>
      </c>
      <c r="X12" s="66" t="s">
        <v>63</v>
      </c>
      <c r="Y12" s="66" t="s">
        <v>124</v>
      </c>
      <c r="Z12" s="66"/>
      <c r="AA12" s="66" t="s">
        <v>67</v>
      </c>
      <c r="AB12" s="66" t="s">
        <v>126</v>
      </c>
      <c r="AC12" s="66" t="s">
        <v>134</v>
      </c>
      <c r="AD12" s="36" t="s">
        <v>86</v>
      </c>
      <c r="AE12" s="36" t="s">
        <v>86</v>
      </c>
      <c r="AF12" s="66">
        <v>3</v>
      </c>
      <c r="AG12" s="66" t="s">
        <v>85</v>
      </c>
      <c r="AH12" s="66">
        <v>4</v>
      </c>
      <c r="AI12" s="221" t="s">
        <v>151</v>
      </c>
      <c r="AJ12" s="140">
        <v>42427</v>
      </c>
      <c r="AK12" s="50"/>
    </row>
    <row r="13" spans="1:37" s="185" customFormat="1" ht="15.75" customHeight="1" x14ac:dyDescent="0.2">
      <c r="A13" s="190"/>
      <c r="B13" s="317" t="s">
        <v>241</v>
      </c>
      <c r="C13" s="317"/>
      <c r="D13" s="196"/>
      <c r="E13" s="196"/>
      <c r="F13" s="238">
        <f>SUM(F14:F15)</f>
        <v>41400653</v>
      </c>
      <c r="G13" s="238">
        <f>SUM(G14:G15)</f>
        <v>35190555</v>
      </c>
      <c r="H13" s="196"/>
      <c r="I13" s="196"/>
      <c r="J13" s="196"/>
      <c r="K13" s="196"/>
      <c r="L13" s="196"/>
      <c r="M13" s="196"/>
      <c r="N13" s="196"/>
      <c r="O13" s="196"/>
      <c r="P13" s="196"/>
      <c r="Q13" s="196"/>
      <c r="R13" s="196"/>
      <c r="S13" s="196"/>
      <c r="T13" s="196"/>
      <c r="U13" s="196"/>
      <c r="V13" s="196"/>
      <c r="W13" s="196"/>
      <c r="X13" s="196"/>
      <c r="Y13" s="196"/>
      <c r="Z13" s="196"/>
      <c r="AA13" s="196"/>
      <c r="AB13" s="196"/>
      <c r="AC13" s="196"/>
      <c r="AD13" s="196"/>
      <c r="AE13" s="196"/>
      <c r="AF13" s="196"/>
      <c r="AG13" s="196"/>
      <c r="AH13" s="196"/>
      <c r="AI13" s="197"/>
      <c r="AJ13" s="186"/>
      <c r="AK13" s="184"/>
    </row>
    <row r="14" spans="1:37" ht="36" customHeight="1" x14ac:dyDescent="0.2">
      <c r="A14" s="191">
        <v>5</v>
      </c>
      <c r="B14" s="175" t="s">
        <v>14</v>
      </c>
      <c r="C14" s="33" t="s">
        <v>83</v>
      </c>
      <c r="D14" s="27" t="s">
        <v>4</v>
      </c>
      <c r="E14" s="27" t="s">
        <v>2</v>
      </c>
      <c r="F14" s="41">
        <f>G14+L14</f>
        <v>23753594</v>
      </c>
      <c r="G14" s="41">
        <f>H14+I14+J14</f>
        <v>20190555</v>
      </c>
      <c r="H14" s="45">
        <v>0</v>
      </c>
      <c r="I14" s="45">
        <v>20190555</v>
      </c>
      <c r="J14" s="45">
        <v>0</v>
      </c>
      <c r="K14" s="43">
        <f>G14/F14</f>
        <v>0.8500000042098893</v>
      </c>
      <c r="L14" s="41">
        <f>M14+O14+Q14</f>
        <v>3563039</v>
      </c>
      <c r="M14" s="45">
        <v>3563039</v>
      </c>
      <c r="N14" s="43">
        <f>M14/F14</f>
        <v>0.14999999579011075</v>
      </c>
      <c r="O14" s="45">
        <v>0</v>
      </c>
      <c r="P14" s="43">
        <f>O14/F14</f>
        <v>0</v>
      </c>
      <c r="Q14" s="45">
        <v>0</v>
      </c>
      <c r="R14" s="43">
        <f>Q14/F14</f>
        <v>0</v>
      </c>
      <c r="S14" s="28">
        <v>42173</v>
      </c>
      <c r="T14" s="219" t="s">
        <v>180</v>
      </c>
      <c r="U14" s="219" t="s">
        <v>181</v>
      </c>
      <c r="V14" s="66" t="s">
        <v>67</v>
      </c>
      <c r="W14" s="220" t="s">
        <v>123</v>
      </c>
      <c r="X14" s="294" t="s">
        <v>67</v>
      </c>
      <c r="Y14" s="294" t="s">
        <v>123</v>
      </c>
      <c r="Z14" s="294"/>
      <c r="AA14" s="294" t="s">
        <v>60</v>
      </c>
      <c r="AB14" s="294" t="s">
        <v>127</v>
      </c>
      <c r="AC14" s="294" t="s">
        <v>132</v>
      </c>
      <c r="AD14" s="300" t="s">
        <v>86</v>
      </c>
      <c r="AE14" s="298" t="s">
        <v>246</v>
      </c>
      <c r="AF14" s="294">
        <v>3</v>
      </c>
      <c r="AG14" s="294" t="s">
        <v>85</v>
      </c>
      <c r="AH14" s="294">
        <v>4</v>
      </c>
      <c r="AI14" s="296" t="s">
        <v>154</v>
      </c>
      <c r="AJ14" s="140">
        <v>42427</v>
      </c>
      <c r="AK14" s="24"/>
    </row>
    <row r="15" spans="1:37" ht="45.75" customHeight="1" x14ac:dyDescent="0.2">
      <c r="A15" s="189">
        <v>36</v>
      </c>
      <c r="B15" s="175" t="s">
        <v>14</v>
      </c>
      <c r="C15" s="33" t="s">
        <v>84</v>
      </c>
      <c r="D15" s="27" t="s">
        <v>4</v>
      </c>
      <c r="E15" s="27" t="s">
        <v>2</v>
      </c>
      <c r="F15" s="41">
        <f>G15+L15</f>
        <v>17647059</v>
      </c>
      <c r="G15" s="41">
        <f>H15+I15+J15</f>
        <v>15000000</v>
      </c>
      <c r="H15" s="45">
        <v>0</v>
      </c>
      <c r="I15" s="45">
        <v>15000000</v>
      </c>
      <c r="J15" s="45">
        <v>0</v>
      </c>
      <c r="K15" s="43">
        <f>G15/F15</f>
        <v>0.84999999150000005</v>
      </c>
      <c r="L15" s="41">
        <f>M15+O15+Q15</f>
        <v>2647059</v>
      </c>
      <c r="M15" s="45">
        <v>2647059</v>
      </c>
      <c r="N15" s="43">
        <f>M15/F15</f>
        <v>0.15000000849999992</v>
      </c>
      <c r="O15" s="45">
        <v>0</v>
      </c>
      <c r="P15" s="43">
        <f>O15/F15</f>
        <v>0</v>
      </c>
      <c r="Q15" s="45">
        <v>0</v>
      </c>
      <c r="R15" s="43">
        <f>Q15/F15</f>
        <v>0</v>
      </c>
      <c r="S15" s="28">
        <v>42173</v>
      </c>
      <c r="T15" s="219"/>
      <c r="U15" s="219"/>
      <c r="V15" s="66" t="s">
        <v>67</v>
      </c>
      <c r="W15" s="220" t="s">
        <v>123</v>
      </c>
      <c r="X15" s="295"/>
      <c r="Y15" s="295"/>
      <c r="Z15" s="295"/>
      <c r="AA15" s="295"/>
      <c r="AB15" s="295"/>
      <c r="AC15" s="295"/>
      <c r="AD15" s="301"/>
      <c r="AE15" s="299"/>
      <c r="AF15" s="295"/>
      <c r="AG15" s="295"/>
      <c r="AH15" s="295"/>
      <c r="AI15" s="297"/>
      <c r="AJ15" s="140">
        <v>42427</v>
      </c>
    </row>
    <row r="16" spans="1:37" s="184" customFormat="1" ht="15.75" customHeight="1" x14ac:dyDescent="0.2">
      <c r="A16" s="192"/>
      <c r="B16" s="316" t="s">
        <v>239</v>
      </c>
      <c r="C16" s="316"/>
      <c r="D16" s="196"/>
      <c r="E16" s="196"/>
      <c r="F16" s="238">
        <f>SUM(F17:F18)</f>
        <v>38471992</v>
      </c>
      <c r="G16" s="238">
        <f>SUM(G17:G18)</f>
        <v>32701192</v>
      </c>
      <c r="H16" s="196"/>
      <c r="I16" s="196"/>
      <c r="J16" s="196"/>
      <c r="K16" s="196"/>
      <c r="L16" s="196"/>
      <c r="M16" s="196"/>
      <c r="N16" s="196"/>
      <c r="O16" s="196"/>
      <c r="P16" s="196"/>
      <c r="Q16" s="196"/>
      <c r="R16" s="196"/>
      <c r="S16" s="196"/>
      <c r="T16" s="196"/>
      <c r="U16" s="196"/>
      <c r="V16" s="196"/>
      <c r="W16" s="196"/>
      <c r="X16" s="196"/>
      <c r="Y16" s="196"/>
      <c r="Z16" s="196"/>
      <c r="AA16" s="196"/>
      <c r="AB16" s="196"/>
      <c r="AC16" s="196"/>
      <c r="AD16" s="196"/>
      <c r="AE16" s="196"/>
      <c r="AF16" s="196"/>
      <c r="AG16" s="196"/>
      <c r="AH16" s="196"/>
      <c r="AI16" s="197"/>
      <c r="AJ16" s="183"/>
      <c r="AK16" s="185"/>
    </row>
    <row r="17" spans="1:49" ht="51" customHeight="1" x14ac:dyDescent="0.2">
      <c r="A17" s="189"/>
      <c r="B17" s="26" t="s">
        <v>71</v>
      </c>
      <c r="C17" s="30" t="s">
        <v>193</v>
      </c>
      <c r="D17" s="26" t="s">
        <v>4</v>
      </c>
      <c r="E17" s="26" t="s">
        <v>2</v>
      </c>
      <c r="F17" s="41">
        <f>G17+L17</f>
        <v>32823530</v>
      </c>
      <c r="G17" s="41">
        <f>H17+I17+J17</f>
        <v>27900000</v>
      </c>
      <c r="H17" s="41">
        <v>0</v>
      </c>
      <c r="I17" s="41">
        <v>27900000</v>
      </c>
      <c r="J17" s="41">
        <v>0</v>
      </c>
      <c r="K17" s="43">
        <f>G17/F17</f>
        <v>0.84999998476702532</v>
      </c>
      <c r="L17" s="41">
        <f>M17+O17+Q17</f>
        <v>4923530</v>
      </c>
      <c r="M17" s="41">
        <v>4923530</v>
      </c>
      <c r="N17" s="43">
        <f>M17/F17</f>
        <v>0.15000001523297463</v>
      </c>
      <c r="O17" s="41">
        <v>0</v>
      </c>
      <c r="P17" s="43">
        <f>O17/F17</f>
        <v>0</v>
      </c>
      <c r="Q17" s="41">
        <v>0</v>
      </c>
      <c r="R17" s="43">
        <f>Q17/F17</f>
        <v>0</v>
      </c>
      <c r="S17" s="27" t="s">
        <v>46</v>
      </c>
      <c r="T17" s="27" t="s">
        <v>46</v>
      </c>
      <c r="U17" s="27" t="s">
        <v>46</v>
      </c>
      <c r="V17" s="66" t="s">
        <v>58</v>
      </c>
      <c r="W17" s="66" t="s">
        <v>102</v>
      </c>
      <c r="X17" s="66" t="s">
        <v>62</v>
      </c>
      <c r="Y17" s="66" t="s">
        <v>102</v>
      </c>
      <c r="Z17" s="66">
        <v>42382</v>
      </c>
      <c r="AA17" s="66" t="s">
        <v>62</v>
      </c>
      <c r="AB17" s="66" t="s">
        <v>128</v>
      </c>
      <c r="AC17" s="66" t="s">
        <v>134</v>
      </c>
      <c r="AD17" s="36" t="s">
        <v>86</v>
      </c>
      <c r="AE17" s="202" t="s">
        <v>236</v>
      </c>
      <c r="AF17" s="66">
        <v>2</v>
      </c>
      <c r="AG17" s="66" t="s">
        <v>85</v>
      </c>
      <c r="AH17" s="66">
        <v>4</v>
      </c>
      <c r="AI17" s="221" t="s">
        <v>147</v>
      </c>
      <c r="AJ17" s="140">
        <v>42427</v>
      </c>
      <c r="AL17" s="24"/>
    </row>
    <row r="18" spans="1:49" ht="51" customHeight="1" x14ac:dyDescent="0.2">
      <c r="A18" s="189"/>
      <c r="B18" s="26" t="s">
        <v>51</v>
      </c>
      <c r="C18" s="30" t="s">
        <v>52</v>
      </c>
      <c r="D18" s="26" t="s">
        <v>4</v>
      </c>
      <c r="E18" s="26" t="s">
        <v>2</v>
      </c>
      <c r="F18" s="41">
        <f>G18+L18</f>
        <v>5648462</v>
      </c>
      <c r="G18" s="41">
        <f>H18+I18+J18</f>
        <v>4801192</v>
      </c>
      <c r="H18" s="41">
        <v>0</v>
      </c>
      <c r="I18" s="56">
        <v>4801192</v>
      </c>
      <c r="J18" s="56">
        <v>0</v>
      </c>
      <c r="K18" s="57">
        <f>G18/F18</f>
        <v>0.84999987607246008</v>
      </c>
      <c r="L18" s="56">
        <f>M18+O18+Q18</f>
        <v>847270</v>
      </c>
      <c r="M18" s="56">
        <v>847270</v>
      </c>
      <c r="N18" s="57">
        <f>M18/F18</f>
        <v>0.15000012392753992</v>
      </c>
      <c r="O18" s="56">
        <v>0</v>
      </c>
      <c r="P18" s="57">
        <f>O18/F18</f>
        <v>0</v>
      </c>
      <c r="Q18" s="56">
        <v>0</v>
      </c>
      <c r="R18" s="57">
        <f>Q18/F18</f>
        <v>0</v>
      </c>
      <c r="S18" s="14" t="s">
        <v>115</v>
      </c>
      <c r="T18" s="109"/>
      <c r="U18" s="114"/>
      <c r="V18" s="66" t="s">
        <v>58</v>
      </c>
      <c r="W18" s="96" t="s">
        <v>123</v>
      </c>
      <c r="X18" s="66" t="s">
        <v>58</v>
      </c>
      <c r="Y18" s="66" t="s">
        <v>123</v>
      </c>
      <c r="Z18" s="66"/>
      <c r="AA18" s="66" t="s">
        <v>59</v>
      </c>
      <c r="AB18" s="66" t="s">
        <v>140</v>
      </c>
      <c r="AC18" s="68" t="s">
        <v>133</v>
      </c>
      <c r="AD18" s="36" t="s">
        <v>86</v>
      </c>
      <c r="AE18" s="202" t="s">
        <v>235</v>
      </c>
      <c r="AF18" s="68">
        <v>2</v>
      </c>
      <c r="AG18" s="68" t="s">
        <v>85</v>
      </c>
      <c r="AH18" s="68">
        <v>4</v>
      </c>
      <c r="AI18" s="148">
        <v>42461</v>
      </c>
      <c r="AJ18" s="141">
        <v>42427</v>
      </c>
      <c r="AL18" s="24"/>
    </row>
    <row r="19" spans="1:49" s="184" customFormat="1" ht="15.75" customHeight="1" x14ac:dyDescent="0.2">
      <c r="A19" s="192"/>
      <c r="B19" s="318" t="s">
        <v>240</v>
      </c>
      <c r="C19" s="318"/>
      <c r="D19" s="196"/>
      <c r="E19" s="196"/>
      <c r="F19" s="238">
        <f>SUM(F20:F22)</f>
        <v>36812010</v>
      </c>
      <c r="G19" s="238">
        <f>SUM(G20:G22)</f>
        <v>31290207</v>
      </c>
      <c r="H19" s="196"/>
      <c r="I19" s="196"/>
      <c r="J19" s="196"/>
      <c r="K19" s="196"/>
      <c r="L19" s="196"/>
      <c r="M19" s="196"/>
      <c r="N19" s="196"/>
      <c r="O19" s="196"/>
      <c r="P19" s="196"/>
      <c r="Q19" s="196"/>
      <c r="R19" s="196"/>
      <c r="S19" s="196"/>
      <c r="T19" s="196"/>
      <c r="U19" s="196"/>
      <c r="V19" s="196"/>
      <c r="W19" s="196"/>
      <c r="X19" s="196"/>
      <c r="Y19" s="196"/>
      <c r="Z19" s="196"/>
      <c r="AA19" s="196"/>
      <c r="AB19" s="196"/>
      <c r="AC19" s="196"/>
      <c r="AD19" s="196"/>
      <c r="AE19" s="196"/>
      <c r="AF19" s="196"/>
      <c r="AG19" s="196"/>
      <c r="AH19" s="196"/>
      <c r="AI19" s="197"/>
      <c r="AJ19" s="186"/>
    </row>
    <row r="20" spans="1:49" ht="51.75" customHeight="1" x14ac:dyDescent="0.2">
      <c r="A20" s="189">
        <v>46</v>
      </c>
      <c r="B20" s="175" t="s">
        <v>41</v>
      </c>
      <c r="C20" s="33" t="s">
        <v>44</v>
      </c>
      <c r="D20" s="27" t="s">
        <v>4</v>
      </c>
      <c r="E20" s="27" t="s">
        <v>3</v>
      </c>
      <c r="F20" s="41">
        <f>G20+L20</f>
        <v>6490095</v>
      </c>
      <c r="G20" s="41">
        <f>H20+I20+J20</f>
        <v>5516580</v>
      </c>
      <c r="H20" s="45">
        <v>0</v>
      </c>
      <c r="I20" s="45">
        <v>0</v>
      </c>
      <c r="J20" s="45">
        <v>5516580</v>
      </c>
      <c r="K20" s="43">
        <f>G20/F20</f>
        <v>0.84999988443928787</v>
      </c>
      <c r="L20" s="41">
        <f>M20+O20+Q20</f>
        <v>973515</v>
      </c>
      <c r="M20" s="45">
        <v>973515</v>
      </c>
      <c r="N20" s="43">
        <f>M20/F20</f>
        <v>0.15000011556071213</v>
      </c>
      <c r="O20" s="45">
        <v>0</v>
      </c>
      <c r="P20" s="43">
        <f>O20/F20</f>
        <v>0</v>
      </c>
      <c r="Q20" s="45">
        <v>0</v>
      </c>
      <c r="R20" s="43">
        <f>Q20/F20</f>
        <v>0</v>
      </c>
      <c r="S20" s="207" t="s">
        <v>46</v>
      </c>
      <c r="T20" s="207" t="s">
        <v>46</v>
      </c>
      <c r="U20" s="207" t="s">
        <v>46</v>
      </c>
      <c r="V20" s="66" t="s">
        <v>66</v>
      </c>
      <c r="W20" s="66" t="s">
        <v>87</v>
      </c>
      <c r="X20" s="66" t="s">
        <v>66</v>
      </c>
      <c r="Y20" s="66" t="s">
        <v>87</v>
      </c>
      <c r="Z20" s="66" t="s">
        <v>206</v>
      </c>
      <c r="AA20" s="66" t="s">
        <v>62</v>
      </c>
      <c r="AB20" s="66" t="s">
        <v>97</v>
      </c>
      <c r="AC20" s="66" t="s">
        <v>134</v>
      </c>
      <c r="AD20" s="36" t="s">
        <v>86</v>
      </c>
      <c r="AE20" s="202" t="s">
        <v>234</v>
      </c>
      <c r="AF20" s="66">
        <v>2</v>
      </c>
      <c r="AG20" s="66" t="s">
        <v>85</v>
      </c>
      <c r="AH20" s="66">
        <v>4</v>
      </c>
      <c r="AI20" s="221" t="s">
        <v>148</v>
      </c>
      <c r="AJ20" s="140">
        <v>42427</v>
      </c>
      <c r="AK20" s="24"/>
    </row>
    <row r="21" spans="1:49" s="24" customFormat="1" ht="45" customHeight="1" x14ac:dyDescent="0.2">
      <c r="A21" s="189">
        <v>52</v>
      </c>
      <c r="B21" s="26" t="s">
        <v>189</v>
      </c>
      <c r="C21" s="30" t="s">
        <v>42</v>
      </c>
      <c r="D21" s="27" t="s">
        <v>4</v>
      </c>
      <c r="E21" s="27" t="s">
        <v>3</v>
      </c>
      <c r="F21" s="41">
        <f>G21+L21</f>
        <v>27034565</v>
      </c>
      <c r="G21" s="41">
        <f>H21+I21+J21</f>
        <v>22979380</v>
      </c>
      <c r="H21" s="45">
        <v>0</v>
      </c>
      <c r="I21" s="45">
        <v>0</v>
      </c>
      <c r="J21" s="45">
        <v>22979380</v>
      </c>
      <c r="K21" s="43">
        <f>G21/F21</f>
        <v>0.84999999075257915</v>
      </c>
      <c r="L21" s="41">
        <f>M21+O21+Q21</f>
        <v>4055185</v>
      </c>
      <c r="M21" s="45">
        <v>4055185</v>
      </c>
      <c r="N21" s="43">
        <f>M21/F21</f>
        <v>0.15000000924742085</v>
      </c>
      <c r="O21" s="45">
        <v>0</v>
      </c>
      <c r="P21" s="43">
        <f>O21/F21</f>
        <v>0</v>
      </c>
      <c r="Q21" s="45">
        <v>0</v>
      </c>
      <c r="R21" s="43">
        <f>Q21/F21</f>
        <v>0</v>
      </c>
      <c r="S21" s="223" t="s">
        <v>132</v>
      </c>
      <c r="T21" s="29" t="s">
        <v>192</v>
      </c>
      <c r="U21" s="19" t="s">
        <v>191</v>
      </c>
      <c r="V21" s="66" t="s">
        <v>132</v>
      </c>
      <c r="W21" s="66" t="s">
        <v>86</v>
      </c>
      <c r="X21" s="66" t="s">
        <v>132</v>
      </c>
      <c r="Y21" s="66" t="s">
        <v>211</v>
      </c>
      <c r="Z21" s="66"/>
      <c r="AA21" s="66" t="s">
        <v>132</v>
      </c>
      <c r="AB21" s="66" t="s">
        <v>221</v>
      </c>
      <c r="AC21" s="66" t="s">
        <v>133</v>
      </c>
      <c r="AD21" s="36" t="s">
        <v>86</v>
      </c>
      <c r="AE21" s="36" t="s">
        <v>86</v>
      </c>
      <c r="AF21" s="66">
        <v>2</v>
      </c>
      <c r="AG21" s="66" t="s">
        <v>85</v>
      </c>
      <c r="AH21" s="66">
        <v>4</v>
      </c>
      <c r="AI21" s="221" t="s">
        <v>152</v>
      </c>
      <c r="AJ21" s="141">
        <v>42428</v>
      </c>
    </row>
    <row r="22" spans="1:49" ht="43.5" customHeight="1" thickBot="1" x14ac:dyDescent="0.25">
      <c r="A22" s="193">
        <v>65</v>
      </c>
      <c r="B22" s="209" t="s">
        <v>79</v>
      </c>
      <c r="C22" s="224" t="s">
        <v>80</v>
      </c>
      <c r="D22" s="209" t="s">
        <v>4</v>
      </c>
      <c r="E22" s="209" t="s">
        <v>3</v>
      </c>
      <c r="F22" s="157">
        <f>G22+L22</f>
        <v>3287350</v>
      </c>
      <c r="G22" s="157">
        <f>H22+I22+J22</f>
        <v>2794247</v>
      </c>
      <c r="H22" s="157">
        <v>0</v>
      </c>
      <c r="I22" s="157">
        <v>0</v>
      </c>
      <c r="J22" s="157">
        <v>2794247</v>
      </c>
      <c r="K22" s="213">
        <f>G22/F22</f>
        <v>0.84999984790180538</v>
      </c>
      <c r="L22" s="157">
        <f>M22+O22+Q22</f>
        <v>493103</v>
      </c>
      <c r="M22" s="157">
        <v>493103</v>
      </c>
      <c r="N22" s="213">
        <f>M22/F22</f>
        <v>0.15000015209819459</v>
      </c>
      <c r="O22" s="157">
        <v>0</v>
      </c>
      <c r="P22" s="213">
        <f>O22/F22</f>
        <v>0</v>
      </c>
      <c r="Q22" s="157">
        <v>0</v>
      </c>
      <c r="R22" s="213">
        <f>Q22/F22</f>
        <v>0</v>
      </c>
      <c r="S22" s="225" t="s">
        <v>46</v>
      </c>
      <c r="T22" s="225" t="s">
        <v>46</v>
      </c>
      <c r="U22" s="225" t="s">
        <v>46</v>
      </c>
      <c r="V22" s="215" t="s">
        <v>63</v>
      </c>
      <c r="W22" s="215" t="s">
        <v>138</v>
      </c>
      <c r="X22" s="215" t="s">
        <v>63</v>
      </c>
      <c r="Y22" s="215" t="s">
        <v>138</v>
      </c>
      <c r="Z22" s="215">
        <v>42460</v>
      </c>
      <c r="AA22" s="215" t="s">
        <v>67</v>
      </c>
      <c r="AB22" s="215" t="s">
        <v>139</v>
      </c>
      <c r="AC22" s="215" t="s">
        <v>134</v>
      </c>
      <c r="AD22" s="199" t="s">
        <v>86</v>
      </c>
      <c r="AE22" s="199" t="s">
        <v>86</v>
      </c>
      <c r="AF22" s="215">
        <v>2</v>
      </c>
      <c r="AG22" s="215" t="s">
        <v>85</v>
      </c>
      <c r="AH22" s="215">
        <v>4</v>
      </c>
      <c r="AI22" s="222" t="s">
        <v>151</v>
      </c>
      <c r="AJ22" s="140">
        <v>42427</v>
      </c>
    </row>
    <row r="23" spans="1:49" s="85" customFormat="1" ht="15.75" x14ac:dyDescent="0.2">
      <c r="A23" s="75"/>
      <c r="C23" s="288" t="s">
        <v>11</v>
      </c>
      <c r="D23" s="289"/>
      <c r="E23" s="290"/>
      <c r="F23" s="241">
        <f>F19+F16+F13+F10+F8</f>
        <v>285268490</v>
      </c>
      <c r="G23" s="241">
        <f>G19+G16+G13+G10+G8</f>
        <v>242478213</v>
      </c>
      <c r="H23" s="80"/>
      <c r="I23" s="80"/>
      <c r="J23" s="80"/>
      <c r="K23" s="80"/>
      <c r="L23" s="80"/>
      <c r="M23" s="80"/>
      <c r="N23" s="80"/>
      <c r="O23" s="80"/>
      <c r="P23" s="80"/>
      <c r="Q23" s="80"/>
      <c r="R23" s="81"/>
      <c r="S23" s="78"/>
      <c r="T23" s="78"/>
      <c r="U23" s="78"/>
      <c r="V23" s="78"/>
      <c r="W23" s="39"/>
      <c r="X23" s="78"/>
      <c r="Y23" s="39"/>
      <c r="Z23" s="39"/>
      <c r="AA23" s="78"/>
      <c r="AB23" s="39"/>
      <c r="AC23" s="78"/>
      <c r="AD23" s="78"/>
      <c r="AE23" s="39"/>
      <c r="AF23" s="82"/>
      <c r="AG23" s="78"/>
      <c r="AH23" s="83"/>
      <c r="AI23" s="78"/>
      <c r="AJ23" s="78"/>
    </row>
    <row r="24" spans="1:49" s="85" customFormat="1" ht="15.75" customHeight="1" x14ac:dyDescent="0.2">
      <c r="A24" s="75"/>
      <c r="B24" s="76"/>
      <c r="C24" s="291" t="s">
        <v>254</v>
      </c>
      <c r="D24" s="292"/>
      <c r="E24" s="293"/>
      <c r="F24" s="240">
        <f>F20+F16+F13+F8</f>
        <v>199303917</v>
      </c>
      <c r="G24" s="240">
        <f>G20+G16+G13+G8</f>
        <v>169408327</v>
      </c>
      <c r="H24" s="80"/>
      <c r="I24" s="80"/>
      <c r="J24" s="80"/>
      <c r="K24" s="80"/>
      <c r="L24" s="80"/>
      <c r="M24" s="80"/>
      <c r="N24" s="80"/>
      <c r="O24" s="80"/>
      <c r="P24" s="80"/>
      <c r="Q24" s="80"/>
      <c r="R24" s="81"/>
      <c r="S24" s="78"/>
      <c r="T24" s="78"/>
      <c r="U24" s="78"/>
      <c r="V24" s="78"/>
      <c r="W24" s="39"/>
      <c r="X24" s="78"/>
      <c r="Y24" s="39"/>
      <c r="Z24" s="39"/>
      <c r="AA24" s="78"/>
      <c r="AB24" s="39"/>
      <c r="AC24" s="78"/>
      <c r="AD24" s="78"/>
      <c r="AE24" s="39"/>
      <c r="AF24" s="82"/>
      <c r="AG24" s="78"/>
      <c r="AH24" s="83"/>
      <c r="AI24" s="78"/>
      <c r="AJ24" s="78"/>
    </row>
    <row r="25" spans="1:49" s="85" customFormat="1" x14ac:dyDescent="0.2">
      <c r="A25" s="75"/>
      <c r="B25" s="76"/>
      <c r="C25" s="77"/>
      <c r="D25" s="78"/>
      <c r="E25" s="78"/>
      <c r="F25" s="239"/>
      <c r="G25" s="239"/>
      <c r="H25" s="80"/>
      <c r="I25" s="80"/>
      <c r="J25" s="80"/>
      <c r="K25" s="80"/>
      <c r="L25" s="80"/>
      <c r="M25" s="80"/>
      <c r="N25" s="80"/>
      <c r="O25" s="80"/>
      <c r="P25" s="80"/>
      <c r="Q25" s="80"/>
      <c r="R25" s="81"/>
      <c r="S25" s="78"/>
      <c r="T25" s="78"/>
      <c r="U25" s="78"/>
      <c r="V25" s="78"/>
      <c r="W25" s="39"/>
      <c r="X25" s="78"/>
      <c r="Y25" s="39"/>
      <c r="Z25" s="39"/>
      <c r="AA25" s="78"/>
      <c r="AB25" s="39"/>
      <c r="AC25" s="78"/>
      <c r="AD25" s="78"/>
      <c r="AE25" s="39"/>
      <c r="AF25" s="82"/>
      <c r="AG25" s="78"/>
      <c r="AH25" s="83"/>
      <c r="AI25" s="78"/>
      <c r="AJ25" s="78"/>
    </row>
    <row r="26" spans="1:49" s="85" customFormat="1" x14ac:dyDescent="0.2">
      <c r="A26" s="75"/>
      <c r="B26" s="76"/>
      <c r="C26" s="77"/>
      <c r="D26" s="78"/>
      <c r="E26" s="78"/>
      <c r="F26" s="80"/>
      <c r="G26" s="80"/>
      <c r="H26" s="80"/>
      <c r="I26" s="80"/>
      <c r="J26" s="80"/>
      <c r="K26" s="80"/>
      <c r="L26" s="80"/>
      <c r="M26" s="80"/>
      <c r="N26" s="80"/>
      <c r="O26" s="80"/>
      <c r="P26" s="80"/>
      <c r="Q26" s="80"/>
      <c r="R26" s="81"/>
      <c r="S26" s="78"/>
      <c r="T26" s="78"/>
      <c r="U26" s="78"/>
      <c r="V26" s="78"/>
      <c r="W26" s="39"/>
      <c r="X26" s="78"/>
      <c r="Y26" s="39"/>
      <c r="Z26" s="39"/>
      <c r="AA26" s="78"/>
      <c r="AB26" s="39"/>
      <c r="AC26" s="78"/>
      <c r="AD26" s="78"/>
      <c r="AE26" s="39"/>
      <c r="AF26" s="82"/>
      <c r="AG26" s="78"/>
      <c r="AH26" s="83"/>
      <c r="AI26" s="78"/>
      <c r="AJ26" s="78"/>
    </row>
    <row r="27" spans="1:49" s="85" customFormat="1" x14ac:dyDescent="0.2">
      <c r="A27" s="75"/>
      <c r="B27" s="76"/>
      <c r="C27" s="77"/>
      <c r="D27" s="78"/>
      <c r="E27" s="78"/>
      <c r="F27" s="80"/>
      <c r="G27" s="80"/>
      <c r="H27" s="80"/>
      <c r="I27" s="80"/>
      <c r="J27" s="80"/>
      <c r="K27" s="80"/>
      <c r="L27" s="80"/>
      <c r="M27" s="80"/>
      <c r="N27" s="80"/>
      <c r="O27" s="80"/>
      <c r="P27" s="80"/>
      <c r="Q27" s="80"/>
      <c r="R27" s="81"/>
      <c r="S27" s="78"/>
      <c r="T27" s="78"/>
      <c r="U27" s="78"/>
      <c r="V27" s="78"/>
      <c r="W27" s="39"/>
      <c r="X27" s="78"/>
      <c r="Y27" s="39"/>
      <c r="Z27" s="39"/>
      <c r="AA27" s="78"/>
      <c r="AB27" s="39"/>
      <c r="AC27" s="78"/>
      <c r="AD27" s="78"/>
      <c r="AE27" s="39"/>
      <c r="AF27" s="82"/>
      <c r="AG27" s="78"/>
      <c r="AH27" s="83"/>
      <c r="AI27" s="78"/>
      <c r="AJ27" s="78"/>
    </row>
    <row r="28" spans="1:49" ht="17.25" customHeight="1" x14ac:dyDescent="0.2">
      <c r="B28" s="86" t="s">
        <v>176</v>
      </c>
      <c r="C28" s="86"/>
      <c r="R28" s="50"/>
      <c r="S28" s="50"/>
      <c r="T28" s="50"/>
    </row>
    <row r="29" spans="1:49" ht="17.25" customHeight="1" x14ac:dyDescent="0.2">
      <c r="B29" s="86" t="s">
        <v>175</v>
      </c>
      <c r="C29" s="86"/>
      <c r="R29" s="50"/>
      <c r="S29" s="50"/>
      <c r="T29" s="50"/>
    </row>
    <row r="30" spans="1:49" ht="17.25" customHeight="1" x14ac:dyDescent="0.2">
      <c r="B30" s="92" t="s">
        <v>245</v>
      </c>
      <c r="C30" s="86"/>
      <c r="D30" s="92"/>
      <c r="E30" s="92"/>
      <c r="F30" s="92"/>
      <c r="G30" s="92"/>
      <c r="H30" s="92"/>
      <c r="I30" s="92"/>
      <c r="J30" s="92"/>
      <c r="K30" s="92"/>
      <c r="L30" s="92"/>
      <c r="M30" s="92"/>
      <c r="N30" s="92"/>
      <c r="O30" s="92"/>
      <c r="P30" s="92"/>
      <c r="Q30" s="92"/>
      <c r="R30" s="92"/>
      <c r="S30" s="92"/>
      <c r="T30" s="92"/>
    </row>
    <row r="31" spans="1:49" ht="30.75" x14ac:dyDescent="0.45">
      <c r="AA31" s="89" t="s">
        <v>195</v>
      </c>
      <c r="AB31" s="90"/>
      <c r="AC31" s="90"/>
      <c r="AD31" s="90"/>
      <c r="AE31" s="91"/>
      <c r="AF31" s="91"/>
      <c r="AG31" s="89" t="s">
        <v>196</v>
      </c>
      <c r="AH31" s="87"/>
      <c r="AI31" s="87"/>
      <c r="AJ31" s="87"/>
      <c r="AM31" s="88"/>
      <c r="AN31" s="88"/>
      <c r="AO31" s="88"/>
      <c r="AP31" s="88"/>
      <c r="AQ31" s="88"/>
      <c r="AR31" s="88"/>
      <c r="AS31" s="88"/>
      <c r="AT31" s="88"/>
      <c r="AU31" s="88"/>
      <c r="AV31" s="88"/>
      <c r="AW31" s="2"/>
    </row>
    <row r="32" spans="1:49" x14ac:dyDescent="0.2">
      <c r="B32" s="96"/>
      <c r="C32" s="92"/>
      <c r="D32" s="100"/>
      <c r="E32" s="100"/>
      <c r="F32" s="100"/>
      <c r="G32" s="100"/>
      <c r="H32" s="100"/>
      <c r="I32" s="100"/>
      <c r="J32" s="100"/>
      <c r="K32" s="100"/>
      <c r="L32" s="100"/>
      <c r="M32" s="100"/>
      <c r="N32" s="100"/>
      <c r="O32" s="100"/>
      <c r="P32" s="100"/>
      <c r="Q32" s="100"/>
      <c r="R32" s="100"/>
      <c r="S32" s="100"/>
      <c r="T32" s="100"/>
    </row>
    <row r="33" spans="1:49" x14ac:dyDescent="0.2">
      <c r="B33" s="36"/>
    </row>
    <row r="34" spans="1:49" x14ac:dyDescent="0.2">
      <c r="B34" s="70"/>
      <c r="C34" s="50" t="s">
        <v>168</v>
      </c>
    </row>
    <row r="35" spans="1:49" x14ac:dyDescent="0.2">
      <c r="B35" s="100"/>
      <c r="C35" s="50" t="s">
        <v>100</v>
      </c>
    </row>
    <row r="36" spans="1:49" ht="12.75" customHeight="1" x14ac:dyDescent="0.2">
      <c r="B36" s="39"/>
      <c r="C36" s="50" t="s">
        <v>101</v>
      </c>
      <c r="R36" s="50"/>
      <c r="S36" s="50"/>
      <c r="T36" s="50"/>
      <c r="U36" s="50"/>
    </row>
    <row r="37" spans="1:49" s="15" customFormat="1" x14ac:dyDescent="0.2">
      <c r="A37" s="50"/>
      <c r="B37" s="87" t="s">
        <v>259</v>
      </c>
      <c r="C37" s="100"/>
      <c r="D37" s="50"/>
      <c r="E37" s="50"/>
      <c r="F37" s="50"/>
      <c r="G37" s="50"/>
      <c r="H37" s="50"/>
      <c r="I37" s="50"/>
      <c r="J37" s="50"/>
      <c r="K37" s="50"/>
      <c r="L37" s="50"/>
      <c r="M37" s="50"/>
      <c r="N37" s="50"/>
      <c r="O37" s="50"/>
      <c r="P37" s="50"/>
      <c r="Q37" s="50"/>
      <c r="R37" s="50"/>
      <c r="S37" s="50"/>
      <c r="T37" s="50"/>
      <c r="U37" s="50"/>
      <c r="AF37" s="65"/>
      <c r="AH37" s="62"/>
      <c r="AK37" s="50"/>
      <c r="AL37" s="50"/>
      <c r="AM37" s="50"/>
      <c r="AN37" s="50"/>
      <c r="AO37" s="50"/>
      <c r="AP37" s="50"/>
      <c r="AQ37" s="50"/>
      <c r="AR37" s="50"/>
      <c r="AS37" s="50"/>
      <c r="AT37" s="50"/>
      <c r="AU37" s="50"/>
      <c r="AV37" s="50"/>
      <c r="AW37" s="50"/>
    </row>
    <row r="38" spans="1:49" s="15" customFormat="1" collapsed="1" x14ac:dyDescent="0.2">
      <c r="A38" s="50"/>
      <c r="B38" s="87" t="s">
        <v>212</v>
      </c>
      <c r="C38" s="50"/>
      <c r="D38" s="50"/>
      <c r="E38" s="50"/>
      <c r="F38" s="50"/>
      <c r="G38" s="50"/>
      <c r="H38" s="50"/>
      <c r="I38" s="50"/>
      <c r="J38" s="50"/>
      <c r="K38" s="50"/>
      <c r="L38" s="50"/>
      <c r="M38" s="50"/>
      <c r="N38" s="50"/>
      <c r="O38" s="50"/>
      <c r="P38" s="50"/>
      <c r="Q38" s="50"/>
      <c r="R38" s="50"/>
      <c r="S38" s="50"/>
      <c r="T38" s="50"/>
      <c r="U38" s="50"/>
      <c r="AF38" s="65"/>
      <c r="AH38" s="62"/>
      <c r="AK38" s="50"/>
      <c r="AL38" s="50"/>
      <c r="AM38" s="50"/>
      <c r="AN38" s="50"/>
      <c r="AO38" s="50"/>
      <c r="AP38" s="50"/>
      <c r="AQ38" s="50"/>
      <c r="AR38" s="50"/>
      <c r="AS38" s="50"/>
      <c r="AT38" s="50"/>
      <c r="AU38" s="50"/>
      <c r="AV38" s="50"/>
      <c r="AW38" s="50"/>
    </row>
    <row r="39" spans="1:49" s="15" customFormat="1" x14ac:dyDescent="0.2">
      <c r="A39" s="50"/>
      <c r="B39" s="87" t="s">
        <v>213</v>
      </c>
      <c r="C39" s="50"/>
      <c r="D39" s="200"/>
      <c r="E39" s="50"/>
      <c r="F39" s="50"/>
      <c r="G39" s="50"/>
      <c r="H39" s="50"/>
      <c r="I39" s="50"/>
      <c r="J39" s="50"/>
      <c r="K39" s="50"/>
      <c r="L39" s="50"/>
      <c r="M39" s="50"/>
      <c r="N39" s="50"/>
      <c r="O39" s="50"/>
      <c r="P39" s="50"/>
      <c r="Q39" s="50"/>
      <c r="R39" s="50"/>
      <c r="S39" s="50"/>
      <c r="T39" s="50"/>
      <c r="U39" s="50"/>
      <c r="AH39" s="62"/>
      <c r="AK39" s="50"/>
      <c r="AL39" s="50"/>
      <c r="AM39" s="50"/>
      <c r="AN39" s="50"/>
      <c r="AO39" s="50"/>
      <c r="AP39" s="50"/>
      <c r="AQ39" s="50"/>
      <c r="AR39" s="50"/>
      <c r="AS39" s="50"/>
      <c r="AT39" s="50"/>
      <c r="AU39" s="50"/>
      <c r="AV39" s="50"/>
      <c r="AW39" s="50"/>
    </row>
    <row r="40" spans="1:49" s="15" customFormat="1" x14ac:dyDescent="0.2">
      <c r="A40" s="50"/>
      <c r="B40" s="50"/>
      <c r="C40" s="50"/>
      <c r="D40" s="200"/>
      <c r="E40" s="50"/>
      <c r="F40" s="50"/>
      <c r="G40" s="50"/>
      <c r="H40" s="50"/>
      <c r="I40" s="50"/>
      <c r="J40" s="50"/>
      <c r="K40" s="50"/>
      <c r="L40" s="50"/>
      <c r="M40" s="50"/>
      <c r="N40" s="50"/>
      <c r="O40" s="50"/>
      <c r="P40" s="50"/>
      <c r="Q40" s="50"/>
      <c r="R40" s="16"/>
      <c r="S40" s="16"/>
      <c r="T40" s="16"/>
      <c r="U40" s="37"/>
      <c r="AH40" s="62"/>
      <c r="AK40" s="50"/>
      <c r="AL40" s="50"/>
      <c r="AM40" s="50"/>
      <c r="AN40" s="50"/>
      <c r="AO40" s="50"/>
      <c r="AP40" s="50"/>
      <c r="AQ40" s="50"/>
      <c r="AR40" s="50"/>
      <c r="AS40" s="50"/>
      <c r="AT40" s="50"/>
      <c r="AU40" s="50"/>
      <c r="AV40" s="50"/>
      <c r="AW40" s="50"/>
    </row>
    <row r="41" spans="1:49" s="15" customFormat="1" x14ac:dyDescent="0.2">
      <c r="A41" s="50"/>
      <c r="B41" s="50"/>
      <c r="C41" s="50"/>
      <c r="D41" s="200"/>
      <c r="E41" s="50"/>
      <c r="F41" s="50"/>
      <c r="G41" s="50"/>
      <c r="H41" s="50"/>
      <c r="I41" s="50"/>
      <c r="J41" s="50"/>
      <c r="K41" s="50"/>
      <c r="L41" s="50"/>
      <c r="M41" s="50"/>
      <c r="N41" s="50"/>
      <c r="O41" s="50"/>
      <c r="P41" s="50"/>
      <c r="Q41" s="50"/>
      <c r="R41" s="16"/>
      <c r="S41" s="16"/>
      <c r="T41" s="16"/>
      <c r="U41" s="37"/>
      <c r="AH41" s="62"/>
      <c r="AK41" s="50"/>
      <c r="AL41" s="50"/>
      <c r="AM41" s="50"/>
      <c r="AN41" s="50"/>
      <c r="AO41" s="50"/>
      <c r="AP41" s="50"/>
      <c r="AQ41" s="50"/>
      <c r="AR41" s="50"/>
      <c r="AS41" s="50"/>
      <c r="AT41" s="50"/>
      <c r="AU41" s="50"/>
      <c r="AV41" s="50"/>
      <c r="AW41" s="50"/>
    </row>
    <row r="42" spans="1:49" s="15" customFormat="1" x14ac:dyDescent="0.2">
      <c r="A42" s="50"/>
      <c r="B42" s="50"/>
      <c r="C42" s="50"/>
      <c r="D42" s="200"/>
      <c r="E42" s="50"/>
      <c r="F42" s="50"/>
      <c r="G42" s="50"/>
      <c r="H42" s="50"/>
      <c r="I42" s="50"/>
      <c r="J42" s="50"/>
      <c r="K42" s="50"/>
      <c r="L42" s="50"/>
      <c r="M42" s="50"/>
      <c r="N42" s="50"/>
      <c r="O42" s="50"/>
      <c r="P42" s="50"/>
      <c r="Q42" s="50"/>
      <c r="R42" s="16"/>
      <c r="S42" s="16"/>
      <c r="T42" s="16"/>
      <c r="U42" s="37"/>
      <c r="AH42" s="62"/>
      <c r="AK42" s="50"/>
      <c r="AL42" s="50"/>
      <c r="AM42" s="50"/>
      <c r="AN42" s="50"/>
      <c r="AO42" s="50"/>
      <c r="AP42" s="50"/>
      <c r="AQ42" s="50"/>
      <c r="AR42" s="50"/>
      <c r="AS42" s="50"/>
      <c r="AT42" s="50"/>
      <c r="AU42" s="50"/>
      <c r="AV42" s="50"/>
      <c r="AW42" s="50"/>
    </row>
    <row r="43" spans="1:49" s="15" customFormat="1" x14ac:dyDescent="0.2">
      <c r="A43" s="50"/>
      <c r="B43" s="50"/>
      <c r="C43" s="50"/>
      <c r="D43" s="200"/>
      <c r="E43" s="50"/>
      <c r="F43" s="50"/>
      <c r="G43" s="50"/>
      <c r="H43" s="50"/>
      <c r="I43" s="50"/>
      <c r="J43" s="50"/>
      <c r="K43" s="50"/>
      <c r="L43" s="50"/>
      <c r="M43" s="50"/>
      <c r="N43" s="50"/>
      <c r="O43" s="50"/>
      <c r="P43" s="50"/>
      <c r="Q43" s="50"/>
      <c r="R43" s="16"/>
      <c r="S43" s="16"/>
      <c r="T43" s="16"/>
      <c r="U43" s="37"/>
      <c r="AH43" s="62"/>
      <c r="AK43" s="50"/>
      <c r="AL43" s="50"/>
      <c r="AM43" s="50"/>
      <c r="AN43" s="50"/>
      <c r="AO43" s="50"/>
      <c r="AP43" s="50"/>
      <c r="AQ43" s="50"/>
      <c r="AR43" s="50"/>
      <c r="AS43" s="50"/>
      <c r="AT43" s="50"/>
      <c r="AU43" s="50"/>
      <c r="AV43" s="50"/>
      <c r="AW43" s="50"/>
    </row>
    <row r="44" spans="1:49" s="15" customFormat="1" x14ac:dyDescent="0.2">
      <c r="A44" s="50"/>
      <c r="B44" s="50"/>
      <c r="C44" s="50"/>
      <c r="D44" s="200"/>
      <c r="E44" s="50"/>
      <c r="F44" s="50"/>
      <c r="G44" s="50"/>
      <c r="H44" s="50"/>
      <c r="I44" s="50"/>
      <c r="J44" s="50"/>
      <c r="K44" s="50"/>
      <c r="L44" s="50"/>
      <c r="M44" s="50"/>
      <c r="N44" s="50"/>
      <c r="O44" s="50"/>
      <c r="P44" s="50"/>
      <c r="Q44" s="50"/>
      <c r="R44" s="9"/>
      <c r="S44" s="9"/>
      <c r="T44" s="9"/>
      <c r="U44" s="9"/>
      <c r="AH44" s="62"/>
      <c r="AK44" s="50"/>
      <c r="AL44" s="50"/>
      <c r="AM44" s="50"/>
      <c r="AN44" s="50"/>
      <c r="AO44" s="50"/>
      <c r="AP44" s="50"/>
      <c r="AQ44" s="50"/>
      <c r="AR44" s="50"/>
      <c r="AS44" s="50"/>
      <c r="AT44" s="50"/>
      <c r="AU44" s="50"/>
      <c r="AV44" s="50"/>
      <c r="AW44" s="50"/>
    </row>
    <row r="45" spans="1:49" s="15" customFormat="1" x14ac:dyDescent="0.2">
      <c r="A45" s="50"/>
      <c r="B45" s="50"/>
      <c r="C45" s="50"/>
      <c r="D45" s="200"/>
      <c r="E45" s="50"/>
      <c r="F45" s="50"/>
      <c r="G45" s="50"/>
      <c r="H45" s="50"/>
      <c r="I45" s="50"/>
      <c r="J45" s="50"/>
      <c r="K45" s="50"/>
      <c r="L45" s="50"/>
      <c r="M45" s="50"/>
      <c r="N45" s="50"/>
      <c r="O45" s="50"/>
      <c r="P45" s="50"/>
      <c r="Q45" s="50"/>
      <c r="R45" s="9"/>
      <c r="S45" s="9"/>
      <c r="T45" s="9"/>
      <c r="U45" s="9"/>
      <c r="AH45" s="62"/>
      <c r="AK45" s="50"/>
      <c r="AL45" s="50"/>
      <c r="AM45" s="50"/>
      <c r="AN45" s="50"/>
      <c r="AO45" s="50"/>
      <c r="AP45" s="50"/>
      <c r="AQ45" s="50"/>
      <c r="AR45" s="50"/>
      <c r="AS45" s="50"/>
      <c r="AT45" s="50"/>
      <c r="AU45" s="50"/>
      <c r="AV45" s="50"/>
      <c r="AW45" s="50"/>
    </row>
    <row r="46" spans="1:49" s="15" customFormat="1" x14ac:dyDescent="0.2">
      <c r="A46" s="50"/>
      <c r="B46" s="50"/>
      <c r="C46" s="50"/>
      <c r="D46" s="200"/>
      <c r="E46" s="50"/>
      <c r="F46" s="50"/>
      <c r="G46" s="50"/>
      <c r="H46" s="50"/>
      <c r="I46" s="50"/>
      <c r="J46" s="50"/>
      <c r="K46" s="50"/>
      <c r="L46" s="50"/>
      <c r="M46" s="50"/>
      <c r="N46" s="50"/>
      <c r="O46" s="50"/>
      <c r="P46" s="50"/>
      <c r="Q46" s="50"/>
      <c r="R46" s="9"/>
      <c r="S46" s="9"/>
      <c r="T46" s="9"/>
      <c r="U46" s="9"/>
      <c r="AH46" s="62"/>
      <c r="AK46" s="50"/>
      <c r="AL46" s="50"/>
      <c r="AM46" s="50"/>
      <c r="AN46" s="50"/>
      <c r="AO46" s="50"/>
      <c r="AP46" s="50"/>
      <c r="AQ46" s="50"/>
      <c r="AR46" s="50"/>
      <c r="AS46" s="50"/>
      <c r="AT46" s="50"/>
      <c r="AU46" s="50"/>
      <c r="AV46" s="50"/>
      <c r="AW46" s="50"/>
    </row>
    <row r="47" spans="1:49" s="15" customFormat="1" x14ac:dyDescent="0.2">
      <c r="A47" s="50"/>
      <c r="B47" s="50"/>
      <c r="C47" s="50"/>
      <c r="D47" s="200"/>
      <c r="E47" s="50"/>
      <c r="F47" s="50"/>
      <c r="G47" s="50"/>
      <c r="H47" s="50"/>
      <c r="I47" s="50"/>
      <c r="J47" s="50"/>
      <c r="K47" s="50"/>
      <c r="L47" s="50"/>
      <c r="M47" s="50"/>
      <c r="N47" s="50"/>
      <c r="O47" s="50"/>
      <c r="P47" s="50"/>
      <c r="Q47" s="50"/>
      <c r="R47" s="9"/>
      <c r="S47" s="9"/>
      <c r="T47" s="9"/>
      <c r="U47" s="9"/>
      <c r="AH47" s="62"/>
      <c r="AK47" s="50"/>
      <c r="AL47" s="50"/>
      <c r="AM47" s="50"/>
      <c r="AN47" s="50"/>
      <c r="AO47" s="50"/>
      <c r="AP47" s="50"/>
      <c r="AQ47" s="50"/>
      <c r="AR47" s="50"/>
      <c r="AS47" s="50"/>
      <c r="AT47" s="50"/>
      <c r="AU47" s="50"/>
      <c r="AV47" s="50"/>
      <c r="AW47" s="50"/>
    </row>
    <row r="48" spans="1:49" s="15" customFormat="1" x14ac:dyDescent="0.2">
      <c r="A48" s="50"/>
      <c r="B48" s="50"/>
      <c r="C48" s="50"/>
      <c r="D48" s="200"/>
      <c r="E48" s="50"/>
      <c r="F48" s="50"/>
      <c r="G48" s="50"/>
      <c r="H48" s="50"/>
      <c r="I48" s="50"/>
      <c r="J48" s="50"/>
      <c r="K48" s="50"/>
      <c r="L48" s="50"/>
      <c r="M48" s="50"/>
      <c r="N48" s="50"/>
      <c r="O48" s="50"/>
      <c r="P48" s="50"/>
      <c r="Q48" s="50"/>
      <c r="R48" s="9"/>
      <c r="S48" s="9"/>
      <c r="T48" s="9"/>
      <c r="U48" s="9"/>
      <c r="AH48" s="62"/>
      <c r="AK48" s="50"/>
      <c r="AL48" s="50"/>
      <c r="AM48" s="50"/>
      <c r="AN48" s="50"/>
      <c r="AO48" s="50"/>
      <c r="AP48" s="50"/>
      <c r="AQ48" s="50"/>
      <c r="AR48" s="50"/>
      <c r="AS48" s="50"/>
      <c r="AT48" s="50"/>
      <c r="AU48" s="50"/>
      <c r="AV48" s="50"/>
      <c r="AW48" s="50"/>
    </row>
    <row r="49" spans="1:49" s="15" customFormat="1" x14ac:dyDescent="0.2">
      <c r="A49" s="50"/>
      <c r="B49" s="50"/>
      <c r="C49" s="50"/>
      <c r="D49" s="200"/>
      <c r="E49" s="50"/>
      <c r="F49" s="50"/>
      <c r="G49" s="50"/>
      <c r="H49" s="50"/>
      <c r="I49" s="50"/>
      <c r="J49" s="50"/>
      <c r="K49" s="50"/>
      <c r="L49" s="50"/>
      <c r="M49" s="50"/>
      <c r="N49" s="50"/>
      <c r="O49" s="50"/>
      <c r="P49" s="50"/>
      <c r="Q49" s="50"/>
      <c r="R49" s="9"/>
      <c r="S49" s="9"/>
      <c r="T49" s="9"/>
      <c r="U49" s="9"/>
      <c r="AH49" s="62"/>
      <c r="AK49" s="50"/>
      <c r="AL49" s="50"/>
      <c r="AM49" s="50"/>
      <c r="AN49" s="50"/>
      <c r="AO49" s="50"/>
      <c r="AP49" s="50"/>
      <c r="AQ49" s="50"/>
      <c r="AR49" s="50"/>
      <c r="AS49" s="50"/>
      <c r="AT49" s="50"/>
      <c r="AU49" s="50"/>
      <c r="AV49" s="50"/>
      <c r="AW49" s="50"/>
    </row>
    <row r="50" spans="1:49" s="15" customFormat="1" x14ac:dyDescent="0.2">
      <c r="A50" s="50"/>
      <c r="B50" s="50"/>
      <c r="C50" s="50"/>
      <c r="D50" s="200"/>
      <c r="E50" s="50"/>
      <c r="F50" s="50"/>
      <c r="G50" s="50"/>
      <c r="H50" s="50"/>
      <c r="I50" s="50"/>
      <c r="J50" s="50"/>
      <c r="K50" s="50"/>
      <c r="L50" s="50"/>
      <c r="M50" s="50"/>
      <c r="N50" s="50"/>
      <c r="O50" s="50"/>
      <c r="P50" s="50"/>
      <c r="Q50" s="50"/>
      <c r="R50" s="9"/>
      <c r="S50" s="9"/>
      <c r="T50" s="9"/>
      <c r="U50" s="9"/>
      <c r="AH50" s="62"/>
      <c r="AK50" s="50"/>
      <c r="AL50" s="50"/>
      <c r="AM50" s="50"/>
      <c r="AN50" s="50"/>
      <c r="AO50" s="50"/>
      <c r="AP50" s="50"/>
      <c r="AQ50" s="50"/>
      <c r="AR50" s="50"/>
      <c r="AS50" s="50"/>
      <c r="AT50" s="50"/>
      <c r="AU50" s="50"/>
      <c r="AV50" s="50"/>
      <c r="AW50" s="50"/>
    </row>
    <row r="51" spans="1:49" s="15" customFormat="1" x14ac:dyDescent="0.2">
      <c r="A51" s="50"/>
      <c r="B51" s="50"/>
      <c r="C51" s="50"/>
      <c r="D51" s="200"/>
      <c r="E51" s="50"/>
      <c r="F51" s="50"/>
      <c r="G51" s="50"/>
      <c r="H51" s="50"/>
      <c r="I51" s="50"/>
      <c r="J51" s="50"/>
      <c r="K51" s="50"/>
      <c r="L51" s="50"/>
      <c r="M51" s="50"/>
      <c r="N51" s="50"/>
      <c r="O51" s="50"/>
      <c r="P51" s="50"/>
      <c r="Q51" s="50"/>
      <c r="R51" s="9"/>
      <c r="S51" s="9"/>
      <c r="T51" s="9"/>
      <c r="U51" s="9"/>
      <c r="AH51" s="62"/>
      <c r="AK51" s="50"/>
      <c r="AL51" s="50"/>
      <c r="AM51" s="50"/>
      <c r="AN51" s="50"/>
      <c r="AO51" s="50"/>
      <c r="AP51" s="50"/>
      <c r="AQ51" s="50"/>
      <c r="AR51" s="50"/>
      <c r="AS51" s="50"/>
      <c r="AT51" s="50"/>
      <c r="AU51" s="50"/>
      <c r="AV51" s="50"/>
      <c r="AW51" s="50"/>
    </row>
    <row r="52" spans="1:49" s="15" customFormat="1" x14ac:dyDescent="0.2">
      <c r="A52" s="50"/>
      <c r="B52" s="50"/>
      <c r="C52" s="50"/>
      <c r="D52" s="200"/>
      <c r="E52" s="50"/>
      <c r="F52" s="50"/>
      <c r="G52" s="50"/>
      <c r="H52" s="50"/>
      <c r="I52" s="50"/>
      <c r="J52" s="50"/>
      <c r="K52" s="50"/>
      <c r="L52" s="50"/>
      <c r="M52" s="50"/>
      <c r="N52" s="50"/>
      <c r="O52" s="50"/>
      <c r="P52" s="50"/>
      <c r="Q52" s="50"/>
      <c r="R52" s="9"/>
      <c r="S52" s="9"/>
      <c r="T52" s="9"/>
      <c r="U52" s="9"/>
      <c r="AH52" s="62"/>
      <c r="AK52" s="50"/>
      <c r="AL52" s="50"/>
      <c r="AM52" s="50"/>
      <c r="AN52" s="50"/>
      <c r="AO52" s="50"/>
      <c r="AP52" s="50"/>
      <c r="AQ52" s="50"/>
      <c r="AR52" s="50"/>
      <c r="AS52" s="50"/>
      <c r="AT52" s="50"/>
      <c r="AU52" s="50"/>
      <c r="AV52" s="50"/>
      <c r="AW52" s="50"/>
    </row>
    <row r="53" spans="1:49" s="15" customFormat="1" x14ac:dyDescent="0.2">
      <c r="A53" s="50"/>
      <c r="B53" s="50"/>
      <c r="C53" s="50"/>
      <c r="D53" s="200"/>
      <c r="E53" s="50"/>
      <c r="F53" s="50"/>
      <c r="G53" s="50"/>
      <c r="H53" s="50"/>
      <c r="I53" s="50"/>
      <c r="J53" s="50"/>
      <c r="K53" s="50"/>
      <c r="L53" s="50"/>
      <c r="M53" s="50"/>
      <c r="N53" s="50"/>
      <c r="O53" s="50"/>
      <c r="P53" s="50"/>
      <c r="Q53" s="50"/>
      <c r="R53" s="9"/>
      <c r="S53" s="9"/>
      <c r="T53" s="9"/>
      <c r="U53" s="9"/>
      <c r="AH53" s="62"/>
      <c r="AK53" s="50"/>
      <c r="AL53" s="50"/>
      <c r="AM53" s="50"/>
      <c r="AN53" s="50"/>
      <c r="AO53" s="50"/>
      <c r="AP53" s="50"/>
      <c r="AQ53" s="50"/>
      <c r="AR53" s="50"/>
      <c r="AS53" s="50"/>
      <c r="AT53" s="50"/>
      <c r="AU53" s="50"/>
      <c r="AV53" s="50"/>
      <c r="AW53" s="50"/>
    </row>
    <row r="54" spans="1:49" s="15" customFormat="1" x14ac:dyDescent="0.2">
      <c r="A54" s="50"/>
      <c r="B54" s="50"/>
      <c r="C54" s="50"/>
      <c r="D54" s="200"/>
      <c r="E54" s="50"/>
      <c r="F54" s="50"/>
      <c r="G54" s="50"/>
      <c r="H54" s="50"/>
      <c r="I54" s="50"/>
      <c r="J54" s="50"/>
      <c r="K54" s="50"/>
      <c r="L54" s="50"/>
      <c r="M54" s="50"/>
      <c r="N54" s="50"/>
      <c r="O54" s="50"/>
      <c r="P54" s="50"/>
      <c r="Q54" s="50"/>
      <c r="R54" s="9"/>
      <c r="S54" s="9"/>
      <c r="T54" s="9"/>
      <c r="U54" s="9"/>
      <c r="AH54" s="62"/>
      <c r="AK54" s="50"/>
      <c r="AL54" s="50"/>
      <c r="AM54" s="50"/>
      <c r="AN54" s="50"/>
      <c r="AO54" s="50"/>
      <c r="AP54" s="50"/>
      <c r="AQ54" s="50"/>
      <c r="AR54" s="50"/>
      <c r="AS54" s="50"/>
      <c r="AT54" s="50"/>
      <c r="AU54" s="50"/>
      <c r="AV54" s="50"/>
      <c r="AW54" s="50"/>
    </row>
    <row r="55" spans="1:49" s="15" customFormat="1" x14ac:dyDescent="0.2">
      <c r="A55" s="50"/>
      <c r="B55" s="50"/>
      <c r="C55" s="50"/>
      <c r="D55" s="200"/>
      <c r="E55" s="50"/>
      <c r="F55" s="50"/>
      <c r="G55" s="50"/>
      <c r="H55" s="50"/>
      <c r="I55" s="50"/>
      <c r="J55" s="50"/>
      <c r="K55" s="50"/>
      <c r="L55" s="50"/>
      <c r="M55" s="50"/>
      <c r="N55" s="50"/>
      <c r="O55" s="50"/>
      <c r="P55" s="50"/>
      <c r="Q55" s="50"/>
      <c r="R55" s="9"/>
      <c r="S55" s="9"/>
      <c r="T55" s="9"/>
      <c r="U55" s="9"/>
      <c r="AH55" s="62"/>
      <c r="AK55" s="50"/>
      <c r="AL55" s="50"/>
      <c r="AM55" s="50"/>
      <c r="AN55" s="50"/>
      <c r="AO55" s="50"/>
      <c r="AP55" s="50"/>
      <c r="AQ55" s="50"/>
      <c r="AR55" s="50"/>
      <c r="AS55" s="50"/>
      <c r="AT55" s="50"/>
      <c r="AU55" s="50"/>
      <c r="AV55" s="50"/>
      <c r="AW55" s="50"/>
    </row>
    <row r="56" spans="1:49" s="15" customFormat="1" x14ac:dyDescent="0.2">
      <c r="A56" s="50"/>
      <c r="B56" s="50"/>
      <c r="C56" s="50"/>
      <c r="D56" s="200"/>
      <c r="E56" s="50"/>
      <c r="F56" s="50"/>
      <c r="G56" s="50"/>
      <c r="H56" s="50"/>
      <c r="I56" s="50"/>
      <c r="J56" s="50"/>
      <c r="K56" s="50"/>
      <c r="L56" s="50"/>
      <c r="M56" s="50"/>
      <c r="N56" s="50"/>
      <c r="O56" s="50"/>
      <c r="P56" s="50"/>
      <c r="Q56" s="50"/>
      <c r="R56" s="9"/>
      <c r="S56" s="9"/>
      <c r="T56" s="9"/>
      <c r="U56" s="9"/>
      <c r="AH56" s="62"/>
      <c r="AK56" s="50"/>
      <c r="AL56" s="50"/>
      <c r="AM56" s="50"/>
      <c r="AN56" s="50"/>
      <c r="AO56" s="50"/>
      <c r="AP56" s="50"/>
      <c r="AQ56" s="50"/>
      <c r="AR56" s="50"/>
      <c r="AS56" s="50"/>
      <c r="AT56" s="50"/>
      <c r="AU56" s="50"/>
      <c r="AV56" s="50"/>
      <c r="AW56" s="50"/>
    </row>
    <row r="57" spans="1:49" s="15" customFormat="1" x14ac:dyDescent="0.2">
      <c r="A57" s="50"/>
      <c r="B57" s="50"/>
      <c r="C57" s="50"/>
      <c r="D57" s="200"/>
      <c r="E57" s="50"/>
      <c r="F57" s="50"/>
      <c r="G57" s="50"/>
      <c r="H57" s="50"/>
      <c r="I57" s="50"/>
      <c r="J57" s="50"/>
      <c r="K57" s="50"/>
      <c r="L57" s="50"/>
      <c r="M57" s="50"/>
      <c r="N57" s="50"/>
      <c r="O57" s="50"/>
      <c r="P57" s="50"/>
      <c r="Q57" s="50"/>
      <c r="R57" s="9"/>
      <c r="S57" s="9"/>
      <c r="T57" s="9"/>
      <c r="U57" s="9"/>
      <c r="AH57" s="62"/>
      <c r="AK57" s="50"/>
      <c r="AL57" s="50"/>
      <c r="AM57" s="50"/>
      <c r="AN57" s="50"/>
      <c r="AO57" s="50"/>
      <c r="AP57" s="50"/>
      <c r="AQ57" s="50"/>
      <c r="AR57" s="50"/>
      <c r="AS57" s="50"/>
      <c r="AT57" s="50"/>
      <c r="AU57" s="50"/>
      <c r="AV57" s="50"/>
      <c r="AW57" s="50"/>
    </row>
    <row r="58" spans="1:49" s="15" customFormat="1" x14ac:dyDescent="0.2">
      <c r="A58" s="50"/>
      <c r="B58" s="50"/>
      <c r="C58" s="50"/>
      <c r="D58" s="200"/>
      <c r="E58" s="50"/>
      <c r="F58" s="50"/>
      <c r="G58" s="50"/>
      <c r="H58" s="50"/>
      <c r="I58" s="50"/>
      <c r="J58" s="50"/>
      <c r="K58" s="50"/>
      <c r="L58" s="50"/>
      <c r="M58" s="50"/>
      <c r="N58" s="50"/>
      <c r="O58" s="50"/>
      <c r="P58" s="50"/>
      <c r="Q58" s="50"/>
      <c r="R58" s="9"/>
      <c r="S58" s="9"/>
      <c r="T58" s="9"/>
      <c r="U58" s="9"/>
      <c r="AH58" s="62"/>
      <c r="AK58" s="50"/>
      <c r="AL58" s="50"/>
      <c r="AM58" s="50"/>
      <c r="AN58" s="50"/>
      <c r="AO58" s="50"/>
      <c r="AP58" s="50"/>
      <c r="AQ58" s="50"/>
      <c r="AR58" s="50"/>
      <c r="AS58" s="50"/>
      <c r="AT58" s="50"/>
      <c r="AU58" s="50"/>
      <c r="AV58" s="50"/>
      <c r="AW58" s="50"/>
    </row>
    <row r="59" spans="1:49" s="15" customFormat="1" x14ac:dyDescent="0.2">
      <c r="A59" s="50"/>
      <c r="B59" s="50"/>
      <c r="C59" s="50"/>
      <c r="D59" s="200"/>
      <c r="E59" s="50"/>
      <c r="F59" s="50"/>
      <c r="G59" s="50"/>
      <c r="H59" s="50"/>
      <c r="I59" s="50"/>
      <c r="J59" s="50"/>
      <c r="K59" s="50"/>
      <c r="L59" s="50"/>
      <c r="M59" s="50"/>
      <c r="N59" s="50"/>
      <c r="O59" s="50"/>
      <c r="P59" s="50"/>
      <c r="Q59" s="50"/>
      <c r="R59" s="9"/>
      <c r="S59" s="9"/>
      <c r="T59" s="9"/>
      <c r="U59" s="9"/>
      <c r="AH59" s="62"/>
      <c r="AK59" s="50"/>
      <c r="AL59" s="50"/>
      <c r="AM59" s="50"/>
      <c r="AN59" s="50"/>
      <c r="AO59" s="50"/>
      <c r="AP59" s="50"/>
      <c r="AQ59" s="50"/>
      <c r="AR59" s="50"/>
      <c r="AS59" s="50"/>
      <c r="AT59" s="50"/>
      <c r="AU59" s="50"/>
      <c r="AV59" s="50"/>
      <c r="AW59" s="50"/>
    </row>
    <row r="60" spans="1:49" s="15" customFormat="1" x14ac:dyDescent="0.2">
      <c r="A60" s="50"/>
      <c r="B60" s="50"/>
      <c r="C60" s="50"/>
      <c r="D60" s="200"/>
      <c r="E60" s="50"/>
      <c r="F60" s="50"/>
      <c r="G60" s="50"/>
      <c r="H60" s="50"/>
      <c r="I60" s="50"/>
      <c r="J60" s="50"/>
      <c r="K60" s="50"/>
      <c r="L60" s="50"/>
      <c r="M60" s="50"/>
      <c r="N60" s="50"/>
      <c r="O60" s="50"/>
      <c r="P60" s="50"/>
      <c r="Q60" s="50"/>
      <c r="R60" s="9"/>
      <c r="S60" s="9"/>
      <c r="T60" s="9"/>
      <c r="U60" s="9"/>
      <c r="AH60" s="62"/>
      <c r="AK60" s="50"/>
      <c r="AL60" s="50"/>
      <c r="AM60" s="50"/>
      <c r="AN60" s="50"/>
      <c r="AO60" s="50"/>
      <c r="AP60" s="50"/>
      <c r="AQ60" s="50"/>
      <c r="AR60" s="50"/>
      <c r="AS60" s="50"/>
      <c r="AT60" s="50"/>
      <c r="AU60" s="50"/>
      <c r="AV60" s="50"/>
      <c r="AW60" s="50"/>
    </row>
    <row r="61" spans="1:49" s="15" customFormat="1" x14ac:dyDescent="0.2">
      <c r="A61" s="50"/>
      <c r="B61" s="50"/>
      <c r="C61" s="50"/>
      <c r="D61" s="200"/>
      <c r="E61" s="50"/>
      <c r="F61" s="50"/>
      <c r="G61" s="50"/>
      <c r="H61" s="50"/>
      <c r="I61" s="50"/>
      <c r="J61" s="50"/>
      <c r="K61" s="50"/>
      <c r="L61" s="50"/>
      <c r="M61" s="50"/>
      <c r="N61" s="50"/>
      <c r="O61" s="50"/>
      <c r="P61" s="50"/>
      <c r="Q61" s="50"/>
      <c r="R61" s="9"/>
      <c r="S61" s="9"/>
      <c r="T61" s="9"/>
      <c r="U61" s="9"/>
      <c r="AH61" s="62"/>
      <c r="AK61" s="50"/>
      <c r="AL61" s="50"/>
      <c r="AM61" s="50"/>
      <c r="AN61" s="50"/>
      <c r="AO61" s="50"/>
      <c r="AP61" s="50"/>
      <c r="AQ61" s="50"/>
      <c r="AR61" s="50"/>
      <c r="AS61" s="50"/>
      <c r="AT61" s="50"/>
      <c r="AU61" s="50"/>
      <c r="AV61" s="50"/>
      <c r="AW61" s="50"/>
    </row>
    <row r="62" spans="1:49" s="15" customFormat="1" x14ac:dyDescent="0.2">
      <c r="A62" s="50"/>
      <c r="B62" s="50"/>
      <c r="C62" s="50"/>
      <c r="D62" s="200"/>
      <c r="E62" s="50"/>
      <c r="F62" s="50"/>
      <c r="G62" s="50"/>
      <c r="H62" s="50"/>
      <c r="I62" s="50"/>
      <c r="J62" s="50"/>
      <c r="K62" s="50"/>
      <c r="L62" s="50"/>
      <c r="M62" s="50"/>
      <c r="N62" s="50"/>
      <c r="O62" s="50"/>
      <c r="P62" s="50"/>
      <c r="Q62" s="50"/>
      <c r="R62" s="9"/>
      <c r="S62" s="9"/>
      <c r="T62" s="9"/>
      <c r="U62" s="9"/>
      <c r="AH62" s="62"/>
      <c r="AK62" s="50"/>
      <c r="AL62" s="50"/>
      <c r="AM62" s="50"/>
      <c r="AN62" s="50"/>
      <c r="AO62" s="50"/>
      <c r="AP62" s="50"/>
      <c r="AQ62" s="50"/>
      <c r="AR62" s="50"/>
      <c r="AS62" s="50"/>
      <c r="AT62" s="50"/>
      <c r="AU62" s="50"/>
      <c r="AV62" s="50"/>
      <c r="AW62" s="50"/>
    </row>
    <row r="63" spans="1:49" s="15" customFormat="1" x14ac:dyDescent="0.2">
      <c r="A63" s="50"/>
      <c r="B63" s="50"/>
      <c r="C63" s="50"/>
      <c r="D63" s="200"/>
      <c r="E63" s="50"/>
      <c r="F63" s="50"/>
      <c r="G63" s="50"/>
      <c r="H63" s="50"/>
      <c r="I63" s="50"/>
      <c r="J63" s="50"/>
      <c r="K63" s="50"/>
      <c r="L63" s="50"/>
      <c r="M63" s="50"/>
      <c r="N63" s="50"/>
      <c r="O63" s="50"/>
      <c r="P63" s="50"/>
      <c r="Q63" s="50"/>
      <c r="R63" s="9"/>
      <c r="S63" s="9"/>
      <c r="T63" s="9"/>
      <c r="U63" s="9"/>
      <c r="AH63" s="62"/>
      <c r="AK63" s="50"/>
      <c r="AL63" s="50"/>
      <c r="AM63" s="50"/>
      <c r="AN63" s="50"/>
      <c r="AO63" s="50"/>
      <c r="AP63" s="50"/>
      <c r="AQ63" s="50"/>
      <c r="AR63" s="50"/>
      <c r="AS63" s="50"/>
      <c r="AT63" s="50"/>
      <c r="AU63" s="50"/>
      <c r="AV63" s="50"/>
      <c r="AW63" s="50"/>
    </row>
    <row r="64" spans="1:49" s="15" customFormat="1" x14ac:dyDescent="0.2">
      <c r="A64" s="50"/>
      <c r="B64" s="50"/>
      <c r="C64" s="50"/>
      <c r="D64" s="200"/>
      <c r="E64" s="50"/>
      <c r="F64" s="50"/>
      <c r="G64" s="50"/>
      <c r="H64" s="50"/>
      <c r="I64" s="50"/>
      <c r="J64" s="50"/>
      <c r="K64" s="50"/>
      <c r="L64" s="50"/>
      <c r="M64" s="50"/>
      <c r="N64" s="50"/>
      <c r="O64" s="50"/>
      <c r="P64" s="50"/>
      <c r="Q64" s="50"/>
      <c r="R64" s="9"/>
      <c r="S64" s="9"/>
      <c r="T64" s="9"/>
      <c r="U64" s="9"/>
      <c r="AH64" s="62"/>
      <c r="AK64" s="50"/>
      <c r="AL64" s="50"/>
      <c r="AM64" s="50"/>
      <c r="AN64" s="50"/>
      <c r="AO64" s="50"/>
      <c r="AP64" s="50"/>
      <c r="AQ64" s="50"/>
      <c r="AR64" s="50"/>
      <c r="AS64" s="50"/>
      <c r="AT64" s="50"/>
      <c r="AU64" s="50"/>
      <c r="AV64" s="50"/>
      <c r="AW64" s="50"/>
    </row>
    <row r="65" spans="1:49" s="15" customFormat="1" x14ac:dyDescent="0.2">
      <c r="A65" s="50"/>
      <c r="B65" s="50"/>
      <c r="C65" s="50"/>
      <c r="D65" s="200"/>
      <c r="E65" s="50"/>
      <c r="F65" s="50"/>
      <c r="G65" s="50"/>
      <c r="H65" s="50"/>
      <c r="I65" s="50"/>
      <c r="J65" s="50"/>
      <c r="K65" s="50"/>
      <c r="L65" s="50"/>
      <c r="M65" s="50"/>
      <c r="N65" s="50"/>
      <c r="O65" s="50"/>
      <c r="P65" s="50"/>
      <c r="Q65" s="50"/>
      <c r="R65" s="9"/>
      <c r="S65" s="9"/>
      <c r="T65" s="9"/>
      <c r="U65" s="9"/>
      <c r="AH65" s="62"/>
      <c r="AK65" s="50"/>
      <c r="AL65" s="50"/>
      <c r="AM65" s="50"/>
      <c r="AN65" s="50"/>
      <c r="AO65" s="50"/>
      <c r="AP65" s="50"/>
      <c r="AQ65" s="50"/>
      <c r="AR65" s="50"/>
      <c r="AS65" s="50"/>
      <c r="AT65" s="50"/>
      <c r="AU65" s="50"/>
      <c r="AV65" s="50"/>
      <c r="AW65" s="50"/>
    </row>
    <row r="66" spans="1:49" s="15" customFormat="1" x14ac:dyDescent="0.2">
      <c r="A66" s="50"/>
      <c r="B66" s="50"/>
      <c r="C66" s="50"/>
      <c r="D66" s="200"/>
      <c r="E66" s="50"/>
      <c r="F66" s="50"/>
      <c r="G66" s="50"/>
      <c r="H66" s="50"/>
      <c r="I66" s="50"/>
      <c r="J66" s="50"/>
      <c r="K66" s="50"/>
      <c r="L66" s="50"/>
      <c r="M66" s="50"/>
      <c r="N66" s="50"/>
      <c r="O66" s="50"/>
      <c r="P66" s="50"/>
      <c r="Q66" s="50"/>
      <c r="R66" s="9"/>
      <c r="S66" s="9"/>
      <c r="T66" s="9"/>
      <c r="U66" s="9"/>
      <c r="AH66" s="62"/>
      <c r="AK66" s="50"/>
      <c r="AL66" s="50"/>
      <c r="AM66" s="50"/>
      <c r="AN66" s="50"/>
      <c r="AO66" s="50"/>
      <c r="AP66" s="50"/>
      <c r="AQ66" s="50"/>
      <c r="AR66" s="50"/>
      <c r="AS66" s="50"/>
      <c r="AT66" s="50"/>
      <c r="AU66" s="50"/>
      <c r="AV66" s="50"/>
      <c r="AW66" s="50"/>
    </row>
    <row r="67" spans="1:49" s="15" customFormat="1" x14ac:dyDescent="0.2">
      <c r="A67" s="50"/>
      <c r="B67" s="50"/>
      <c r="C67" s="50"/>
      <c r="D67" s="200"/>
      <c r="E67" s="50"/>
      <c r="F67" s="50"/>
      <c r="G67" s="50"/>
      <c r="H67" s="50"/>
      <c r="I67" s="50"/>
      <c r="J67" s="50"/>
      <c r="K67" s="50"/>
      <c r="L67" s="50"/>
      <c r="M67" s="50"/>
      <c r="N67" s="50"/>
      <c r="O67" s="50"/>
      <c r="P67" s="50"/>
      <c r="Q67" s="50"/>
      <c r="R67" s="9"/>
      <c r="S67" s="9"/>
      <c r="T67" s="9"/>
      <c r="U67" s="9"/>
      <c r="AH67" s="62"/>
      <c r="AK67" s="50"/>
      <c r="AL67" s="50"/>
      <c r="AM67" s="50"/>
      <c r="AN67" s="50"/>
      <c r="AO67" s="50"/>
      <c r="AP67" s="50"/>
      <c r="AQ67" s="50"/>
      <c r="AR67" s="50"/>
      <c r="AS67" s="50"/>
      <c r="AT67" s="50"/>
      <c r="AU67" s="50"/>
      <c r="AV67" s="50"/>
      <c r="AW67" s="50"/>
    </row>
    <row r="68" spans="1:49" s="15" customFormat="1" x14ac:dyDescent="0.2">
      <c r="A68" s="50"/>
      <c r="B68" s="50"/>
      <c r="C68" s="50"/>
      <c r="D68" s="201"/>
      <c r="E68" s="50"/>
      <c r="F68" s="50"/>
      <c r="G68" s="50"/>
      <c r="H68" s="50"/>
      <c r="I68" s="50"/>
      <c r="J68" s="50"/>
      <c r="K68" s="50"/>
      <c r="L68" s="50"/>
      <c r="M68" s="50"/>
      <c r="N68" s="50"/>
      <c r="O68" s="50"/>
      <c r="P68" s="50"/>
      <c r="Q68" s="50"/>
      <c r="R68" s="9"/>
      <c r="S68" s="9"/>
      <c r="T68" s="9"/>
      <c r="U68" s="9"/>
      <c r="AH68" s="62"/>
      <c r="AK68" s="50"/>
      <c r="AL68" s="50"/>
      <c r="AM68" s="50"/>
      <c r="AN68" s="50"/>
      <c r="AO68" s="50"/>
      <c r="AP68" s="50"/>
      <c r="AQ68" s="50"/>
      <c r="AR68" s="50"/>
      <c r="AS68" s="50"/>
      <c r="AT68" s="50"/>
      <c r="AU68" s="50"/>
      <c r="AV68" s="50"/>
      <c r="AW68" s="50"/>
    </row>
    <row r="69" spans="1:49" s="15" customFormat="1" x14ac:dyDescent="0.2">
      <c r="A69" s="50"/>
      <c r="B69" s="50"/>
      <c r="C69" s="50"/>
      <c r="D69" s="200"/>
      <c r="E69" s="50"/>
      <c r="F69" s="50"/>
      <c r="G69" s="50"/>
      <c r="H69" s="50"/>
      <c r="I69" s="50"/>
      <c r="J69" s="50"/>
      <c r="K69" s="50"/>
      <c r="L69" s="50"/>
      <c r="M69" s="50"/>
      <c r="N69" s="50"/>
      <c r="O69" s="50"/>
      <c r="P69" s="50"/>
      <c r="Q69" s="50"/>
      <c r="R69" s="9"/>
      <c r="S69" s="9"/>
      <c r="T69" s="9"/>
      <c r="U69" s="9"/>
      <c r="AH69" s="62"/>
      <c r="AK69" s="50"/>
      <c r="AL69" s="50"/>
      <c r="AM69" s="50"/>
      <c r="AN69" s="50"/>
      <c r="AO69" s="50"/>
      <c r="AP69" s="50"/>
      <c r="AQ69" s="50"/>
      <c r="AR69" s="50"/>
      <c r="AS69" s="50"/>
      <c r="AT69" s="50"/>
      <c r="AU69" s="50"/>
      <c r="AV69" s="50"/>
      <c r="AW69" s="50"/>
    </row>
    <row r="70" spans="1:49" s="15" customFormat="1" x14ac:dyDescent="0.2">
      <c r="A70" s="50"/>
      <c r="B70" s="50"/>
      <c r="C70" s="50"/>
      <c r="D70" s="200"/>
      <c r="E70" s="50"/>
      <c r="F70" s="50"/>
      <c r="G70" s="50"/>
      <c r="H70" s="50"/>
      <c r="I70" s="50"/>
      <c r="J70" s="50"/>
      <c r="K70" s="50"/>
      <c r="L70" s="50"/>
      <c r="M70" s="50"/>
      <c r="N70" s="50"/>
      <c r="O70" s="50"/>
      <c r="P70" s="50"/>
      <c r="Q70" s="50"/>
      <c r="R70" s="9"/>
      <c r="S70" s="9"/>
      <c r="T70" s="9"/>
      <c r="U70" s="9"/>
      <c r="AH70" s="62"/>
      <c r="AK70" s="50"/>
      <c r="AL70" s="50"/>
      <c r="AM70" s="50"/>
      <c r="AN70" s="50"/>
      <c r="AO70" s="50"/>
      <c r="AP70" s="50"/>
      <c r="AQ70" s="50"/>
      <c r="AR70" s="50"/>
      <c r="AS70" s="50"/>
      <c r="AT70" s="50"/>
      <c r="AU70" s="50"/>
      <c r="AV70" s="50"/>
      <c r="AW70" s="50"/>
    </row>
    <row r="71" spans="1:49" s="15" customFormat="1" x14ac:dyDescent="0.2">
      <c r="A71" s="50"/>
      <c r="B71" s="50"/>
      <c r="C71" s="50"/>
      <c r="D71" s="200"/>
      <c r="E71" s="50"/>
      <c r="F71" s="50"/>
      <c r="G71" s="50"/>
      <c r="H71" s="50"/>
      <c r="I71" s="50"/>
      <c r="J71" s="50"/>
      <c r="K71" s="50"/>
      <c r="L71" s="50"/>
      <c r="M71" s="50"/>
      <c r="N71" s="50"/>
      <c r="O71" s="50"/>
      <c r="P71" s="50"/>
      <c r="Q71" s="50"/>
      <c r="R71" s="9"/>
      <c r="S71" s="9"/>
      <c r="T71" s="9"/>
      <c r="U71" s="9"/>
      <c r="AH71" s="62"/>
      <c r="AK71" s="50"/>
      <c r="AL71" s="50"/>
      <c r="AM71" s="50"/>
      <c r="AN71" s="50"/>
      <c r="AO71" s="50"/>
      <c r="AP71" s="50"/>
      <c r="AQ71" s="50"/>
      <c r="AR71" s="50"/>
      <c r="AS71" s="50"/>
      <c r="AT71" s="50"/>
      <c r="AU71" s="50"/>
      <c r="AV71" s="50"/>
      <c r="AW71" s="50"/>
    </row>
    <row r="72" spans="1:49" x14ac:dyDescent="0.2">
      <c r="D72" s="200"/>
    </row>
  </sheetData>
  <autoFilter ref="B7:AJ22"/>
  <dataConsolidate/>
  <mergeCells count="50">
    <mergeCell ref="B8:C8"/>
    <mergeCell ref="B10:C10"/>
    <mergeCell ref="B13:C13"/>
    <mergeCell ref="B16:C16"/>
    <mergeCell ref="B19:C19"/>
    <mergeCell ref="AI5:AI6"/>
    <mergeCell ref="AJ5:AJ6"/>
    <mergeCell ref="R5:R6"/>
    <mergeCell ref="S5:U5"/>
    <mergeCell ref="V5:W5"/>
    <mergeCell ref="X5:Y5"/>
    <mergeCell ref="Z5:Z6"/>
    <mergeCell ref="AA5:AE5"/>
    <mergeCell ref="N5:N6"/>
    <mergeCell ref="O5:O6"/>
    <mergeCell ref="P5:P6"/>
    <mergeCell ref="AF5:AG5"/>
    <mergeCell ref="AH5:AH6"/>
    <mergeCell ref="C3:AE3"/>
    <mergeCell ref="C4:AE4"/>
    <mergeCell ref="A5:A6"/>
    <mergeCell ref="B5:B6"/>
    <mergeCell ref="C5:C6"/>
    <mergeCell ref="D5:D6"/>
    <mergeCell ref="E5:E6"/>
    <mergeCell ref="Q5:Q6"/>
    <mergeCell ref="F5:F6"/>
    <mergeCell ref="G5:G6"/>
    <mergeCell ref="H5:H6"/>
    <mergeCell ref="I5:I6"/>
    <mergeCell ref="J5:J6"/>
    <mergeCell ref="K5:K6"/>
    <mergeCell ref="L5:L6"/>
    <mergeCell ref="M5:M6"/>
    <mergeCell ref="AA1:AI1"/>
    <mergeCell ref="C23:E23"/>
    <mergeCell ref="C24:E24"/>
    <mergeCell ref="X14:X15"/>
    <mergeCell ref="AI14:AI15"/>
    <mergeCell ref="AG14:AG15"/>
    <mergeCell ref="AE14:AE15"/>
    <mergeCell ref="AC14:AC15"/>
    <mergeCell ref="AA14:AA15"/>
    <mergeCell ref="Y14:Y15"/>
    <mergeCell ref="AH14:AH15"/>
    <mergeCell ref="AF14:AF15"/>
    <mergeCell ref="AD14:AD15"/>
    <mergeCell ref="AB14:AB15"/>
    <mergeCell ref="Z14:Z15"/>
    <mergeCell ref="B2:AE2"/>
  </mergeCells>
  <pageMargins left="0.25" right="0.25" top="0.75" bottom="0.75" header="0.3" footer="0.3"/>
  <pageSetup paperSize="8" scale="52" fitToHeight="0" orientation="landscape" r:id="rId1"/>
  <headerFooter>
    <oddFooter>&amp;L&amp;F&amp;C&amp;P no &amp;N</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79998168889431442"/>
    <outlinePr summaryBelow="0" summaryRight="0"/>
    <pageSetUpPr fitToPage="1"/>
  </sheetPr>
  <dimension ref="A1:AW42"/>
  <sheetViews>
    <sheetView tabSelected="1" view="pageLayout" topLeftCell="B10" zoomScale="70" zoomScaleNormal="80" zoomScalePageLayoutView="70" workbookViewId="0">
      <selection activeCell="C16" sqref="C16"/>
    </sheetView>
  </sheetViews>
  <sheetFormatPr defaultColWidth="9" defaultRowHeight="12.75" x14ac:dyDescent="0.2"/>
  <cols>
    <col min="1" max="1" width="4.625" style="50" hidden="1" customWidth="1"/>
    <col min="2" max="2" width="8" style="50" customWidth="1"/>
    <col min="3" max="3" width="34.875" style="50" customWidth="1"/>
    <col min="4" max="4" width="8.25" style="50" customWidth="1"/>
    <col min="5" max="5" width="7" style="50" customWidth="1"/>
    <col min="6" max="7" width="13.5" style="50" customWidth="1"/>
    <col min="8" max="8" width="15.25" style="50" hidden="1" customWidth="1"/>
    <col min="9" max="9" width="14.875" style="50" hidden="1" customWidth="1"/>
    <col min="10" max="10" width="16.5" style="50" hidden="1" customWidth="1"/>
    <col min="11" max="11" width="8.25" style="50" hidden="1" customWidth="1"/>
    <col min="12" max="12" width="12.625" style="50" hidden="1" customWidth="1"/>
    <col min="13" max="13" width="10.75" style="50" hidden="1" customWidth="1"/>
    <col min="14" max="14" width="8.25" style="50" hidden="1" customWidth="1"/>
    <col min="15" max="15" width="12.5" style="50" hidden="1" customWidth="1"/>
    <col min="16" max="16" width="8.25" style="50" hidden="1" customWidth="1"/>
    <col min="17" max="17" width="11.25" style="50" hidden="1" customWidth="1"/>
    <col min="18" max="19" width="11.25" style="9" hidden="1" customWidth="1"/>
    <col min="20" max="20" width="33.125" style="9" hidden="1" customWidth="1"/>
    <col min="21" max="21" width="21.125" style="9" hidden="1" customWidth="1"/>
    <col min="22" max="23" width="14.125" style="15" hidden="1" customWidth="1"/>
    <col min="24" max="24" width="12.25" style="15" customWidth="1"/>
    <col min="25" max="25" width="14" style="15" customWidth="1"/>
    <col min="26" max="26" width="12.375" style="15" customWidth="1"/>
    <col min="27" max="27" width="12.5" style="15" customWidth="1"/>
    <col min="28" max="28" width="14.375" style="15" customWidth="1"/>
    <col min="29" max="29" width="13.125" style="15" customWidth="1"/>
    <col min="30" max="30" width="13.375" style="15" customWidth="1"/>
    <col min="31" max="31" width="13.875" style="15" customWidth="1"/>
    <col min="32" max="32" width="14.875" style="65" customWidth="1"/>
    <col min="33" max="33" width="13.75" style="15" customWidth="1"/>
    <col min="34" max="34" width="12.75" style="62" customWidth="1"/>
    <col min="35" max="35" width="14.875" style="15" customWidth="1"/>
    <col min="36" max="36" width="15.5" style="15" hidden="1" customWidth="1"/>
    <col min="37" max="16384" width="9" style="50"/>
  </cols>
  <sheetData>
    <row r="1" spans="1:37" ht="33.75" customHeight="1" x14ac:dyDescent="0.25">
      <c r="Y1" s="248" t="s">
        <v>227</v>
      </c>
      <c r="Z1" s="248"/>
      <c r="AA1" s="248"/>
      <c r="AB1" s="248"/>
      <c r="AC1" s="248"/>
      <c r="AD1" s="248"/>
      <c r="AE1" s="248"/>
      <c r="AF1" s="248"/>
      <c r="AG1" s="248"/>
      <c r="AH1" s="248"/>
      <c r="AI1" s="248"/>
      <c r="AJ1" s="50"/>
    </row>
    <row r="2" spans="1:37" ht="16.5" customHeight="1" x14ac:dyDescent="0.2">
      <c r="B2" s="251"/>
      <c r="C2" s="251"/>
      <c r="D2" s="251"/>
      <c r="E2" s="251"/>
      <c r="F2" s="251"/>
      <c r="G2" s="251"/>
      <c r="H2" s="251"/>
      <c r="I2" s="251"/>
      <c r="J2" s="251"/>
      <c r="K2" s="251"/>
      <c r="L2" s="251"/>
      <c r="M2" s="251"/>
      <c r="N2" s="251"/>
      <c r="O2" s="251"/>
      <c r="P2" s="251"/>
      <c r="Q2" s="251"/>
      <c r="R2" s="251"/>
      <c r="S2" s="251"/>
      <c r="T2" s="251"/>
      <c r="U2" s="251"/>
      <c r="V2" s="251"/>
      <c r="W2" s="251"/>
      <c r="X2" s="251"/>
      <c r="Y2" s="251"/>
      <c r="Z2" s="251"/>
      <c r="AA2" s="251"/>
      <c r="AB2" s="251"/>
      <c r="AC2" s="251"/>
      <c r="AD2" s="251"/>
      <c r="AE2" s="251"/>
      <c r="AF2" s="63"/>
      <c r="AG2" s="134"/>
      <c r="AH2" s="60"/>
      <c r="AI2" s="134"/>
      <c r="AJ2" s="134"/>
    </row>
    <row r="3" spans="1:37" ht="16.5" customHeight="1" x14ac:dyDescent="0.25">
      <c r="B3" s="134"/>
      <c r="C3" s="269" t="s">
        <v>230</v>
      </c>
      <c r="D3" s="270"/>
      <c r="E3" s="270"/>
      <c r="F3" s="270"/>
      <c r="G3" s="270"/>
      <c r="H3" s="270"/>
      <c r="I3" s="270"/>
      <c r="J3" s="270"/>
      <c r="K3" s="270"/>
      <c r="L3" s="270"/>
      <c r="M3" s="270"/>
      <c r="N3" s="270"/>
      <c r="O3" s="270"/>
      <c r="P3" s="270"/>
      <c r="Q3" s="270"/>
      <c r="R3" s="270"/>
      <c r="S3" s="270"/>
      <c r="T3" s="270"/>
      <c r="U3" s="270"/>
      <c r="V3" s="270"/>
      <c r="W3" s="270"/>
      <c r="X3" s="270"/>
      <c r="Y3" s="270"/>
      <c r="Z3" s="270"/>
      <c r="AA3" s="270"/>
      <c r="AB3" s="270"/>
      <c r="AC3" s="270"/>
      <c r="AD3" s="270"/>
      <c r="AE3" s="270"/>
      <c r="AF3" s="63"/>
      <c r="AG3" s="134"/>
      <c r="AH3" s="60"/>
      <c r="AI3" s="134"/>
      <c r="AJ3" s="134"/>
    </row>
    <row r="4" spans="1:37" ht="16.5" thickBot="1" x14ac:dyDescent="0.25">
      <c r="B4" s="130"/>
      <c r="C4" s="271"/>
      <c r="D4" s="271"/>
      <c r="E4" s="271"/>
      <c r="F4" s="271"/>
      <c r="G4" s="271"/>
      <c r="H4" s="271"/>
      <c r="I4" s="271"/>
      <c r="J4" s="271"/>
      <c r="K4" s="271"/>
      <c r="L4" s="271"/>
      <c r="M4" s="271"/>
      <c r="N4" s="271"/>
      <c r="O4" s="271"/>
      <c r="P4" s="271"/>
      <c r="Q4" s="271"/>
      <c r="R4" s="271"/>
      <c r="S4" s="271"/>
      <c r="T4" s="271"/>
      <c r="U4" s="271"/>
      <c r="V4" s="271"/>
      <c r="W4" s="271"/>
      <c r="X4" s="271"/>
      <c r="Y4" s="271"/>
      <c r="Z4" s="271"/>
      <c r="AA4" s="271"/>
      <c r="AB4" s="271"/>
      <c r="AC4" s="271"/>
      <c r="AD4" s="271"/>
      <c r="AE4" s="271"/>
      <c r="AF4" s="64"/>
      <c r="AG4" s="128"/>
      <c r="AH4" s="61"/>
      <c r="AI4" s="128"/>
      <c r="AJ4" s="128"/>
    </row>
    <row r="5" spans="1:37" s="6" customFormat="1" ht="50.25" customHeight="1" x14ac:dyDescent="0.2">
      <c r="A5" s="321" t="s">
        <v>122</v>
      </c>
      <c r="B5" s="304" t="s">
        <v>174</v>
      </c>
      <c r="C5" s="304" t="s">
        <v>82</v>
      </c>
      <c r="D5" s="304" t="s">
        <v>169</v>
      </c>
      <c r="E5" s="304" t="s">
        <v>238</v>
      </c>
      <c r="F5" s="306" t="s">
        <v>214</v>
      </c>
      <c r="G5" s="306" t="s">
        <v>173</v>
      </c>
      <c r="H5" s="306" t="s">
        <v>103</v>
      </c>
      <c r="I5" s="306" t="s">
        <v>104</v>
      </c>
      <c r="J5" s="306" t="s">
        <v>105</v>
      </c>
      <c r="K5" s="306" t="s">
        <v>106</v>
      </c>
      <c r="L5" s="306" t="s">
        <v>107</v>
      </c>
      <c r="M5" s="306" t="s">
        <v>108</v>
      </c>
      <c r="N5" s="306" t="s">
        <v>109</v>
      </c>
      <c r="O5" s="306" t="s">
        <v>110</v>
      </c>
      <c r="P5" s="306" t="s">
        <v>111</v>
      </c>
      <c r="Q5" s="306" t="s">
        <v>112</v>
      </c>
      <c r="R5" s="306" t="s">
        <v>113</v>
      </c>
      <c r="S5" s="314" t="s">
        <v>94</v>
      </c>
      <c r="T5" s="314"/>
      <c r="U5" s="314"/>
      <c r="V5" s="309" t="s">
        <v>172</v>
      </c>
      <c r="W5" s="309"/>
      <c r="X5" s="309" t="s">
        <v>163</v>
      </c>
      <c r="Y5" s="309"/>
      <c r="Z5" s="304" t="s">
        <v>204</v>
      </c>
      <c r="AA5" s="323" t="s">
        <v>99</v>
      </c>
      <c r="AB5" s="324"/>
      <c r="AC5" s="324"/>
      <c r="AD5" s="324"/>
      <c r="AE5" s="325"/>
      <c r="AF5" s="308" t="s">
        <v>141</v>
      </c>
      <c r="AG5" s="309"/>
      <c r="AH5" s="310" t="s">
        <v>162</v>
      </c>
      <c r="AI5" s="312" t="s">
        <v>225</v>
      </c>
      <c r="AJ5" s="265" t="s">
        <v>209</v>
      </c>
    </row>
    <row r="6" spans="1:37" s="6" customFormat="1" ht="99" customHeight="1" x14ac:dyDescent="0.2">
      <c r="A6" s="322" t="s">
        <v>122</v>
      </c>
      <c r="B6" s="305"/>
      <c r="C6" s="305"/>
      <c r="D6" s="305"/>
      <c r="E6" s="305"/>
      <c r="F6" s="307"/>
      <c r="G6" s="307"/>
      <c r="H6" s="307"/>
      <c r="I6" s="307"/>
      <c r="J6" s="307"/>
      <c r="K6" s="307"/>
      <c r="L6" s="307"/>
      <c r="M6" s="307"/>
      <c r="N6" s="307"/>
      <c r="O6" s="307"/>
      <c r="P6" s="307"/>
      <c r="Q6" s="307"/>
      <c r="R6" s="307"/>
      <c r="S6" s="229" t="s">
        <v>114</v>
      </c>
      <c r="T6" s="230" t="s">
        <v>95</v>
      </c>
      <c r="U6" s="230" t="s">
        <v>96</v>
      </c>
      <c r="V6" s="231" t="s">
        <v>130</v>
      </c>
      <c r="W6" s="231" t="s">
        <v>92</v>
      </c>
      <c r="X6" s="231" t="s">
        <v>131</v>
      </c>
      <c r="Y6" s="231" t="s">
        <v>92</v>
      </c>
      <c r="Z6" s="305"/>
      <c r="AA6" s="231" t="s">
        <v>164</v>
      </c>
      <c r="AB6" s="231" t="s">
        <v>93</v>
      </c>
      <c r="AC6" s="231" t="s">
        <v>149</v>
      </c>
      <c r="AD6" s="231" t="s">
        <v>251</v>
      </c>
      <c r="AE6" s="231" t="s">
        <v>256</v>
      </c>
      <c r="AF6" s="232" t="s">
        <v>158</v>
      </c>
      <c r="AG6" s="231" t="s">
        <v>159</v>
      </c>
      <c r="AH6" s="311"/>
      <c r="AI6" s="313"/>
      <c r="AJ6" s="265" t="s">
        <v>209</v>
      </c>
    </row>
    <row r="7" spans="1:37" s="6" customFormat="1" ht="20.25" customHeight="1" x14ac:dyDescent="0.2">
      <c r="A7" s="236">
        <v>1</v>
      </c>
      <c r="B7" s="234">
        <v>1</v>
      </c>
      <c r="C7" s="234">
        <v>2</v>
      </c>
      <c r="D7" s="234">
        <v>3</v>
      </c>
      <c r="E7" s="234">
        <v>4</v>
      </c>
      <c r="F7" s="234">
        <v>5</v>
      </c>
      <c r="G7" s="234">
        <v>6</v>
      </c>
      <c r="H7" s="234">
        <v>9</v>
      </c>
      <c r="I7" s="234">
        <v>10</v>
      </c>
      <c r="J7" s="234">
        <v>11</v>
      </c>
      <c r="K7" s="234">
        <v>12</v>
      </c>
      <c r="L7" s="234">
        <v>13</v>
      </c>
      <c r="M7" s="234">
        <v>14</v>
      </c>
      <c r="N7" s="234">
        <v>15</v>
      </c>
      <c r="O7" s="234">
        <v>16</v>
      </c>
      <c r="P7" s="234">
        <v>17</v>
      </c>
      <c r="Q7" s="234">
        <v>18</v>
      </c>
      <c r="R7" s="234">
        <v>19</v>
      </c>
      <c r="S7" s="234">
        <v>9</v>
      </c>
      <c r="T7" s="234">
        <v>10</v>
      </c>
      <c r="U7" s="234">
        <v>11</v>
      </c>
      <c r="V7" s="234">
        <v>12</v>
      </c>
      <c r="W7" s="234">
        <v>13</v>
      </c>
      <c r="X7" s="234">
        <v>7</v>
      </c>
      <c r="Y7" s="234">
        <v>8</v>
      </c>
      <c r="Z7" s="234">
        <v>9</v>
      </c>
      <c r="AA7" s="234">
        <v>10</v>
      </c>
      <c r="AB7" s="234">
        <v>11</v>
      </c>
      <c r="AC7" s="234">
        <v>12</v>
      </c>
      <c r="AD7" s="234">
        <v>13</v>
      </c>
      <c r="AE7" s="234">
        <v>14</v>
      </c>
      <c r="AF7" s="234">
        <v>15</v>
      </c>
      <c r="AG7" s="234">
        <v>16</v>
      </c>
      <c r="AH7" s="234">
        <v>17</v>
      </c>
      <c r="AI7" s="235">
        <v>18</v>
      </c>
      <c r="AJ7" s="139" t="s">
        <v>210</v>
      </c>
    </row>
    <row r="8" spans="1:37" s="6" customFormat="1" ht="15.75" customHeight="1" x14ac:dyDescent="0.2">
      <c r="A8" s="198"/>
      <c r="B8" s="315" t="s">
        <v>239</v>
      </c>
      <c r="C8" s="315"/>
      <c r="D8" s="194"/>
      <c r="E8" s="194"/>
      <c r="F8" s="237">
        <f>SUM(F9:F14)</f>
        <v>310144150</v>
      </c>
      <c r="G8" s="237">
        <f>SUM(G9:G14)</f>
        <v>144908242</v>
      </c>
      <c r="H8" s="194"/>
      <c r="I8" s="194"/>
      <c r="J8" s="194"/>
      <c r="K8" s="194"/>
      <c r="L8" s="194"/>
      <c r="M8" s="194"/>
      <c r="N8" s="194"/>
      <c r="O8" s="194"/>
      <c r="P8" s="194"/>
      <c r="Q8" s="194"/>
      <c r="R8" s="194"/>
      <c r="S8" s="194"/>
      <c r="T8" s="194"/>
      <c r="U8" s="194"/>
      <c r="V8" s="194"/>
      <c r="W8" s="194"/>
      <c r="X8" s="194"/>
      <c r="Y8" s="194"/>
      <c r="Z8" s="194"/>
      <c r="AA8" s="194"/>
      <c r="AB8" s="194"/>
      <c r="AC8" s="194"/>
      <c r="AD8" s="194"/>
      <c r="AE8" s="194"/>
      <c r="AF8" s="194"/>
      <c r="AG8" s="194"/>
      <c r="AH8" s="194"/>
      <c r="AI8" s="195"/>
      <c r="AJ8" s="139"/>
    </row>
    <row r="9" spans="1:37" ht="38.25" customHeight="1" x14ac:dyDescent="0.2">
      <c r="A9" s="178">
        <v>98</v>
      </c>
      <c r="B9" s="175" t="s">
        <v>49</v>
      </c>
      <c r="C9" s="30" t="s">
        <v>50</v>
      </c>
      <c r="D9" s="26" t="s">
        <v>48</v>
      </c>
      <c r="E9" s="26" t="s">
        <v>2</v>
      </c>
      <c r="F9" s="41">
        <f t="shared" ref="F9:F13" si="0">G9+L9</f>
        <v>171428571</v>
      </c>
      <c r="G9" s="41">
        <f t="shared" ref="G9:G13" si="1">H9+I9+J9</f>
        <v>60000000</v>
      </c>
      <c r="H9" s="41">
        <v>0</v>
      </c>
      <c r="I9" s="41">
        <v>60000000</v>
      </c>
      <c r="J9" s="41">
        <v>0</v>
      </c>
      <c r="K9" s="43">
        <f t="shared" ref="K9:K13" si="2">G9/F9</f>
        <v>0.35000000087499999</v>
      </c>
      <c r="L9" s="41">
        <f t="shared" ref="L9:L13" si="3">M9+O9+Q9</f>
        <v>111428571</v>
      </c>
      <c r="M9" s="41">
        <v>0</v>
      </c>
      <c r="N9" s="43">
        <v>0</v>
      </c>
      <c r="O9" s="41">
        <v>0</v>
      </c>
      <c r="P9" s="43">
        <f t="shared" ref="P9:P13" si="4">O9/F9</f>
        <v>0</v>
      </c>
      <c r="Q9" s="41">
        <v>111428571</v>
      </c>
      <c r="R9" s="43">
        <f t="shared" ref="R9:R13" si="5">Q9/F9</f>
        <v>0.64999999912499995</v>
      </c>
      <c r="S9" s="14" t="s">
        <v>115</v>
      </c>
      <c r="T9" s="203"/>
      <c r="U9" s="203"/>
      <c r="V9" s="66" t="s">
        <v>61</v>
      </c>
      <c r="W9" s="66" t="s">
        <v>88</v>
      </c>
      <c r="X9" s="66" t="s">
        <v>61</v>
      </c>
      <c r="Y9" s="66" t="s">
        <v>90</v>
      </c>
      <c r="Z9" s="66">
        <v>42356</v>
      </c>
      <c r="AA9" s="66" t="s">
        <v>132</v>
      </c>
      <c r="AB9" s="66" t="s">
        <v>198</v>
      </c>
      <c r="AC9" s="66" t="s">
        <v>152</v>
      </c>
      <c r="AD9" s="36" t="s">
        <v>218</v>
      </c>
      <c r="AE9" s="228" t="s">
        <v>233</v>
      </c>
      <c r="AF9" s="204">
        <v>2</v>
      </c>
      <c r="AG9" s="204" t="s">
        <v>85</v>
      </c>
      <c r="AH9" s="204">
        <v>4</v>
      </c>
      <c r="AI9" s="205" t="s">
        <v>224</v>
      </c>
      <c r="AJ9" s="140">
        <v>42427</v>
      </c>
    </row>
    <row r="10" spans="1:37" s="24" customFormat="1" ht="48" customHeight="1" x14ac:dyDescent="0.2">
      <c r="A10" s="179">
        <v>51</v>
      </c>
      <c r="B10" s="26" t="s">
        <v>53</v>
      </c>
      <c r="C10" s="30" t="s">
        <v>73</v>
      </c>
      <c r="D10" s="26" t="s">
        <v>4</v>
      </c>
      <c r="E10" s="26" t="s">
        <v>2</v>
      </c>
      <c r="F10" s="41">
        <f t="shared" si="0"/>
        <v>30000000</v>
      </c>
      <c r="G10" s="41">
        <f t="shared" si="1"/>
        <v>5000000</v>
      </c>
      <c r="H10" s="41">
        <v>0</v>
      </c>
      <c r="I10" s="41">
        <v>5000000</v>
      </c>
      <c r="J10" s="41">
        <v>0</v>
      </c>
      <c r="K10" s="43">
        <f t="shared" si="2"/>
        <v>0.16666666666666666</v>
      </c>
      <c r="L10" s="41">
        <f t="shared" si="3"/>
        <v>25000000</v>
      </c>
      <c r="M10" s="41">
        <v>3000000</v>
      </c>
      <c r="N10" s="43">
        <f t="shared" ref="N10:N13" si="6">M10/F10</f>
        <v>0.1</v>
      </c>
      <c r="O10" s="41">
        <v>0</v>
      </c>
      <c r="P10" s="43">
        <f t="shared" si="4"/>
        <v>0</v>
      </c>
      <c r="Q10" s="41">
        <v>22000000</v>
      </c>
      <c r="R10" s="43">
        <f t="shared" si="5"/>
        <v>0.73333333333333328</v>
      </c>
      <c r="S10" s="27" t="s">
        <v>116</v>
      </c>
      <c r="T10" s="113"/>
      <c r="U10" s="113"/>
      <c r="V10" s="66" t="s">
        <v>61</v>
      </c>
      <c r="W10" s="66" t="s">
        <v>91</v>
      </c>
      <c r="X10" s="66" t="s">
        <v>252</v>
      </c>
      <c r="Y10" s="66" t="s">
        <v>26</v>
      </c>
      <c r="Z10" s="66" t="s">
        <v>26</v>
      </c>
      <c r="AA10" s="66" t="s">
        <v>157</v>
      </c>
      <c r="AB10" s="66" t="s">
        <v>156</v>
      </c>
      <c r="AC10" s="66" t="s">
        <v>152</v>
      </c>
      <c r="AD10" s="36" t="s">
        <v>218</v>
      </c>
      <c r="AE10" s="36" t="s">
        <v>218</v>
      </c>
      <c r="AF10" s="204">
        <v>0</v>
      </c>
      <c r="AG10" s="204" t="s">
        <v>85</v>
      </c>
      <c r="AH10" s="204">
        <v>1</v>
      </c>
      <c r="AI10" s="205" t="s">
        <v>153</v>
      </c>
      <c r="AJ10" s="140">
        <v>42427</v>
      </c>
    </row>
    <row r="11" spans="1:37" s="24" customFormat="1" ht="35.25" customHeight="1" x14ac:dyDescent="0.2">
      <c r="A11" s="179">
        <v>25</v>
      </c>
      <c r="B11" s="26" t="s">
        <v>69</v>
      </c>
      <c r="C11" s="30" t="s">
        <v>70</v>
      </c>
      <c r="D11" s="26" t="s">
        <v>4</v>
      </c>
      <c r="E11" s="26" t="s">
        <v>2</v>
      </c>
      <c r="F11" s="41">
        <f t="shared" si="0"/>
        <v>30000000</v>
      </c>
      <c r="G11" s="41">
        <f t="shared" si="1"/>
        <v>13000000</v>
      </c>
      <c r="H11" s="41">
        <v>0</v>
      </c>
      <c r="I11" s="41">
        <v>13000000</v>
      </c>
      <c r="J11" s="41">
        <v>0</v>
      </c>
      <c r="K11" s="43">
        <f t="shared" si="2"/>
        <v>0.43333333333333335</v>
      </c>
      <c r="L11" s="41">
        <f t="shared" si="3"/>
        <v>17000000</v>
      </c>
      <c r="M11" s="41">
        <v>0</v>
      </c>
      <c r="N11" s="43">
        <f t="shared" si="6"/>
        <v>0</v>
      </c>
      <c r="O11" s="41">
        <v>0</v>
      </c>
      <c r="P11" s="43">
        <f t="shared" si="4"/>
        <v>0</v>
      </c>
      <c r="Q11" s="41">
        <v>17000000</v>
      </c>
      <c r="R11" s="43">
        <f t="shared" si="5"/>
        <v>0.56666666666666665</v>
      </c>
      <c r="S11" s="27" t="s">
        <v>116</v>
      </c>
      <c r="T11" s="113"/>
      <c r="U11" s="113"/>
      <c r="V11" s="66" t="s">
        <v>61</v>
      </c>
      <c r="W11" s="66" t="s">
        <v>91</v>
      </c>
      <c r="X11" s="66" t="s">
        <v>26</v>
      </c>
      <c r="Y11" s="66" t="s">
        <v>26</v>
      </c>
      <c r="Z11" s="66" t="s">
        <v>26</v>
      </c>
      <c r="AA11" s="66" t="s">
        <v>62</v>
      </c>
      <c r="AB11" s="66" t="s">
        <v>137</v>
      </c>
      <c r="AC11" s="66" t="s">
        <v>152</v>
      </c>
      <c r="AD11" s="36" t="s">
        <v>218</v>
      </c>
      <c r="AE11" s="36" t="s">
        <v>218</v>
      </c>
      <c r="AF11" s="204">
        <v>0</v>
      </c>
      <c r="AG11" s="204" t="s">
        <v>85</v>
      </c>
      <c r="AH11" s="204">
        <v>1</v>
      </c>
      <c r="AI11" s="205" t="s">
        <v>153</v>
      </c>
      <c r="AJ11" s="140">
        <v>42427</v>
      </c>
    </row>
    <row r="12" spans="1:37" ht="51" x14ac:dyDescent="0.2">
      <c r="A12" s="178">
        <v>28</v>
      </c>
      <c r="B12" s="26" t="s">
        <v>54</v>
      </c>
      <c r="C12" s="30" t="s">
        <v>201</v>
      </c>
      <c r="D12" s="26" t="s">
        <v>4</v>
      </c>
      <c r="E12" s="26" t="s">
        <v>2</v>
      </c>
      <c r="F12" s="41">
        <f t="shared" si="0"/>
        <v>35294118</v>
      </c>
      <c r="G12" s="41">
        <f t="shared" si="1"/>
        <v>30000000</v>
      </c>
      <c r="H12" s="41">
        <v>0</v>
      </c>
      <c r="I12" s="41">
        <v>30000000</v>
      </c>
      <c r="J12" s="41">
        <v>0</v>
      </c>
      <c r="K12" s="43">
        <f t="shared" si="2"/>
        <v>0.84999999150000005</v>
      </c>
      <c r="L12" s="41">
        <f t="shared" si="3"/>
        <v>5294118</v>
      </c>
      <c r="M12" s="41">
        <v>0</v>
      </c>
      <c r="N12" s="43">
        <f t="shared" si="6"/>
        <v>0</v>
      </c>
      <c r="O12" s="41">
        <v>0</v>
      </c>
      <c r="P12" s="43">
        <f t="shared" si="4"/>
        <v>0</v>
      </c>
      <c r="Q12" s="41">
        <v>5294118</v>
      </c>
      <c r="R12" s="43">
        <f t="shared" si="5"/>
        <v>0.15000000849999992</v>
      </c>
      <c r="S12" s="14" t="s">
        <v>117</v>
      </c>
      <c r="T12" s="203" t="s">
        <v>65</v>
      </c>
      <c r="U12" s="203" t="s">
        <v>179</v>
      </c>
      <c r="V12" s="66" t="s">
        <v>203</v>
      </c>
      <c r="W12" s="66" t="s">
        <v>91</v>
      </c>
      <c r="X12" s="66" t="s">
        <v>26</v>
      </c>
      <c r="Y12" s="66" t="s">
        <v>26</v>
      </c>
      <c r="Z12" s="66" t="s">
        <v>26</v>
      </c>
      <c r="AA12" s="66" t="s">
        <v>132</v>
      </c>
      <c r="AB12" s="66" t="s">
        <v>136</v>
      </c>
      <c r="AC12" s="66" t="s">
        <v>152</v>
      </c>
      <c r="AD12" s="36" t="s">
        <v>218</v>
      </c>
      <c r="AE12" s="36" t="s">
        <v>218</v>
      </c>
      <c r="AF12" s="204">
        <v>2</v>
      </c>
      <c r="AG12" s="204" t="s">
        <v>85</v>
      </c>
      <c r="AH12" s="204">
        <v>10</v>
      </c>
      <c r="AI12" s="205" t="s">
        <v>197</v>
      </c>
      <c r="AJ12" s="141">
        <v>42427</v>
      </c>
    </row>
    <row r="13" spans="1:37" ht="25.5" x14ac:dyDescent="0.2">
      <c r="A13" s="179">
        <v>43</v>
      </c>
      <c r="B13" s="67" t="s">
        <v>54</v>
      </c>
      <c r="C13" s="69" t="s">
        <v>202</v>
      </c>
      <c r="D13" s="67" t="s">
        <v>4</v>
      </c>
      <c r="E13" s="67" t="s">
        <v>2</v>
      </c>
      <c r="F13" s="56">
        <f t="shared" si="0"/>
        <v>35294118</v>
      </c>
      <c r="G13" s="56">
        <f t="shared" si="1"/>
        <v>30000000</v>
      </c>
      <c r="H13" s="56">
        <v>0</v>
      </c>
      <c r="I13" s="56">
        <v>30000000</v>
      </c>
      <c r="J13" s="41">
        <v>0</v>
      </c>
      <c r="K13" s="43">
        <f t="shared" si="2"/>
        <v>0.84999999150000005</v>
      </c>
      <c r="L13" s="41">
        <f t="shared" si="3"/>
        <v>5294118</v>
      </c>
      <c r="M13" s="41">
        <v>0</v>
      </c>
      <c r="N13" s="43">
        <f t="shared" si="6"/>
        <v>0</v>
      </c>
      <c r="O13" s="41">
        <v>0</v>
      </c>
      <c r="P13" s="43">
        <f t="shared" si="4"/>
        <v>0</v>
      </c>
      <c r="Q13" s="41">
        <v>5294118</v>
      </c>
      <c r="R13" s="43">
        <f t="shared" si="5"/>
        <v>0.15000000849999992</v>
      </c>
      <c r="S13" s="14" t="s">
        <v>117</v>
      </c>
      <c r="T13" s="109"/>
      <c r="U13" s="114"/>
      <c r="V13" s="68" t="s">
        <v>61</v>
      </c>
      <c r="W13" s="96" t="s">
        <v>91</v>
      </c>
      <c r="X13" s="68" t="s">
        <v>26</v>
      </c>
      <c r="Y13" s="68" t="s">
        <v>26</v>
      </c>
      <c r="Z13" s="68" t="s">
        <v>26</v>
      </c>
      <c r="AA13" s="68" t="s">
        <v>132</v>
      </c>
      <c r="AB13" s="68" t="s">
        <v>136</v>
      </c>
      <c r="AC13" s="66" t="s">
        <v>152</v>
      </c>
      <c r="AD13" s="36" t="s">
        <v>218</v>
      </c>
      <c r="AE13" s="36" t="s">
        <v>218</v>
      </c>
      <c r="AF13" s="51">
        <v>2</v>
      </c>
      <c r="AG13" s="51" t="s">
        <v>85</v>
      </c>
      <c r="AH13" s="51">
        <v>10</v>
      </c>
      <c r="AI13" s="176" t="s">
        <v>197</v>
      </c>
      <c r="AJ13" s="141">
        <v>42427</v>
      </c>
    </row>
    <row r="14" spans="1:37" ht="35.25" customHeight="1" x14ac:dyDescent="0.2">
      <c r="A14" s="178">
        <v>104</v>
      </c>
      <c r="B14" s="68" t="s">
        <v>143</v>
      </c>
      <c r="C14" s="69" t="s">
        <v>144</v>
      </c>
      <c r="D14" s="67" t="s">
        <v>4</v>
      </c>
      <c r="E14" s="67" t="s">
        <v>2</v>
      </c>
      <c r="F14" s="41">
        <f>G14+L14</f>
        <v>8127343</v>
      </c>
      <c r="G14" s="41">
        <f>H14+I14+J14</f>
        <v>6908242</v>
      </c>
      <c r="H14" s="173">
        <v>0</v>
      </c>
      <c r="I14" s="173">
        <v>6908242</v>
      </c>
      <c r="J14" s="173">
        <v>0</v>
      </c>
      <c r="K14" s="174">
        <v>0.85</v>
      </c>
      <c r="L14" s="56">
        <f>M14+O14+Q14</f>
        <v>1219101</v>
      </c>
      <c r="M14" s="173">
        <v>0</v>
      </c>
      <c r="N14" s="57">
        <f>M14/F14</f>
        <v>0</v>
      </c>
      <c r="O14" s="173">
        <v>0</v>
      </c>
      <c r="P14" s="57">
        <f>O14/F14</f>
        <v>0</v>
      </c>
      <c r="Q14" s="173">
        <v>1219101</v>
      </c>
      <c r="R14" s="57">
        <f>Q14/F14</f>
        <v>0.14999994463135122</v>
      </c>
      <c r="S14" s="14" t="s">
        <v>150</v>
      </c>
      <c r="T14" s="109"/>
      <c r="U14" s="114"/>
      <c r="V14" s="68" t="s">
        <v>135</v>
      </c>
      <c r="W14" s="96" t="s">
        <v>145</v>
      </c>
      <c r="X14" s="68" t="s">
        <v>135</v>
      </c>
      <c r="Y14" s="68" t="s">
        <v>145</v>
      </c>
      <c r="Z14" s="68">
        <v>42459</v>
      </c>
      <c r="AA14" s="68" t="s">
        <v>132</v>
      </c>
      <c r="AB14" s="68" t="s">
        <v>199</v>
      </c>
      <c r="AC14" s="68" t="s">
        <v>142</v>
      </c>
      <c r="AD14" s="36" t="s">
        <v>218</v>
      </c>
      <c r="AE14" s="36" t="s">
        <v>218</v>
      </c>
      <c r="AF14" s="51">
        <v>3</v>
      </c>
      <c r="AG14" s="51" t="s">
        <v>85</v>
      </c>
      <c r="AH14" s="51">
        <v>4</v>
      </c>
      <c r="AI14" s="176" t="s">
        <v>148</v>
      </c>
      <c r="AJ14" s="141">
        <v>42427</v>
      </c>
    </row>
    <row r="15" spans="1:37" ht="15.75" customHeight="1" x14ac:dyDescent="0.2">
      <c r="A15" s="178"/>
      <c r="B15" s="326" t="s">
        <v>243</v>
      </c>
      <c r="C15" s="326"/>
      <c r="D15" s="196"/>
      <c r="E15" s="196"/>
      <c r="F15" s="238">
        <f>SUM(F16:F17)</f>
        <v>213412521</v>
      </c>
      <c r="G15" s="238">
        <f>SUM(G16:G17)</f>
        <v>181400643</v>
      </c>
      <c r="H15" s="196"/>
      <c r="I15" s="196"/>
      <c r="J15" s="196"/>
      <c r="K15" s="196"/>
      <c r="L15" s="196"/>
      <c r="M15" s="196"/>
      <c r="N15" s="196"/>
      <c r="O15" s="196"/>
      <c r="P15" s="196"/>
      <c r="Q15" s="196"/>
      <c r="R15" s="196"/>
      <c r="S15" s="196"/>
      <c r="T15" s="196"/>
      <c r="U15" s="196"/>
      <c r="V15" s="196"/>
      <c r="W15" s="196"/>
      <c r="X15" s="196"/>
      <c r="Y15" s="196"/>
      <c r="Z15" s="196"/>
      <c r="AA15" s="196"/>
      <c r="AB15" s="196"/>
      <c r="AC15" s="196"/>
      <c r="AD15" s="196"/>
      <c r="AE15" s="196"/>
      <c r="AF15" s="196"/>
      <c r="AG15" s="196"/>
      <c r="AH15" s="196"/>
      <c r="AI15" s="197"/>
      <c r="AJ15" s="141"/>
    </row>
    <row r="16" spans="1:37" s="24" customFormat="1" ht="36.75" customHeight="1" x14ac:dyDescent="0.2">
      <c r="A16" s="179">
        <v>13</v>
      </c>
      <c r="B16" s="175" t="s">
        <v>15</v>
      </c>
      <c r="C16" s="33" t="s">
        <v>38</v>
      </c>
      <c r="D16" s="27" t="s">
        <v>4</v>
      </c>
      <c r="E16" s="27" t="s">
        <v>1</v>
      </c>
      <c r="F16" s="41">
        <f>G16+L16</f>
        <v>87191324</v>
      </c>
      <c r="G16" s="41">
        <f>H16+I16+J16</f>
        <v>74112625</v>
      </c>
      <c r="H16" s="45">
        <v>74112625</v>
      </c>
      <c r="I16" s="45">
        <v>0</v>
      </c>
      <c r="J16" s="45">
        <v>0</v>
      </c>
      <c r="K16" s="43">
        <f>G16/F16</f>
        <v>0.84999999541238758</v>
      </c>
      <c r="L16" s="41">
        <f>M16+O16+Q16</f>
        <v>13078699</v>
      </c>
      <c r="M16" s="45">
        <v>0</v>
      </c>
      <c r="N16" s="43">
        <f>M16/F16</f>
        <v>0</v>
      </c>
      <c r="O16" s="45">
        <v>0</v>
      </c>
      <c r="P16" s="43">
        <f>O16/F16</f>
        <v>0</v>
      </c>
      <c r="Q16" s="45">
        <v>13078699</v>
      </c>
      <c r="R16" s="43">
        <f>Q16/F16</f>
        <v>0.15000000458761242</v>
      </c>
      <c r="S16" s="11" t="s">
        <v>119</v>
      </c>
      <c r="T16" s="113" t="s">
        <v>64</v>
      </c>
      <c r="U16" s="206" t="s">
        <v>98</v>
      </c>
      <c r="V16" s="66" t="s">
        <v>63</v>
      </c>
      <c r="W16" s="66" t="s">
        <v>89</v>
      </c>
      <c r="X16" s="28" t="s">
        <v>63</v>
      </c>
      <c r="Y16" s="66" t="s">
        <v>89</v>
      </c>
      <c r="Z16" s="28" t="s">
        <v>207</v>
      </c>
      <c r="AA16" s="28" t="s">
        <v>134</v>
      </c>
      <c r="AB16" s="66" t="s">
        <v>198</v>
      </c>
      <c r="AC16" s="28" t="s">
        <v>152</v>
      </c>
      <c r="AD16" s="36" t="s">
        <v>218</v>
      </c>
      <c r="AE16" s="228" t="s">
        <v>255</v>
      </c>
      <c r="AF16" s="204">
        <v>2</v>
      </c>
      <c r="AG16" s="204" t="s">
        <v>85</v>
      </c>
      <c r="AH16" s="204">
        <v>4</v>
      </c>
      <c r="AI16" s="205" t="s">
        <v>154</v>
      </c>
      <c r="AJ16" s="141">
        <v>42582</v>
      </c>
      <c r="AK16" s="50"/>
    </row>
    <row r="17" spans="1:49" s="24" customFormat="1" ht="36.75" customHeight="1" x14ac:dyDescent="0.2">
      <c r="A17" s="179">
        <v>21</v>
      </c>
      <c r="B17" s="26" t="s">
        <v>55</v>
      </c>
      <c r="C17" s="30" t="s">
        <v>72</v>
      </c>
      <c r="D17" s="27" t="s">
        <v>4</v>
      </c>
      <c r="E17" s="27" t="s">
        <v>1</v>
      </c>
      <c r="F17" s="41">
        <f>G17+L17</f>
        <v>126221197</v>
      </c>
      <c r="G17" s="41">
        <f>H17+I17+J17</f>
        <v>107288018</v>
      </c>
      <c r="H17" s="45">
        <v>107288018</v>
      </c>
      <c r="I17" s="45">
        <v>0</v>
      </c>
      <c r="J17" s="45">
        <v>0</v>
      </c>
      <c r="K17" s="43">
        <f>G17/F17</f>
        <v>0.85000000435742973</v>
      </c>
      <c r="L17" s="41">
        <f>M17+O17+Q17</f>
        <v>18933179</v>
      </c>
      <c r="M17" s="45">
        <v>0</v>
      </c>
      <c r="N17" s="43">
        <f>M17/F17</f>
        <v>0</v>
      </c>
      <c r="O17" s="45">
        <v>0</v>
      </c>
      <c r="P17" s="43">
        <f>O17/F17</f>
        <v>0</v>
      </c>
      <c r="Q17" s="45">
        <v>18933179</v>
      </c>
      <c r="R17" s="43">
        <f>Q17/F17</f>
        <v>0.14999999564257024</v>
      </c>
      <c r="S17" s="11" t="s">
        <v>119</v>
      </c>
      <c r="T17" s="113"/>
      <c r="U17" s="113"/>
      <c r="V17" s="66" t="s">
        <v>62</v>
      </c>
      <c r="W17" s="66" t="s">
        <v>89</v>
      </c>
      <c r="X17" s="66" t="s">
        <v>62</v>
      </c>
      <c r="Y17" s="66" t="s">
        <v>89</v>
      </c>
      <c r="Z17" s="66">
        <v>42485</v>
      </c>
      <c r="AA17" s="66" t="s">
        <v>134</v>
      </c>
      <c r="AB17" s="66" t="s">
        <v>199</v>
      </c>
      <c r="AC17" s="66" t="s">
        <v>152</v>
      </c>
      <c r="AD17" s="36" t="s">
        <v>218</v>
      </c>
      <c r="AE17" s="36" t="s">
        <v>218</v>
      </c>
      <c r="AF17" s="204">
        <v>2</v>
      </c>
      <c r="AG17" s="204" t="s">
        <v>86</v>
      </c>
      <c r="AH17" s="204">
        <v>4</v>
      </c>
      <c r="AI17" s="205" t="s">
        <v>154</v>
      </c>
      <c r="AJ17" s="141">
        <v>42521</v>
      </c>
    </row>
    <row r="18" spans="1:49" s="24" customFormat="1" ht="15.75" customHeight="1" x14ac:dyDescent="0.2">
      <c r="A18" s="180"/>
      <c r="B18" s="316" t="s">
        <v>247</v>
      </c>
      <c r="C18" s="316"/>
      <c r="D18" s="196"/>
      <c r="E18" s="196"/>
      <c r="F18" s="238">
        <f>SUM(F19:F21)</f>
        <v>207828798</v>
      </c>
      <c r="G18" s="238">
        <f>SUM(G19:G21)</f>
        <v>176654477</v>
      </c>
      <c r="H18" s="196"/>
      <c r="I18" s="196"/>
      <c r="J18" s="196"/>
      <c r="K18" s="196"/>
      <c r="L18" s="196"/>
      <c r="M18" s="196"/>
      <c r="N18" s="196"/>
      <c r="O18" s="196"/>
      <c r="P18" s="196"/>
      <c r="Q18" s="196"/>
      <c r="R18" s="196"/>
      <c r="S18" s="196"/>
      <c r="T18" s="196"/>
      <c r="U18" s="196"/>
      <c r="V18" s="196"/>
      <c r="W18" s="196"/>
      <c r="X18" s="196"/>
      <c r="Y18" s="196"/>
      <c r="Z18" s="196"/>
      <c r="AA18" s="196"/>
      <c r="AB18" s="196"/>
      <c r="AC18" s="196"/>
      <c r="AD18" s="196"/>
      <c r="AE18" s="196"/>
      <c r="AF18" s="196"/>
      <c r="AG18" s="196"/>
      <c r="AH18" s="196"/>
      <c r="AI18" s="197"/>
      <c r="AJ18" s="172"/>
    </row>
    <row r="19" spans="1:49" ht="51" x14ac:dyDescent="0.2">
      <c r="A19" s="179">
        <v>23</v>
      </c>
      <c r="B19" s="175" t="s">
        <v>17</v>
      </c>
      <c r="C19" s="33" t="s">
        <v>43</v>
      </c>
      <c r="D19" s="27" t="s">
        <v>4</v>
      </c>
      <c r="E19" s="27" t="s">
        <v>3</v>
      </c>
      <c r="F19" s="41">
        <f>G19+L19</f>
        <v>21937153</v>
      </c>
      <c r="G19" s="41">
        <f>H19+I19+J19</f>
        <v>18646580</v>
      </c>
      <c r="H19" s="45">
        <v>0</v>
      </c>
      <c r="I19" s="45">
        <v>0</v>
      </c>
      <c r="J19" s="45">
        <v>18646580</v>
      </c>
      <c r="K19" s="43">
        <f>G19/F19</f>
        <v>0.84999999772076162</v>
      </c>
      <c r="L19" s="41">
        <f>M19+O19+Q19</f>
        <v>3290573</v>
      </c>
      <c r="M19" s="45">
        <v>3290573</v>
      </c>
      <c r="N19" s="43">
        <f>M19/F19</f>
        <v>0.15000000227923832</v>
      </c>
      <c r="O19" s="45">
        <v>0</v>
      </c>
      <c r="P19" s="43">
        <f>O19/F19</f>
        <v>0</v>
      </c>
      <c r="Q19" s="45">
        <v>0</v>
      </c>
      <c r="R19" s="43">
        <f>Q19/F19</f>
        <v>0</v>
      </c>
      <c r="S19" s="207" t="s">
        <v>46</v>
      </c>
      <c r="T19" s="207" t="s">
        <v>190</v>
      </c>
      <c r="U19" s="207" t="s">
        <v>46</v>
      </c>
      <c r="V19" s="66" t="s">
        <v>132</v>
      </c>
      <c r="W19" s="66" t="s">
        <v>86</v>
      </c>
      <c r="X19" s="66" t="s">
        <v>132</v>
      </c>
      <c r="Y19" s="66" t="s">
        <v>223</v>
      </c>
      <c r="Z19" s="66"/>
      <c r="AA19" s="66" t="s">
        <v>134</v>
      </c>
      <c r="AB19" s="66" t="s">
        <v>198</v>
      </c>
      <c r="AC19" s="66" t="s">
        <v>152</v>
      </c>
      <c r="AD19" s="36" t="s">
        <v>218</v>
      </c>
      <c r="AE19" s="36" t="s">
        <v>218</v>
      </c>
      <c r="AF19" s="204">
        <v>2</v>
      </c>
      <c r="AG19" s="204" t="s">
        <v>85</v>
      </c>
      <c r="AH19" s="204">
        <v>4</v>
      </c>
      <c r="AI19" s="205" t="s">
        <v>153</v>
      </c>
      <c r="AJ19" s="140">
        <v>42521</v>
      </c>
      <c r="AK19" s="24"/>
    </row>
    <row r="20" spans="1:49" s="24" customFormat="1" ht="44.25" customHeight="1" x14ac:dyDescent="0.2">
      <c r="A20" s="181">
        <v>26</v>
      </c>
      <c r="B20" s="175" t="s">
        <v>40</v>
      </c>
      <c r="C20" s="33" t="s">
        <v>165</v>
      </c>
      <c r="D20" s="27" t="s">
        <v>4</v>
      </c>
      <c r="E20" s="27" t="s">
        <v>3</v>
      </c>
      <c r="F20" s="41">
        <f>G20+L20</f>
        <v>23080688</v>
      </c>
      <c r="G20" s="41">
        <f>H20+I20+J20</f>
        <v>19618584</v>
      </c>
      <c r="H20" s="45">
        <v>0</v>
      </c>
      <c r="I20" s="45">
        <v>0</v>
      </c>
      <c r="J20" s="45">
        <v>19618584</v>
      </c>
      <c r="K20" s="57">
        <f>G20/F20</f>
        <v>0.84999996533898814</v>
      </c>
      <c r="L20" s="56">
        <f>M20+O20+Q20</f>
        <v>3462104</v>
      </c>
      <c r="M20" s="45">
        <v>3462104</v>
      </c>
      <c r="N20" s="57">
        <f>M20/F20</f>
        <v>0.15000003466101183</v>
      </c>
      <c r="O20" s="45">
        <v>0</v>
      </c>
      <c r="P20" s="57">
        <f>O20/F20</f>
        <v>0</v>
      </c>
      <c r="Q20" s="45">
        <v>0</v>
      </c>
      <c r="R20" s="57">
        <f>Q20/F20</f>
        <v>0</v>
      </c>
      <c r="S20" s="29" t="s">
        <v>118</v>
      </c>
      <c r="T20" s="29" t="s">
        <v>183</v>
      </c>
      <c r="U20" s="93" t="s">
        <v>194</v>
      </c>
      <c r="V20" s="68" t="s">
        <v>166</v>
      </c>
      <c r="W20" s="96" t="s">
        <v>200</v>
      </c>
      <c r="X20" s="68" t="s">
        <v>166</v>
      </c>
      <c r="Y20" s="68" t="s">
        <v>200</v>
      </c>
      <c r="Z20" s="68"/>
      <c r="AA20" s="68" t="s">
        <v>166</v>
      </c>
      <c r="AB20" s="68" t="s">
        <v>199</v>
      </c>
      <c r="AC20" s="68" t="s">
        <v>153</v>
      </c>
      <c r="AD20" s="36" t="s">
        <v>218</v>
      </c>
      <c r="AE20" s="36" t="s">
        <v>218</v>
      </c>
      <c r="AF20" s="51">
        <v>2</v>
      </c>
      <c r="AG20" s="51" t="s">
        <v>85</v>
      </c>
      <c r="AH20" s="51">
        <v>4</v>
      </c>
      <c r="AI20" s="176" t="s">
        <v>148</v>
      </c>
    </row>
    <row r="21" spans="1:49" ht="76.5" x14ac:dyDescent="0.2">
      <c r="A21" s="179">
        <v>127</v>
      </c>
      <c r="B21" s="175" t="s">
        <v>215</v>
      </c>
      <c r="C21" s="33" t="s">
        <v>146</v>
      </c>
      <c r="D21" s="27" t="s">
        <v>4</v>
      </c>
      <c r="E21" s="27" t="s">
        <v>2</v>
      </c>
      <c r="F21" s="41">
        <v>162810957</v>
      </c>
      <c r="G21" s="41">
        <v>138389313</v>
      </c>
      <c r="H21" s="41">
        <v>0</v>
      </c>
      <c r="I21" s="41">
        <v>138389313</v>
      </c>
      <c r="J21" s="41">
        <v>0</v>
      </c>
      <c r="K21" s="57">
        <f>G21/F21</f>
        <v>0.84999999723605824</v>
      </c>
      <c r="L21" s="41">
        <v>24421644</v>
      </c>
      <c r="M21" s="41">
        <v>0</v>
      </c>
      <c r="N21" s="57">
        <f>M21/F21</f>
        <v>0</v>
      </c>
      <c r="O21" s="41">
        <v>24421644</v>
      </c>
      <c r="P21" s="57">
        <f>O21/F21</f>
        <v>0.15000000276394174</v>
      </c>
      <c r="Q21" s="41">
        <v>0</v>
      </c>
      <c r="R21" s="57">
        <f>Q21/F21</f>
        <v>0</v>
      </c>
      <c r="S21" s="72" t="s">
        <v>120</v>
      </c>
      <c r="T21" s="124" t="s">
        <v>81</v>
      </c>
      <c r="U21" s="94" t="s">
        <v>182</v>
      </c>
      <c r="V21" s="73" t="s">
        <v>67</v>
      </c>
      <c r="W21" s="96" t="s">
        <v>129</v>
      </c>
      <c r="X21" s="73" t="s">
        <v>60</v>
      </c>
      <c r="Y21" s="73" t="s">
        <v>217</v>
      </c>
      <c r="Z21" s="73"/>
      <c r="AA21" s="73" t="s">
        <v>134</v>
      </c>
      <c r="AB21" s="73" t="s">
        <v>216</v>
      </c>
      <c r="AC21" s="73" t="s">
        <v>153</v>
      </c>
      <c r="AD21" s="227" t="s">
        <v>218</v>
      </c>
      <c r="AE21" s="228" t="s">
        <v>255</v>
      </c>
      <c r="AF21" s="52">
        <v>2</v>
      </c>
      <c r="AG21" s="52" t="s">
        <v>85</v>
      </c>
      <c r="AH21" s="52">
        <v>4</v>
      </c>
      <c r="AI21" s="177" t="s">
        <v>188</v>
      </c>
    </row>
    <row r="22" spans="1:49" ht="15.75" customHeight="1" x14ac:dyDescent="0.2">
      <c r="A22" s="179"/>
      <c r="B22" s="317" t="s">
        <v>248</v>
      </c>
      <c r="C22" s="317"/>
      <c r="D22" s="196"/>
      <c r="E22" s="196"/>
      <c r="F22" s="238">
        <f>SUM(F23)</f>
        <v>5175000</v>
      </c>
      <c r="G22" s="238">
        <f>SUM(G23)</f>
        <v>4398750</v>
      </c>
      <c r="H22" s="196"/>
      <c r="I22" s="196"/>
      <c r="J22" s="196"/>
      <c r="K22" s="196"/>
      <c r="L22" s="196"/>
      <c r="M22" s="196"/>
      <c r="N22" s="196"/>
      <c r="O22" s="196"/>
      <c r="P22" s="196"/>
      <c r="Q22" s="196"/>
      <c r="R22" s="196"/>
      <c r="S22" s="196"/>
      <c r="T22" s="196"/>
      <c r="U22" s="196"/>
      <c r="V22" s="196"/>
      <c r="W22" s="196"/>
      <c r="X22" s="196"/>
      <c r="Y22" s="196"/>
      <c r="Z22" s="196"/>
      <c r="AA22" s="196"/>
      <c r="AB22" s="196"/>
      <c r="AC22" s="196"/>
      <c r="AD22" s="196"/>
      <c r="AE22" s="196"/>
      <c r="AF22" s="196"/>
      <c r="AG22" s="196"/>
      <c r="AH22" s="196"/>
      <c r="AI22" s="197"/>
    </row>
    <row r="23" spans="1:49" s="24" customFormat="1" ht="51" customHeight="1" x14ac:dyDescent="0.2">
      <c r="A23" s="178">
        <v>82</v>
      </c>
      <c r="B23" s="175" t="s">
        <v>39</v>
      </c>
      <c r="C23" s="33" t="s">
        <v>45</v>
      </c>
      <c r="D23" s="27" t="s">
        <v>4</v>
      </c>
      <c r="E23" s="27" t="s">
        <v>3</v>
      </c>
      <c r="F23" s="41">
        <f>G23+L23</f>
        <v>5175000</v>
      </c>
      <c r="G23" s="41">
        <f>H23+I23+J23</f>
        <v>4398750</v>
      </c>
      <c r="H23" s="45">
        <v>0</v>
      </c>
      <c r="I23" s="45">
        <v>0</v>
      </c>
      <c r="J23" s="45">
        <v>4398750</v>
      </c>
      <c r="K23" s="43">
        <f>G23/F23</f>
        <v>0.85</v>
      </c>
      <c r="L23" s="41">
        <f>M23+O23+Q23</f>
        <v>776250</v>
      </c>
      <c r="M23" s="45">
        <v>776250</v>
      </c>
      <c r="N23" s="43">
        <f>M23/F23</f>
        <v>0.15</v>
      </c>
      <c r="O23" s="45">
        <v>0</v>
      </c>
      <c r="P23" s="43">
        <f>O23/F23</f>
        <v>0</v>
      </c>
      <c r="Q23" s="45">
        <v>0</v>
      </c>
      <c r="R23" s="43">
        <f>Q23/F23</f>
        <v>0</v>
      </c>
      <c r="S23" s="11" t="s">
        <v>121</v>
      </c>
      <c r="T23" s="206" t="s">
        <v>68</v>
      </c>
      <c r="U23" s="206" t="s">
        <v>186</v>
      </c>
      <c r="V23" s="208" t="s">
        <v>155</v>
      </c>
      <c r="W23" s="66" t="s">
        <v>200</v>
      </c>
      <c r="X23" s="208" t="s">
        <v>134</v>
      </c>
      <c r="Y23" s="208" t="s">
        <v>200</v>
      </c>
      <c r="Z23" s="208"/>
      <c r="AA23" s="208" t="s">
        <v>155</v>
      </c>
      <c r="AB23" s="208" t="s">
        <v>199</v>
      </c>
      <c r="AC23" s="208" t="s">
        <v>167</v>
      </c>
      <c r="AD23" s="226" t="s">
        <v>218</v>
      </c>
      <c r="AE23" s="226" t="s">
        <v>218</v>
      </c>
      <c r="AF23" s="204">
        <v>2</v>
      </c>
      <c r="AG23" s="204" t="s">
        <v>85</v>
      </c>
      <c r="AH23" s="204">
        <v>4</v>
      </c>
      <c r="AI23" s="205" t="s">
        <v>151</v>
      </c>
    </row>
    <row r="24" spans="1:49" s="24" customFormat="1" ht="15.75" customHeight="1" x14ac:dyDescent="0.2">
      <c r="A24" s="187"/>
      <c r="B24" s="317" t="s">
        <v>249</v>
      </c>
      <c r="C24" s="317"/>
      <c r="D24" s="196"/>
      <c r="E24" s="196"/>
      <c r="F24" s="238">
        <f>SUM(F25)</f>
        <v>318054</v>
      </c>
      <c r="G24" s="238">
        <f>SUM(G25)</f>
        <v>270346</v>
      </c>
      <c r="H24" s="196"/>
      <c r="I24" s="196"/>
      <c r="J24" s="196"/>
      <c r="K24" s="196"/>
      <c r="L24" s="196"/>
      <c r="M24" s="196"/>
      <c r="N24" s="196"/>
      <c r="O24" s="196"/>
      <c r="P24" s="196"/>
      <c r="Q24" s="196"/>
      <c r="R24" s="196"/>
      <c r="S24" s="196"/>
      <c r="T24" s="196"/>
      <c r="U24" s="196"/>
      <c r="V24" s="196"/>
      <c r="W24" s="196"/>
      <c r="X24" s="196"/>
      <c r="Y24" s="196"/>
      <c r="Z24" s="196"/>
      <c r="AA24" s="196"/>
      <c r="AB24" s="196"/>
      <c r="AC24" s="196"/>
      <c r="AD24" s="196"/>
      <c r="AE24" s="196"/>
      <c r="AF24" s="196"/>
      <c r="AG24" s="196"/>
      <c r="AH24" s="196"/>
      <c r="AI24" s="197"/>
    </row>
    <row r="25" spans="1:49" ht="57.75" customHeight="1" thickBot="1" x14ac:dyDescent="0.25">
      <c r="A25" s="182">
        <v>113</v>
      </c>
      <c r="B25" s="209" t="s">
        <v>47</v>
      </c>
      <c r="C25" s="210" t="s">
        <v>78</v>
      </c>
      <c r="D25" s="211" t="s">
        <v>4</v>
      </c>
      <c r="E25" s="211" t="s">
        <v>3</v>
      </c>
      <c r="F25" s="157">
        <f>G25+L25</f>
        <v>318054</v>
      </c>
      <c r="G25" s="157">
        <f>H25+I25+J25</f>
        <v>270346</v>
      </c>
      <c r="H25" s="212">
        <v>0</v>
      </c>
      <c r="I25" s="212">
        <v>0</v>
      </c>
      <c r="J25" s="212">
        <v>270346</v>
      </c>
      <c r="K25" s="213">
        <f>G25/F25</f>
        <v>0.85000031441201807</v>
      </c>
      <c r="L25" s="157">
        <f>M25+O25+Q25</f>
        <v>47708</v>
      </c>
      <c r="M25" s="212">
        <v>47708</v>
      </c>
      <c r="N25" s="213">
        <f>M25/F25</f>
        <v>0.14999968558798191</v>
      </c>
      <c r="O25" s="212">
        <v>0</v>
      </c>
      <c r="P25" s="213">
        <f>O25/F25</f>
        <v>0</v>
      </c>
      <c r="Q25" s="212">
        <v>0</v>
      </c>
      <c r="R25" s="213">
        <f>Q25/F25</f>
        <v>0</v>
      </c>
      <c r="S25" s="214" t="s">
        <v>46</v>
      </c>
      <c r="T25" s="214" t="s">
        <v>46</v>
      </c>
      <c r="U25" s="214" t="s">
        <v>46</v>
      </c>
      <c r="V25" s="215" t="s">
        <v>132</v>
      </c>
      <c r="W25" s="215" t="s">
        <v>200</v>
      </c>
      <c r="X25" s="215" t="s">
        <v>132</v>
      </c>
      <c r="Y25" s="215" t="s">
        <v>200</v>
      </c>
      <c r="Z25" s="215"/>
      <c r="AA25" s="215" t="s">
        <v>134</v>
      </c>
      <c r="AB25" s="215" t="s">
        <v>199</v>
      </c>
      <c r="AC25" s="215" t="s">
        <v>152</v>
      </c>
      <c r="AD25" s="199" t="s">
        <v>218</v>
      </c>
      <c r="AE25" s="199" t="s">
        <v>218</v>
      </c>
      <c r="AF25" s="216">
        <v>2</v>
      </c>
      <c r="AG25" s="216" t="s">
        <v>85</v>
      </c>
      <c r="AH25" s="216">
        <v>4</v>
      </c>
      <c r="AI25" s="217" t="s">
        <v>152</v>
      </c>
    </row>
    <row r="26" spans="1:49" s="85" customFormat="1" ht="14.25" customHeight="1" x14ac:dyDescent="0.2">
      <c r="A26" s="75"/>
      <c r="B26" s="76"/>
      <c r="C26" s="319" t="s">
        <v>11</v>
      </c>
      <c r="D26" s="319"/>
      <c r="E26" s="319"/>
      <c r="F26" s="242">
        <f>F24+F22+F18+F15+F8</f>
        <v>736878523</v>
      </c>
      <c r="G26" s="242">
        <f>G24+G22+G18+G15+G8</f>
        <v>507632458</v>
      </c>
      <c r="H26" s="80"/>
      <c r="I26" s="80"/>
      <c r="J26" s="80"/>
      <c r="K26" s="80"/>
      <c r="L26" s="80"/>
      <c r="M26" s="80"/>
      <c r="N26" s="80"/>
      <c r="O26" s="80"/>
      <c r="P26" s="80"/>
      <c r="Q26" s="80"/>
      <c r="R26" s="81"/>
      <c r="S26" s="78"/>
      <c r="T26" s="78"/>
      <c r="U26" s="78"/>
      <c r="V26" s="78"/>
      <c r="W26" s="39"/>
      <c r="X26" s="78"/>
      <c r="Y26" s="39"/>
      <c r="Z26" s="39"/>
      <c r="AA26" s="78"/>
      <c r="AB26" s="39"/>
      <c r="AC26" s="78"/>
      <c r="AD26" s="78"/>
      <c r="AE26" s="39"/>
      <c r="AF26" s="82"/>
      <c r="AG26" s="78"/>
      <c r="AH26" s="83"/>
      <c r="AI26" s="78"/>
      <c r="AJ26" s="78"/>
    </row>
    <row r="27" spans="1:49" s="85" customFormat="1" ht="31.5" customHeight="1" x14ac:dyDescent="0.2">
      <c r="A27" s="75"/>
      <c r="B27" s="76"/>
      <c r="C27" s="320" t="s">
        <v>258</v>
      </c>
      <c r="D27" s="320"/>
      <c r="E27" s="320"/>
      <c r="F27" s="56">
        <f>F21+F16+F9</f>
        <v>421430852</v>
      </c>
      <c r="G27" s="56">
        <f>G21+G16+G9</f>
        <v>272501938</v>
      </c>
      <c r="H27" s="80"/>
      <c r="I27" s="80"/>
      <c r="J27" s="80"/>
      <c r="K27" s="80"/>
      <c r="L27" s="80"/>
      <c r="M27" s="80"/>
      <c r="N27" s="80"/>
      <c r="O27" s="80"/>
      <c r="P27" s="80"/>
      <c r="Q27" s="80"/>
      <c r="R27" s="81"/>
      <c r="S27" s="78"/>
      <c r="T27" s="78"/>
      <c r="U27" s="78"/>
      <c r="V27" s="78"/>
      <c r="W27" s="39"/>
      <c r="X27" s="78"/>
      <c r="Y27" s="39"/>
      <c r="Z27" s="39"/>
      <c r="AA27" s="78"/>
      <c r="AB27" s="39"/>
      <c r="AC27" s="78"/>
      <c r="AD27" s="78"/>
      <c r="AE27" s="39"/>
      <c r="AF27" s="82"/>
      <c r="AG27" s="78"/>
      <c r="AH27" s="83"/>
      <c r="AI27" s="78"/>
      <c r="AJ27" s="78"/>
    </row>
    <row r="28" spans="1:49" s="85" customFormat="1" ht="14.25" customHeight="1" x14ac:dyDescent="0.2">
      <c r="A28" s="75"/>
      <c r="B28" s="76"/>
      <c r="C28" s="77"/>
      <c r="D28" s="78"/>
      <c r="E28" s="78"/>
      <c r="F28" s="80"/>
      <c r="G28" s="239"/>
      <c r="H28" s="80"/>
      <c r="I28" s="80"/>
      <c r="J28" s="80"/>
      <c r="K28" s="80"/>
      <c r="L28" s="80"/>
      <c r="M28" s="80"/>
      <c r="N28" s="80"/>
      <c r="O28" s="80"/>
      <c r="P28" s="80"/>
      <c r="Q28" s="80"/>
      <c r="R28" s="81"/>
      <c r="S28" s="78"/>
      <c r="T28" s="78"/>
      <c r="U28" s="78"/>
      <c r="V28" s="78"/>
      <c r="W28" s="39"/>
      <c r="X28" s="78"/>
      <c r="Y28" s="39"/>
      <c r="Z28" s="39"/>
      <c r="AA28" s="78"/>
      <c r="AB28" s="39"/>
      <c r="AC28" s="78"/>
      <c r="AD28" s="78"/>
      <c r="AE28" s="39"/>
      <c r="AF28" s="82"/>
      <c r="AG28" s="78"/>
      <c r="AH28" s="83"/>
      <c r="AI28" s="78"/>
      <c r="AJ28" s="78"/>
    </row>
    <row r="29" spans="1:49" s="85" customFormat="1" ht="14.25" customHeight="1" x14ac:dyDescent="0.2">
      <c r="A29" s="75"/>
      <c r="B29" s="76"/>
      <c r="C29" s="77"/>
      <c r="D29" s="78"/>
      <c r="E29" s="78"/>
      <c r="F29" s="80"/>
      <c r="G29" s="80"/>
      <c r="H29" s="80"/>
      <c r="I29" s="80"/>
      <c r="J29" s="80"/>
      <c r="K29" s="80"/>
      <c r="L29" s="80"/>
      <c r="M29" s="80"/>
      <c r="N29" s="80"/>
      <c r="O29" s="80"/>
      <c r="P29" s="80"/>
      <c r="Q29" s="80"/>
      <c r="R29" s="81"/>
      <c r="S29" s="78"/>
      <c r="T29" s="78"/>
      <c r="U29" s="78"/>
      <c r="V29" s="78"/>
      <c r="W29" s="39"/>
      <c r="X29" s="78"/>
      <c r="Y29" s="39"/>
      <c r="Z29" s="39"/>
      <c r="AA29" s="78"/>
      <c r="AB29" s="39"/>
      <c r="AC29" s="78"/>
      <c r="AD29" s="78"/>
      <c r="AE29" s="39"/>
      <c r="AF29" s="82"/>
      <c r="AG29" s="78"/>
      <c r="AH29" s="83"/>
      <c r="AI29" s="78"/>
      <c r="AJ29" s="78"/>
    </row>
    <row r="30" spans="1:49" s="15" customFormat="1" x14ac:dyDescent="0.2">
      <c r="A30" s="50"/>
      <c r="B30" s="86" t="s">
        <v>176</v>
      </c>
      <c r="C30" s="86"/>
      <c r="D30" s="50"/>
      <c r="E30" s="50"/>
      <c r="F30" s="50"/>
      <c r="G30" s="50"/>
      <c r="H30" s="50"/>
      <c r="I30" s="50"/>
      <c r="J30" s="50"/>
      <c r="K30" s="50"/>
      <c r="L30" s="50"/>
      <c r="M30" s="50"/>
      <c r="N30" s="50"/>
      <c r="O30" s="50"/>
      <c r="P30" s="50"/>
      <c r="Q30" s="50"/>
      <c r="R30" s="50"/>
      <c r="S30" s="50"/>
      <c r="T30" s="50"/>
      <c r="U30" s="9"/>
      <c r="AF30" s="65"/>
      <c r="AH30" s="62"/>
      <c r="AK30" s="50"/>
      <c r="AL30" s="50"/>
      <c r="AM30" s="50"/>
      <c r="AN30" s="50"/>
      <c r="AO30" s="50"/>
      <c r="AP30" s="50"/>
      <c r="AQ30" s="50"/>
      <c r="AR30" s="50"/>
      <c r="AS30" s="50"/>
      <c r="AT30" s="50"/>
      <c r="AU30" s="50"/>
      <c r="AV30" s="50"/>
      <c r="AW30" s="50"/>
    </row>
    <row r="31" spans="1:49" s="15" customFormat="1" x14ac:dyDescent="0.2">
      <c r="A31" s="50"/>
      <c r="B31" s="86" t="s">
        <v>175</v>
      </c>
      <c r="C31" s="50"/>
      <c r="D31" s="50"/>
      <c r="E31" s="50"/>
      <c r="F31" s="50"/>
      <c r="G31" s="50"/>
      <c r="H31" s="50"/>
      <c r="I31" s="50"/>
      <c r="J31" s="50"/>
      <c r="K31" s="50"/>
      <c r="L31" s="50"/>
      <c r="M31" s="50"/>
      <c r="N31" s="50"/>
      <c r="O31" s="50"/>
      <c r="P31" s="50"/>
      <c r="Q31" s="50"/>
      <c r="R31" s="50"/>
      <c r="S31" s="50"/>
      <c r="T31" s="50"/>
      <c r="U31" s="9"/>
      <c r="AF31" s="65"/>
      <c r="AH31" s="62"/>
      <c r="AK31" s="50"/>
      <c r="AL31" s="50"/>
      <c r="AM31" s="50"/>
      <c r="AN31" s="50"/>
      <c r="AO31" s="50"/>
      <c r="AP31" s="50"/>
      <c r="AQ31" s="50"/>
      <c r="AR31" s="50"/>
      <c r="AS31" s="50"/>
      <c r="AT31" s="50"/>
      <c r="AU31" s="50"/>
      <c r="AV31" s="50"/>
      <c r="AW31" s="50"/>
    </row>
    <row r="32" spans="1:49" s="15" customFormat="1" x14ac:dyDescent="0.2">
      <c r="A32" s="50"/>
      <c r="B32" s="131" t="s">
        <v>250</v>
      </c>
      <c r="C32" s="50"/>
      <c r="D32" s="50"/>
      <c r="E32" s="50"/>
      <c r="F32" s="50"/>
      <c r="G32" s="50"/>
      <c r="H32" s="50"/>
      <c r="I32" s="50"/>
      <c r="J32" s="50"/>
      <c r="K32" s="50"/>
      <c r="L32" s="50"/>
      <c r="M32" s="50"/>
      <c r="N32" s="50"/>
      <c r="O32" s="50"/>
      <c r="P32" s="50"/>
      <c r="Q32" s="50"/>
      <c r="R32" s="50"/>
      <c r="S32" s="50"/>
      <c r="T32" s="50"/>
      <c r="U32" s="9"/>
      <c r="AF32" s="65"/>
      <c r="AH32" s="62"/>
      <c r="AK32" s="50"/>
      <c r="AL32" s="50"/>
      <c r="AM32" s="50"/>
      <c r="AN32" s="50"/>
      <c r="AO32" s="50"/>
      <c r="AP32" s="50"/>
      <c r="AQ32" s="50"/>
      <c r="AR32" s="50"/>
      <c r="AS32" s="50"/>
      <c r="AT32" s="50"/>
      <c r="AU32" s="50"/>
      <c r="AV32" s="50"/>
      <c r="AW32" s="50"/>
    </row>
    <row r="33" spans="1:49" s="15" customFormat="1" x14ac:dyDescent="0.2">
      <c r="A33" s="50"/>
      <c r="B33" s="92" t="s">
        <v>253</v>
      </c>
      <c r="C33" s="92"/>
      <c r="D33" s="92"/>
      <c r="E33" s="92"/>
      <c r="F33" s="92"/>
      <c r="G33" s="92"/>
      <c r="H33" s="92"/>
      <c r="I33" s="92"/>
      <c r="J33" s="92"/>
      <c r="K33" s="92"/>
      <c r="L33" s="92"/>
      <c r="M33" s="92"/>
      <c r="N33" s="92"/>
      <c r="O33" s="92"/>
      <c r="P33" s="92"/>
      <c r="Q33" s="92"/>
      <c r="R33" s="92"/>
      <c r="S33" s="92"/>
      <c r="T33" s="92"/>
      <c r="U33" s="9"/>
      <c r="AF33" s="65"/>
      <c r="AH33" s="62"/>
      <c r="AK33" s="50"/>
      <c r="AL33" s="50"/>
      <c r="AM33" s="50"/>
      <c r="AN33" s="50"/>
      <c r="AO33" s="50"/>
      <c r="AP33" s="50"/>
      <c r="AQ33" s="50"/>
      <c r="AR33" s="50"/>
      <c r="AS33" s="50"/>
      <c r="AT33" s="50"/>
      <c r="AU33" s="50"/>
      <c r="AV33" s="50"/>
      <c r="AW33" s="50"/>
    </row>
    <row r="34" spans="1:49" s="15" customFormat="1" ht="23.25" x14ac:dyDescent="0.35">
      <c r="A34" s="50"/>
      <c r="B34" s="50"/>
      <c r="C34" s="50"/>
      <c r="D34" s="50"/>
      <c r="E34" s="50"/>
      <c r="F34" s="50"/>
      <c r="G34" s="50"/>
      <c r="H34" s="50"/>
      <c r="I34" s="50"/>
      <c r="J34" s="50"/>
      <c r="K34" s="50"/>
      <c r="L34" s="50"/>
      <c r="M34" s="50"/>
      <c r="N34" s="50"/>
      <c r="O34" s="50"/>
      <c r="P34" s="50"/>
      <c r="Q34" s="50"/>
      <c r="R34" s="9"/>
      <c r="S34" s="9"/>
      <c r="T34" s="9"/>
      <c r="U34" s="9"/>
      <c r="AB34" s="90"/>
      <c r="AC34" s="90"/>
      <c r="AD34" s="90"/>
      <c r="AE34" s="91"/>
      <c r="AF34" s="91"/>
      <c r="AH34" s="87"/>
      <c r="AI34" s="87"/>
      <c r="AK34" s="50"/>
      <c r="AL34" s="50"/>
      <c r="AM34" s="50"/>
      <c r="AN34" s="50"/>
      <c r="AO34" s="50"/>
      <c r="AP34" s="50"/>
      <c r="AQ34" s="50"/>
      <c r="AR34" s="50"/>
      <c r="AS34" s="50"/>
      <c r="AT34" s="50"/>
      <c r="AU34" s="50"/>
      <c r="AV34" s="50"/>
      <c r="AW34" s="50"/>
    </row>
    <row r="35" spans="1:49" s="15" customFormat="1" ht="23.25" x14ac:dyDescent="0.35">
      <c r="A35" s="50"/>
      <c r="B35" s="100"/>
      <c r="C35" s="100"/>
      <c r="D35" s="100"/>
      <c r="E35" s="100"/>
      <c r="F35" s="100"/>
      <c r="G35" s="100"/>
      <c r="H35" s="100"/>
      <c r="I35" s="100"/>
      <c r="J35" s="100"/>
      <c r="K35" s="100"/>
      <c r="L35" s="100"/>
      <c r="M35" s="100"/>
      <c r="N35" s="100"/>
      <c r="O35" s="100"/>
      <c r="P35" s="100"/>
      <c r="Q35" s="100"/>
      <c r="R35" s="100"/>
      <c r="S35" s="100"/>
      <c r="T35" s="100"/>
      <c r="U35" s="9"/>
      <c r="Z35" s="89" t="s">
        <v>195</v>
      </c>
      <c r="AE35" s="89" t="s">
        <v>196</v>
      </c>
      <c r="AF35" s="65"/>
      <c r="AH35" s="62"/>
      <c r="AK35" s="50"/>
      <c r="AL35" s="50"/>
      <c r="AM35" s="50"/>
      <c r="AN35" s="50"/>
      <c r="AO35" s="50"/>
      <c r="AP35" s="50"/>
      <c r="AQ35" s="50"/>
      <c r="AR35" s="50"/>
      <c r="AS35" s="50"/>
      <c r="AT35" s="50"/>
      <c r="AU35" s="50"/>
      <c r="AV35" s="50"/>
      <c r="AW35" s="50"/>
    </row>
    <row r="36" spans="1:49" s="15" customFormat="1" x14ac:dyDescent="0.2">
      <c r="A36" s="50"/>
      <c r="B36" s="96"/>
      <c r="C36" s="50" t="s">
        <v>168</v>
      </c>
      <c r="D36" s="50"/>
      <c r="E36" s="50"/>
      <c r="F36" s="50"/>
      <c r="G36" s="50"/>
      <c r="H36" s="50"/>
      <c r="I36" s="50"/>
      <c r="J36" s="50"/>
      <c r="K36" s="50"/>
      <c r="L36" s="50"/>
      <c r="M36" s="50"/>
      <c r="N36" s="50"/>
      <c r="O36" s="50"/>
      <c r="P36" s="50"/>
      <c r="Q36" s="50"/>
      <c r="R36" s="9"/>
      <c r="S36" s="9"/>
      <c r="T36" s="9"/>
      <c r="U36" s="9"/>
      <c r="AF36" s="65"/>
      <c r="AH36" s="62"/>
      <c r="AK36" s="50"/>
      <c r="AL36" s="50"/>
      <c r="AM36" s="50"/>
      <c r="AN36" s="50"/>
      <c r="AO36" s="50"/>
      <c r="AP36" s="50"/>
      <c r="AQ36" s="50"/>
      <c r="AR36" s="50"/>
      <c r="AS36" s="50"/>
      <c r="AT36" s="50"/>
      <c r="AU36" s="50"/>
      <c r="AV36" s="50"/>
      <c r="AW36" s="50"/>
    </row>
    <row r="37" spans="1:49" s="15" customFormat="1" x14ac:dyDescent="0.2">
      <c r="A37" s="50"/>
      <c r="B37" s="36"/>
      <c r="C37" s="50" t="s">
        <v>100</v>
      </c>
      <c r="D37" s="50"/>
      <c r="E37" s="50"/>
      <c r="F37" s="50"/>
      <c r="G37" s="50"/>
      <c r="H37" s="50"/>
      <c r="I37" s="50"/>
      <c r="J37" s="50"/>
      <c r="K37" s="50"/>
      <c r="L37" s="50"/>
      <c r="M37" s="50"/>
      <c r="N37" s="50"/>
      <c r="O37" s="50"/>
      <c r="P37" s="50"/>
      <c r="Q37" s="50"/>
      <c r="R37" s="9"/>
      <c r="S37" s="9"/>
      <c r="T37" s="9"/>
      <c r="U37" s="9"/>
      <c r="AF37" s="65"/>
      <c r="AH37" s="62"/>
      <c r="AK37" s="50"/>
      <c r="AL37" s="50"/>
      <c r="AM37" s="50"/>
      <c r="AN37" s="50"/>
      <c r="AO37" s="50"/>
      <c r="AP37" s="50"/>
      <c r="AQ37" s="50"/>
      <c r="AR37" s="50"/>
      <c r="AS37" s="50"/>
      <c r="AT37" s="50"/>
      <c r="AU37" s="50"/>
      <c r="AV37" s="50"/>
      <c r="AW37" s="50"/>
    </row>
    <row r="38" spans="1:49" s="15" customFormat="1" x14ac:dyDescent="0.2">
      <c r="A38" s="50"/>
      <c r="B38" s="70"/>
      <c r="C38" s="50" t="s">
        <v>101</v>
      </c>
      <c r="D38" s="50"/>
      <c r="E38" s="50"/>
      <c r="F38" s="50"/>
      <c r="G38" s="50"/>
      <c r="H38" s="50"/>
      <c r="I38" s="50"/>
      <c r="J38" s="50"/>
      <c r="K38" s="50"/>
      <c r="L38" s="50"/>
      <c r="M38" s="50"/>
      <c r="N38" s="50"/>
      <c r="O38" s="50"/>
      <c r="P38" s="50"/>
      <c r="Q38" s="50"/>
      <c r="R38" s="9"/>
      <c r="S38" s="9"/>
      <c r="T38" s="9"/>
      <c r="U38" s="9"/>
      <c r="AF38" s="65"/>
      <c r="AH38" s="62"/>
      <c r="AK38" s="50"/>
      <c r="AL38" s="50"/>
      <c r="AM38" s="50"/>
      <c r="AN38" s="50"/>
      <c r="AO38" s="50"/>
      <c r="AP38" s="50"/>
      <c r="AQ38" s="50"/>
      <c r="AR38" s="50"/>
      <c r="AS38" s="50"/>
      <c r="AT38" s="50"/>
      <c r="AU38" s="50"/>
      <c r="AV38" s="50"/>
      <c r="AW38" s="50"/>
    </row>
    <row r="39" spans="1:49" s="15" customFormat="1" x14ac:dyDescent="0.2">
      <c r="A39" s="50"/>
      <c r="B39" s="39"/>
      <c r="C39" s="50"/>
      <c r="D39" s="50"/>
      <c r="E39" s="50"/>
      <c r="F39" s="50"/>
      <c r="G39" s="50"/>
      <c r="H39" s="50"/>
      <c r="I39" s="50"/>
      <c r="J39" s="50"/>
      <c r="K39" s="50"/>
      <c r="L39" s="50"/>
      <c r="M39" s="50"/>
      <c r="N39" s="50"/>
      <c r="O39" s="50"/>
      <c r="P39" s="50"/>
      <c r="Q39" s="50"/>
      <c r="R39" s="9"/>
      <c r="S39" s="9"/>
      <c r="T39" s="9"/>
      <c r="U39" s="9"/>
      <c r="AF39" s="65"/>
      <c r="AH39" s="62"/>
      <c r="AK39" s="50"/>
      <c r="AL39" s="50"/>
      <c r="AM39" s="50"/>
      <c r="AN39" s="50"/>
      <c r="AO39" s="50"/>
      <c r="AP39" s="50"/>
      <c r="AQ39" s="50"/>
      <c r="AR39" s="50"/>
      <c r="AS39" s="50"/>
      <c r="AT39" s="50"/>
      <c r="AU39" s="50"/>
      <c r="AV39" s="50"/>
      <c r="AW39" s="50"/>
    </row>
    <row r="40" spans="1:49" x14ac:dyDescent="0.2">
      <c r="B40" s="87" t="s">
        <v>259</v>
      </c>
    </row>
    <row r="41" spans="1:49" x14ac:dyDescent="0.2">
      <c r="B41" s="87" t="s">
        <v>212</v>
      </c>
      <c r="G41" s="48"/>
      <c r="R41" s="50"/>
      <c r="S41" s="50"/>
      <c r="T41" s="50"/>
      <c r="U41" s="50"/>
    </row>
    <row r="42" spans="1:49" x14ac:dyDescent="0.2">
      <c r="B42" s="87" t="s">
        <v>213</v>
      </c>
      <c r="R42" s="50"/>
      <c r="S42" s="50"/>
      <c r="T42" s="50"/>
      <c r="U42" s="50"/>
    </row>
  </sheetData>
  <autoFilter ref="B7:AJ25"/>
  <dataConsolidate/>
  <mergeCells count="38">
    <mergeCell ref="B18:C18"/>
    <mergeCell ref="B22:C22"/>
    <mergeCell ref="B24:C24"/>
    <mergeCell ref="B8:C8"/>
    <mergeCell ref="B15:C15"/>
    <mergeCell ref="AJ5:AJ6"/>
    <mergeCell ref="R5:R6"/>
    <mergeCell ref="S5:U5"/>
    <mergeCell ref="V5:W5"/>
    <mergeCell ref="X5:Y5"/>
    <mergeCell ref="Z5:Z6"/>
    <mergeCell ref="AA5:AE5"/>
    <mergeCell ref="O5:O6"/>
    <mergeCell ref="P5:P6"/>
    <mergeCell ref="AF5:AG5"/>
    <mergeCell ref="AH5:AH6"/>
    <mergeCell ref="AI5:AI6"/>
    <mergeCell ref="A5:A6"/>
    <mergeCell ref="B5:B6"/>
    <mergeCell ref="C5:C6"/>
    <mergeCell ref="D5:D6"/>
    <mergeCell ref="E5:E6"/>
    <mergeCell ref="C26:E26"/>
    <mergeCell ref="C27:E27"/>
    <mergeCell ref="Y1:AI1"/>
    <mergeCell ref="B2:AE2"/>
    <mergeCell ref="C3:AE3"/>
    <mergeCell ref="C4:AE4"/>
    <mergeCell ref="Q5:Q6"/>
    <mergeCell ref="F5:F6"/>
    <mergeCell ref="G5:G6"/>
    <mergeCell ref="H5:H6"/>
    <mergeCell ref="I5:I6"/>
    <mergeCell ref="J5:J6"/>
    <mergeCell ref="K5:K6"/>
    <mergeCell ref="L5:L6"/>
    <mergeCell ref="M5:M6"/>
    <mergeCell ref="N5:N6"/>
  </mergeCells>
  <pageMargins left="0.25" right="0.25" top="0.75" bottom="0.75" header="0.3" footer="0.3"/>
  <pageSetup paperSize="8" scale="52" fitToHeight="0" orientation="landscape" r:id="rId1"/>
  <headerFooter>
    <oddFooter>&amp;L&amp;F&amp;C&amp;P no &amp;N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tabColor rgb="FF00B050"/>
  </sheetPr>
  <dimension ref="A1:P49"/>
  <sheetViews>
    <sheetView topLeftCell="A4" workbookViewId="0">
      <selection activeCell="K34" sqref="K34"/>
    </sheetView>
  </sheetViews>
  <sheetFormatPr defaultRowHeight="15.75" x14ac:dyDescent="0.25"/>
  <cols>
    <col min="4" max="10" width="10.875" bestFit="1" customWidth="1"/>
    <col min="11" max="11" width="12.375" bestFit="1" customWidth="1"/>
  </cols>
  <sheetData>
    <row r="1" spans="1:16" s="2" customFormat="1" x14ac:dyDescent="0.25"/>
    <row r="2" spans="1:16" s="2" customFormat="1" x14ac:dyDescent="0.25">
      <c r="B2" s="2" t="s">
        <v>1</v>
      </c>
      <c r="C2" s="2">
        <v>1349414695</v>
      </c>
      <c r="D2" s="2">
        <v>167454594</v>
      </c>
      <c r="E2" s="2">
        <v>175995293</v>
      </c>
      <c r="F2" s="2">
        <v>185012112</v>
      </c>
      <c r="G2" s="2">
        <v>193047173</v>
      </c>
      <c r="H2" s="2">
        <v>200965711</v>
      </c>
      <c r="I2" s="2">
        <v>209486800</v>
      </c>
      <c r="J2" s="2">
        <v>217453012</v>
      </c>
    </row>
    <row r="3" spans="1:16" s="2" customFormat="1" x14ac:dyDescent="0.25">
      <c r="B3" s="2" t="s">
        <v>27</v>
      </c>
      <c r="C3" s="2">
        <v>3039807880</v>
      </c>
      <c r="D3" s="2">
        <v>378783956</v>
      </c>
      <c r="E3" s="2">
        <v>396914108</v>
      </c>
      <c r="F3" s="2">
        <v>416196653</v>
      </c>
      <c r="G3" s="2">
        <v>433973068</v>
      </c>
      <c r="H3" s="2">
        <v>452283532</v>
      </c>
      <c r="I3" s="2">
        <v>471132651</v>
      </c>
      <c r="J3" s="2">
        <v>490523912</v>
      </c>
    </row>
    <row r="4" spans="1:16" s="2" customFormat="1" x14ac:dyDescent="0.25">
      <c r="B4" s="2" t="s">
        <v>16</v>
      </c>
      <c r="C4" s="2">
        <v>29010639</v>
      </c>
      <c r="D4" s="2">
        <v>16298112</v>
      </c>
      <c r="E4" s="2">
        <v>12712527</v>
      </c>
      <c r="F4" s="2">
        <v>0</v>
      </c>
      <c r="G4" s="2">
        <v>0</v>
      </c>
      <c r="H4" s="2">
        <v>0</v>
      </c>
      <c r="I4" s="2">
        <v>0</v>
      </c>
      <c r="J4" s="2">
        <v>0</v>
      </c>
    </row>
    <row r="5" spans="1:16" x14ac:dyDescent="0.25">
      <c r="D5" t="b">
        <f>D3=D9+D12</f>
        <v>1</v>
      </c>
      <c r="E5" s="2" t="b">
        <f t="shared" ref="E5:J5" si="0">E3=E9+E12</f>
        <v>1</v>
      </c>
      <c r="F5" s="2" t="b">
        <f t="shared" si="0"/>
        <v>1</v>
      </c>
      <c r="G5" s="2" t="b">
        <f t="shared" si="0"/>
        <v>1</v>
      </c>
      <c r="H5" s="2" t="b">
        <f t="shared" si="0"/>
        <v>1</v>
      </c>
      <c r="I5" s="2" t="b">
        <f t="shared" si="0"/>
        <v>1</v>
      </c>
      <c r="J5" s="2" t="b">
        <f t="shared" si="0"/>
        <v>1</v>
      </c>
    </row>
    <row r="6" spans="1:16" x14ac:dyDescent="0.25">
      <c r="D6" t="b">
        <f>D2=D18</f>
        <v>1</v>
      </c>
      <c r="E6" s="2" t="b">
        <f t="shared" ref="E6:J6" si="1">E2=E18</f>
        <v>1</v>
      </c>
      <c r="F6" s="2" t="b">
        <f t="shared" si="1"/>
        <v>1</v>
      </c>
      <c r="G6" s="2" t="b">
        <f t="shared" si="1"/>
        <v>1</v>
      </c>
      <c r="H6" s="2" t="b">
        <f t="shared" si="1"/>
        <v>1</v>
      </c>
      <c r="I6" s="2" t="b">
        <f t="shared" si="1"/>
        <v>1</v>
      </c>
      <c r="J6" s="2" t="b">
        <f t="shared" si="1"/>
        <v>1</v>
      </c>
    </row>
    <row r="7" spans="1:16" s="2" customFormat="1" x14ac:dyDescent="0.25"/>
    <row r="8" spans="1:16" x14ac:dyDescent="0.25">
      <c r="A8" t="s">
        <v>12</v>
      </c>
      <c r="B8" t="s">
        <v>13</v>
      </c>
      <c r="C8" t="s">
        <v>20</v>
      </c>
      <c r="D8" t="s">
        <v>30</v>
      </c>
      <c r="E8" t="s">
        <v>31</v>
      </c>
      <c r="F8" t="s">
        <v>32</v>
      </c>
      <c r="G8" t="s">
        <v>33</v>
      </c>
      <c r="H8" t="s">
        <v>34</v>
      </c>
      <c r="I8" t="s">
        <v>35</v>
      </c>
      <c r="J8" t="s">
        <v>36</v>
      </c>
      <c r="K8" t="s">
        <v>37</v>
      </c>
    </row>
    <row r="9" spans="1:16" x14ac:dyDescent="0.25">
      <c r="A9" t="s">
        <v>21</v>
      </c>
      <c r="B9" s="3" t="s">
        <v>2</v>
      </c>
      <c r="C9" s="3" t="s">
        <v>18</v>
      </c>
      <c r="D9" s="4">
        <f>D10+D11</f>
        <v>299214930</v>
      </c>
      <c r="E9" s="4">
        <f t="shared" ref="E9:J9" si="2">E10+E11</f>
        <v>313536583</v>
      </c>
      <c r="F9" s="4">
        <f t="shared" si="2"/>
        <v>328768552</v>
      </c>
      <c r="G9" s="4">
        <f t="shared" si="2"/>
        <v>342810774</v>
      </c>
      <c r="H9" s="4">
        <f t="shared" si="2"/>
        <v>357274862</v>
      </c>
      <c r="I9" s="4">
        <f t="shared" si="2"/>
        <v>372164452</v>
      </c>
      <c r="J9" s="4">
        <f t="shared" si="2"/>
        <v>387482299</v>
      </c>
      <c r="K9" s="4">
        <f>D9+E9+F9+G9+H9+I9+J9</f>
        <v>2401252452</v>
      </c>
    </row>
    <row r="10" spans="1:16" x14ac:dyDescent="0.25">
      <c r="B10" t="s">
        <v>28</v>
      </c>
      <c r="C10" t="s">
        <v>18</v>
      </c>
      <c r="D10" s="1">
        <v>281262034</v>
      </c>
      <c r="E10" s="1">
        <v>294724388</v>
      </c>
      <c r="F10" s="1">
        <v>309042439</v>
      </c>
      <c r="G10" s="1">
        <v>322242128</v>
      </c>
      <c r="H10" s="1">
        <v>335838370</v>
      </c>
      <c r="I10" s="1">
        <v>349834585</v>
      </c>
      <c r="J10" s="1">
        <v>364233361</v>
      </c>
      <c r="K10" s="4">
        <f t="shared" ref="K10:K20" si="3">D10+E10+F10+G10+H10+I10+J10</f>
        <v>2257177305</v>
      </c>
    </row>
    <row r="11" spans="1:16" x14ac:dyDescent="0.25">
      <c r="B11" t="s">
        <v>29</v>
      </c>
      <c r="C11" t="s">
        <v>18</v>
      </c>
      <c r="D11" s="1">
        <v>17952896</v>
      </c>
      <c r="E11" s="1">
        <v>18812195</v>
      </c>
      <c r="F11" s="1">
        <v>19726113</v>
      </c>
      <c r="G11" s="1">
        <v>20568646</v>
      </c>
      <c r="H11" s="1">
        <v>21436492</v>
      </c>
      <c r="I11" s="1">
        <v>22329867</v>
      </c>
      <c r="J11" s="1">
        <v>23248938</v>
      </c>
      <c r="K11" s="4">
        <f t="shared" si="3"/>
        <v>144075147</v>
      </c>
      <c r="M11" s="2"/>
    </row>
    <row r="12" spans="1:16" x14ac:dyDescent="0.25">
      <c r="A12" t="s">
        <v>22</v>
      </c>
      <c r="B12" s="3" t="s">
        <v>3</v>
      </c>
      <c r="C12" s="3" t="s">
        <v>18</v>
      </c>
      <c r="D12" s="4">
        <v>79569026</v>
      </c>
      <c r="E12" s="4">
        <v>83377525</v>
      </c>
      <c r="F12" s="4">
        <v>87428101</v>
      </c>
      <c r="G12" s="4">
        <v>91162294</v>
      </c>
      <c r="H12" s="4">
        <v>95008670</v>
      </c>
      <c r="I12" s="4">
        <v>98968199</v>
      </c>
      <c r="J12" s="4">
        <v>103041613</v>
      </c>
      <c r="K12" s="4">
        <f t="shared" si="3"/>
        <v>638555428</v>
      </c>
    </row>
    <row r="13" spans="1:16" x14ac:dyDescent="0.25">
      <c r="B13" t="s">
        <v>28</v>
      </c>
      <c r="C13" t="s">
        <v>18</v>
      </c>
      <c r="D13" s="1">
        <v>75772771</v>
      </c>
      <c r="E13" s="1">
        <v>79137625</v>
      </c>
      <c r="F13" s="1">
        <v>82182416</v>
      </c>
      <c r="G13" s="1">
        <v>85692556</v>
      </c>
      <c r="H13" s="1">
        <v>89308150</v>
      </c>
      <c r="I13" s="1">
        <v>93030107</v>
      </c>
      <c r="J13" s="1">
        <v>96859116</v>
      </c>
      <c r="K13" s="4">
        <f t="shared" si="3"/>
        <v>601982741</v>
      </c>
      <c r="L13" s="5">
        <f>D13/D12</f>
        <v>0.95228978924537799</v>
      </c>
      <c r="M13" s="5">
        <f t="shared" ref="M13:O13" si="4">E13/E12</f>
        <v>0.94914816672718461</v>
      </c>
      <c r="N13" s="5">
        <f t="shared" si="4"/>
        <v>0.94000001212424822</v>
      </c>
      <c r="O13" s="5">
        <f t="shared" si="4"/>
        <v>0.93999999605099893</v>
      </c>
      <c r="P13" s="5">
        <f>K13/K12</f>
        <v>0.94272590068719919</v>
      </c>
    </row>
    <row r="14" spans="1:16" x14ac:dyDescent="0.25">
      <c r="B14" t="s">
        <v>29</v>
      </c>
      <c r="C14" t="s">
        <v>18</v>
      </c>
      <c r="D14" s="1">
        <v>3796255</v>
      </c>
      <c r="E14" s="1">
        <v>4239900</v>
      </c>
      <c r="F14" s="1">
        <v>5245685</v>
      </c>
      <c r="G14" s="1">
        <v>5469738</v>
      </c>
      <c r="H14" s="1">
        <v>5700520</v>
      </c>
      <c r="I14" s="1">
        <v>5938092</v>
      </c>
      <c r="J14" s="1">
        <v>6182497</v>
      </c>
      <c r="K14" s="4">
        <f t="shared" si="3"/>
        <v>36572687</v>
      </c>
    </row>
    <row r="15" spans="1:16" x14ac:dyDescent="0.25">
      <c r="A15" t="s">
        <v>23</v>
      </c>
      <c r="B15" s="3" t="s">
        <v>19</v>
      </c>
      <c r="C15" s="3" t="s">
        <v>26</v>
      </c>
      <c r="D15" s="4">
        <v>16298112.000000002</v>
      </c>
      <c r="E15" s="4">
        <v>12712526.999999998</v>
      </c>
      <c r="F15" s="4">
        <v>0</v>
      </c>
      <c r="G15" s="4">
        <v>0</v>
      </c>
      <c r="H15" s="4">
        <v>0</v>
      </c>
      <c r="I15" s="4">
        <v>0</v>
      </c>
      <c r="J15" s="4">
        <v>0</v>
      </c>
      <c r="K15" s="4">
        <f t="shared" si="3"/>
        <v>29010639</v>
      </c>
    </row>
    <row r="16" spans="1:16" x14ac:dyDescent="0.25">
      <c r="B16" t="s">
        <v>28</v>
      </c>
      <c r="C16" t="s">
        <v>26</v>
      </c>
      <c r="D16" s="1">
        <v>16298112.000000002</v>
      </c>
      <c r="E16" s="1">
        <v>12712526.999999998</v>
      </c>
      <c r="F16" s="1">
        <v>0</v>
      </c>
      <c r="G16" s="1">
        <v>0</v>
      </c>
      <c r="H16" s="1">
        <v>0</v>
      </c>
      <c r="I16" s="1">
        <v>0</v>
      </c>
      <c r="J16" s="1">
        <v>0</v>
      </c>
      <c r="K16" s="4">
        <f t="shared" si="3"/>
        <v>29010639</v>
      </c>
    </row>
    <row r="17" spans="1:11" x14ac:dyDescent="0.25">
      <c r="B17" t="s">
        <v>29</v>
      </c>
      <c r="C17" t="s">
        <v>26</v>
      </c>
      <c r="D17" s="1" t="s">
        <v>26</v>
      </c>
      <c r="E17" s="1" t="s">
        <v>26</v>
      </c>
      <c r="F17" s="1" t="s">
        <v>26</v>
      </c>
      <c r="G17" s="1" t="s">
        <v>26</v>
      </c>
      <c r="H17" s="1" t="s">
        <v>26</v>
      </c>
      <c r="I17" s="1" t="s">
        <v>26</v>
      </c>
      <c r="J17" s="1" t="s">
        <v>26</v>
      </c>
      <c r="K17" s="4"/>
    </row>
    <row r="18" spans="1:11" x14ac:dyDescent="0.25">
      <c r="A18" t="s">
        <v>24</v>
      </c>
      <c r="B18" s="3" t="s">
        <v>1</v>
      </c>
      <c r="C18" s="3" t="s">
        <v>26</v>
      </c>
      <c r="D18" s="4">
        <v>167454594</v>
      </c>
      <c r="E18" s="4">
        <v>175995293</v>
      </c>
      <c r="F18" s="4">
        <v>185012112</v>
      </c>
      <c r="G18" s="4">
        <v>193047173</v>
      </c>
      <c r="H18" s="4">
        <v>200965711</v>
      </c>
      <c r="I18" s="4">
        <v>209486800</v>
      </c>
      <c r="J18" s="4">
        <v>217453012</v>
      </c>
      <c r="K18" s="4">
        <f t="shared" si="3"/>
        <v>1349414695</v>
      </c>
    </row>
    <row r="19" spans="1:11" x14ac:dyDescent="0.25">
      <c r="B19" t="s">
        <v>28</v>
      </c>
      <c r="C19" t="s">
        <v>26</v>
      </c>
      <c r="D19" s="1">
        <v>157407318</v>
      </c>
      <c r="E19" s="1">
        <v>165435575</v>
      </c>
      <c r="F19" s="1">
        <v>173911385</v>
      </c>
      <c r="G19" s="1">
        <v>181464343</v>
      </c>
      <c r="H19" s="1">
        <v>188907768</v>
      </c>
      <c r="I19" s="1">
        <v>196917592</v>
      </c>
      <c r="J19" s="1">
        <v>204405831</v>
      </c>
      <c r="K19" s="4">
        <f t="shared" si="3"/>
        <v>1268449812</v>
      </c>
    </row>
    <row r="20" spans="1:11" x14ac:dyDescent="0.25">
      <c r="B20" t="s">
        <v>29</v>
      </c>
      <c r="C20" t="s">
        <v>26</v>
      </c>
      <c r="D20" s="1">
        <v>10047276</v>
      </c>
      <c r="E20" s="1">
        <v>10559718</v>
      </c>
      <c r="F20" s="1">
        <v>11100727</v>
      </c>
      <c r="G20" s="1">
        <v>11582830</v>
      </c>
      <c r="H20" s="1">
        <v>12057943</v>
      </c>
      <c r="I20" s="1">
        <v>12569208</v>
      </c>
      <c r="J20" s="1">
        <v>13047181</v>
      </c>
      <c r="K20" s="4">
        <f t="shared" si="3"/>
        <v>80964883</v>
      </c>
    </row>
    <row r="21" spans="1:11" x14ac:dyDescent="0.25">
      <c r="A21" t="s">
        <v>25</v>
      </c>
      <c r="B21" t="s">
        <v>11</v>
      </c>
      <c r="D21" s="1">
        <f>D9+D12+D15+D18</f>
        <v>562536662</v>
      </c>
      <c r="E21" s="1">
        <f t="shared" ref="E21:K21" si="5">E9+E12+E15+E18</f>
        <v>585621928</v>
      </c>
      <c r="F21" s="1">
        <f t="shared" si="5"/>
        <v>601208765</v>
      </c>
      <c r="G21" s="1">
        <f t="shared" si="5"/>
        <v>627020241</v>
      </c>
      <c r="H21" s="1">
        <f t="shared" si="5"/>
        <v>653249243</v>
      </c>
      <c r="I21" s="1">
        <f t="shared" si="5"/>
        <v>680619451</v>
      </c>
      <c r="J21" s="1">
        <f t="shared" si="5"/>
        <v>707976924</v>
      </c>
      <c r="K21" s="1">
        <f t="shared" si="5"/>
        <v>4418233214</v>
      </c>
    </row>
    <row r="23" spans="1:11" x14ac:dyDescent="0.25">
      <c r="D23" s="1">
        <f>D9</f>
        <v>299214930</v>
      </c>
      <c r="E23" s="1">
        <f t="shared" ref="E23:J23" si="6">E9</f>
        <v>313536583</v>
      </c>
      <c r="F23" s="1">
        <f t="shared" si="6"/>
        <v>328768552</v>
      </c>
      <c r="G23" s="1">
        <f t="shared" si="6"/>
        <v>342810774</v>
      </c>
      <c r="H23" s="1">
        <f t="shared" si="6"/>
        <v>357274862</v>
      </c>
      <c r="I23" s="1">
        <f t="shared" si="6"/>
        <v>372164452</v>
      </c>
      <c r="J23" s="1">
        <f t="shared" si="6"/>
        <v>387482299</v>
      </c>
      <c r="K23" s="1">
        <f>SUM(D23:J23)</f>
        <v>2401252452</v>
      </c>
    </row>
    <row r="24" spans="1:11" x14ac:dyDescent="0.25">
      <c r="D24" s="1">
        <f>ROUND((D23*0.94),0)</f>
        <v>281262034</v>
      </c>
      <c r="E24" s="1">
        <f t="shared" ref="E24:J24" si="7">ROUND((E23*0.94),0)</f>
        <v>294724388</v>
      </c>
      <c r="F24" s="1">
        <f t="shared" si="7"/>
        <v>309042439</v>
      </c>
      <c r="G24" s="1">
        <f t="shared" si="7"/>
        <v>322242128</v>
      </c>
      <c r="H24" s="1">
        <f t="shared" si="7"/>
        <v>335838370</v>
      </c>
      <c r="I24" s="1">
        <f t="shared" si="7"/>
        <v>349834585</v>
      </c>
      <c r="J24" s="1">
        <f t="shared" si="7"/>
        <v>364233361</v>
      </c>
      <c r="K24" s="1">
        <f t="shared" ref="K24:K35" si="8">SUM(D24:J24)</f>
        <v>2257177305</v>
      </c>
    </row>
    <row r="25" spans="1:11" x14ac:dyDescent="0.25">
      <c r="D25" s="1">
        <f>ROUND((D23*0.06),0)</f>
        <v>17952896</v>
      </c>
      <c r="E25" s="1">
        <f t="shared" ref="E25:J25" si="9">ROUND((E23*0.06),0)</f>
        <v>18812195</v>
      </c>
      <c r="F25" s="1">
        <f t="shared" si="9"/>
        <v>19726113</v>
      </c>
      <c r="G25" s="1">
        <f t="shared" si="9"/>
        <v>20568646</v>
      </c>
      <c r="H25" s="1">
        <f t="shared" si="9"/>
        <v>21436492</v>
      </c>
      <c r="I25" s="1">
        <f t="shared" si="9"/>
        <v>22329867</v>
      </c>
      <c r="J25" s="1">
        <f t="shared" si="9"/>
        <v>23248938</v>
      </c>
      <c r="K25" s="1">
        <f t="shared" si="8"/>
        <v>144075147</v>
      </c>
    </row>
    <row r="26" spans="1:11" x14ac:dyDescent="0.25">
      <c r="D26" s="1">
        <f t="shared" ref="D26:J26" si="10">D12</f>
        <v>79569026</v>
      </c>
      <c r="E26" s="1">
        <f t="shared" si="10"/>
        <v>83377525</v>
      </c>
      <c r="F26" s="1">
        <f t="shared" si="10"/>
        <v>87428101</v>
      </c>
      <c r="G26" s="1">
        <f t="shared" si="10"/>
        <v>91162294</v>
      </c>
      <c r="H26" s="1">
        <f t="shared" si="10"/>
        <v>95008670</v>
      </c>
      <c r="I26" s="1">
        <f t="shared" si="10"/>
        <v>98968199</v>
      </c>
      <c r="J26" s="1">
        <f t="shared" si="10"/>
        <v>103041613</v>
      </c>
      <c r="K26" s="1">
        <f t="shared" si="8"/>
        <v>638555428</v>
      </c>
    </row>
    <row r="27" spans="1:11" x14ac:dyDescent="0.25">
      <c r="D27" s="1">
        <f>ROUND(((D26-D29)*0.94+D29),0)</f>
        <v>75772771</v>
      </c>
      <c r="E27" s="1">
        <f>ROUND(((E26-E29)*0.94+E29),0)</f>
        <v>79137625</v>
      </c>
      <c r="F27" s="4">
        <f t="shared" ref="F27" si="11">ROUND((F26*0.94),0)</f>
        <v>82182415</v>
      </c>
      <c r="G27" s="1">
        <f t="shared" ref="G27" si="12">ROUND((G26*0.94),0)</f>
        <v>85692556</v>
      </c>
      <c r="H27" s="1">
        <f t="shared" ref="H27" si="13">ROUND((H26*0.94),0)</f>
        <v>89308150</v>
      </c>
      <c r="I27" s="1">
        <f t="shared" ref="I27" si="14">ROUND((I26*0.94),0)</f>
        <v>93030107</v>
      </c>
      <c r="J27" s="1">
        <f t="shared" ref="J27" si="15">ROUND((J26*0.94),0)</f>
        <v>96859116</v>
      </c>
      <c r="K27" s="1">
        <f t="shared" si="8"/>
        <v>601982740</v>
      </c>
    </row>
    <row r="28" spans="1:11" x14ac:dyDescent="0.25">
      <c r="D28" s="1">
        <f>ROUND(((D26-D29)*0.06),0)</f>
        <v>3796255</v>
      </c>
      <c r="E28" s="1">
        <f>ROUND(((E26-E29)*0.06),0)</f>
        <v>4239900</v>
      </c>
      <c r="F28" s="4">
        <f t="shared" ref="F28:J28" si="16">ROUND((F26*0.06),0)</f>
        <v>5245686</v>
      </c>
      <c r="G28" s="1">
        <f t="shared" si="16"/>
        <v>5469738</v>
      </c>
      <c r="H28" s="1">
        <f t="shared" si="16"/>
        <v>5700520</v>
      </c>
      <c r="I28" s="1">
        <f t="shared" si="16"/>
        <v>5938092</v>
      </c>
      <c r="J28" s="1">
        <f t="shared" si="16"/>
        <v>6182497</v>
      </c>
      <c r="K28" s="4">
        <f t="shared" si="8"/>
        <v>36572688</v>
      </c>
    </row>
    <row r="29" spans="1:11" x14ac:dyDescent="0.25">
      <c r="D29" s="1">
        <f t="shared" ref="D29:J29" si="17">D15</f>
        <v>16298112.000000002</v>
      </c>
      <c r="E29" s="1">
        <f t="shared" si="17"/>
        <v>12712526.999999998</v>
      </c>
      <c r="F29" s="1">
        <f t="shared" si="17"/>
        <v>0</v>
      </c>
      <c r="G29" s="1">
        <f t="shared" si="17"/>
        <v>0</v>
      </c>
      <c r="H29" s="1">
        <f t="shared" si="17"/>
        <v>0</v>
      </c>
      <c r="I29" s="1">
        <f t="shared" si="17"/>
        <v>0</v>
      </c>
      <c r="J29" s="1">
        <f t="shared" si="17"/>
        <v>0</v>
      </c>
      <c r="K29" s="1">
        <f t="shared" si="8"/>
        <v>29010639</v>
      </c>
    </row>
    <row r="30" spans="1:11" x14ac:dyDescent="0.25">
      <c r="D30" s="1">
        <f t="shared" ref="D30:J30" si="18">D16</f>
        <v>16298112.000000002</v>
      </c>
      <c r="E30" s="1">
        <f t="shared" si="18"/>
        <v>12712526.999999998</v>
      </c>
      <c r="F30" s="1">
        <f t="shared" si="18"/>
        <v>0</v>
      </c>
      <c r="G30" s="1">
        <f t="shared" si="18"/>
        <v>0</v>
      </c>
      <c r="H30" s="1">
        <f t="shared" si="18"/>
        <v>0</v>
      </c>
      <c r="I30" s="1">
        <f t="shared" si="18"/>
        <v>0</v>
      </c>
      <c r="J30" s="1">
        <f t="shared" si="18"/>
        <v>0</v>
      </c>
      <c r="K30" s="1">
        <f t="shared" si="8"/>
        <v>29010639</v>
      </c>
    </row>
    <row r="31" spans="1:11" x14ac:dyDescent="0.25">
      <c r="D31" s="1" t="str">
        <f t="shared" ref="D31:J31" si="19">D17</f>
        <v>N/A</v>
      </c>
      <c r="E31" s="1" t="str">
        <f t="shared" si="19"/>
        <v>N/A</v>
      </c>
      <c r="F31" s="1" t="str">
        <f t="shared" si="19"/>
        <v>N/A</v>
      </c>
      <c r="G31" s="1" t="str">
        <f t="shared" si="19"/>
        <v>N/A</v>
      </c>
      <c r="H31" s="1" t="str">
        <f t="shared" si="19"/>
        <v>N/A</v>
      </c>
      <c r="I31" s="1" t="str">
        <f t="shared" si="19"/>
        <v>N/A</v>
      </c>
      <c r="J31" s="1" t="str">
        <f t="shared" si="19"/>
        <v>N/A</v>
      </c>
      <c r="K31" s="1">
        <f t="shared" si="8"/>
        <v>0</v>
      </c>
    </row>
    <row r="32" spans="1:11" x14ac:dyDescent="0.25">
      <c r="D32" s="1">
        <f t="shared" ref="D32:J32" si="20">D18</f>
        <v>167454594</v>
      </c>
      <c r="E32" s="1">
        <f t="shared" si="20"/>
        <v>175995293</v>
      </c>
      <c r="F32" s="1">
        <f t="shared" si="20"/>
        <v>185012112</v>
      </c>
      <c r="G32" s="1">
        <f t="shared" si="20"/>
        <v>193047173</v>
      </c>
      <c r="H32" s="1">
        <f t="shared" si="20"/>
        <v>200965711</v>
      </c>
      <c r="I32" s="1">
        <f t="shared" si="20"/>
        <v>209486800</v>
      </c>
      <c r="J32" s="1">
        <f t="shared" si="20"/>
        <v>217453012</v>
      </c>
      <c r="K32" s="1">
        <f t="shared" si="8"/>
        <v>1349414695</v>
      </c>
    </row>
    <row r="33" spans="4:11" x14ac:dyDescent="0.25">
      <c r="D33" s="1">
        <f>ROUND((D32*0.94),0)</f>
        <v>157407318</v>
      </c>
      <c r="E33" s="1">
        <f t="shared" ref="E33" si="21">ROUND((E32*0.94),0)</f>
        <v>165435575</v>
      </c>
      <c r="F33" s="1">
        <f t="shared" ref="F33" si="22">ROUND((F32*0.94),0)</f>
        <v>173911385</v>
      </c>
      <c r="G33" s="1">
        <f t="shared" ref="G33" si="23">ROUND((G32*0.94),0)</f>
        <v>181464343</v>
      </c>
      <c r="H33" s="1">
        <f t="shared" ref="H33" si="24">ROUND((H32*0.94),0)</f>
        <v>188907768</v>
      </c>
      <c r="I33" s="1">
        <f t="shared" ref="I33" si="25">ROUND((I32*0.94),0)</f>
        <v>196917592</v>
      </c>
      <c r="J33" s="1">
        <f t="shared" ref="J33" si="26">ROUND((J32*0.94),0)</f>
        <v>204405831</v>
      </c>
      <c r="K33" s="1">
        <f t="shared" si="8"/>
        <v>1268449812</v>
      </c>
    </row>
    <row r="34" spans="4:11" x14ac:dyDescent="0.25">
      <c r="D34" s="1">
        <f>ROUND((D32*0.06),0)</f>
        <v>10047276</v>
      </c>
      <c r="E34" s="1">
        <f t="shared" ref="E34:J34" si="27">ROUND((E32*0.06),0)</f>
        <v>10559718</v>
      </c>
      <c r="F34" s="1">
        <f t="shared" si="27"/>
        <v>11100727</v>
      </c>
      <c r="G34" s="1">
        <f t="shared" si="27"/>
        <v>11582830</v>
      </c>
      <c r="H34" s="1">
        <f t="shared" si="27"/>
        <v>12057943</v>
      </c>
      <c r="I34" s="1">
        <f t="shared" si="27"/>
        <v>12569208</v>
      </c>
      <c r="J34" s="1">
        <f t="shared" si="27"/>
        <v>13047181</v>
      </c>
      <c r="K34" s="4">
        <f t="shared" si="8"/>
        <v>80964883</v>
      </c>
    </row>
    <row r="35" spans="4:11" x14ac:dyDescent="0.25">
      <c r="D35" s="1">
        <f>D23+D26+D29+D32</f>
        <v>562536662</v>
      </c>
      <c r="E35" s="1">
        <f t="shared" ref="E35:J35" si="28">E23+E26+E29+E32</f>
        <v>585621928</v>
      </c>
      <c r="F35" s="1">
        <f t="shared" si="28"/>
        <v>601208765</v>
      </c>
      <c r="G35" s="1">
        <f t="shared" si="28"/>
        <v>627020241</v>
      </c>
      <c r="H35" s="1">
        <f t="shared" si="28"/>
        <v>653249243</v>
      </c>
      <c r="I35" s="1">
        <f t="shared" si="28"/>
        <v>680619451</v>
      </c>
      <c r="J35" s="1">
        <f t="shared" si="28"/>
        <v>707976924</v>
      </c>
      <c r="K35" s="1">
        <f t="shared" si="8"/>
        <v>4418233214</v>
      </c>
    </row>
    <row r="37" spans="4:11" x14ac:dyDescent="0.25">
      <c r="D37" t="b">
        <f>D23=D9</f>
        <v>1</v>
      </c>
      <c r="E37" s="2" t="b">
        <f t="shared" ref="E37:K37" si="29">E23=E9</f>
        <v>1</v>
      </c>
      <c r="F37" s="2" t="b">
        <f t="shared" si="29"/>
        <v>1</v>
      </c>
      <c r="G37" s="2" t="b">
        <f t="shared" si="29"/>
        <v>1</v>
      </c>
      <c r="H37" s="2" t="b">
        <f t="shared" si="29"/>
        <v>1</v>
      </c>
      <c r="I37" s="2" t="b">
        <f t="shared" si="29"/>
        <v>1</v>
      </c>
      <c r="J37" s="2" t="b">
        <f t="shared" si="29"/>
        <v>1</v>
      </c>
      <c r="K37" s="2" t="b">
        <f t="shared" si="29"/>
        <v>1</v>
      </c>
    </row>
    <row r="38" spans="4:11" x14ac:dyDescent="0.25">
      <c r="D38" s="2" t="b">
        <f t="shared" ref="D38:K38" si="30">D24=D10</f>
        <v>1</v>
      </c>
      <c r="E38" s="2" t="b">
        <f t="shared" si="30"/>
        <v>1</v>
      </c>
      <c r="F38" s="2" t="b">
        <f t="shared" si="30"/>
        <v>1</v>
      </c>
      <c r="G38" s="2" t="b">
        <f t="shared" si="30"/>
        <v>1</v>
      </c>
      <c r="H38" s="2" t="b">
        <f t="shared" si="30"/>
        <v>1</v>
      </c>
      <c r="I38" s="2" t="b">
        <f t="shared" si="30"/>
        <v>1</v>
      </c>
      <c r="J38" s="2" t="b">
        <f t="shared" si="30"/>
        <v>1</v>
      </c>
      <c r="K38" s="2" t="b">
        <f t="shared" si="30"/>
        <v>1</v>
      </c>
    </row>
    <row r="39" spans="4:11" x14ac:dyDescent="0.25">
      <c r="D39" s="2" t="b">
        <f t="shared" ref="D39:K39" si="31">D25=D11</f>
        <v>1</v>
      </c>
      <c r="E39" s="2" t="b">
        <f t="shared" si="31"/>
        <v>1</v>
      </c>
      <c r="F39" s="2" t="b">
        <f t="shared" si="31"/>
        <v>1</v>
      </c>
      <c r="G39" s="2" t="b">
        <f t="shared" si="31"/>
        <v>1</v>
      </c>
      <c r="H39" s="2" t="b">
        <f t="shared" si="31"/>
        <v>1</v>
      </c>
      <c r="I39" s="2" t="b">
        <f t="shared" si="31"/>
        <v>1</v>
      </c>
      <c r="J39" s="2" t="b">
        <f t="shared" si="31"/>
        <v>1</v>
      </c>
      <c r="K39" s="2" t="b">
        <f t="shared" si="31"/>
        <v>1</v>
      </c>
    </row>
    <row r="40" spans="4:11" x14ac:dyDescent="0.25">
      <c r="D40" s="2" t="b">
        <f t="shared" ref="D40:K40" si="32">D26=D12</f>
        <v>1</v>
      </c>
      <c r="E40" s="2" t="b">
        <f t="shared" si="32"/>
        <v>1</v>
      </c>
      <c r="F40" s="2" t="b">
        <f t="shared" si="32"/>
        <v>1</v>
      </c>
      <c r="G40" s="2" t="b">
        <f t="shared" si="32"/>
        <v>1</v>
      </c>
      <c r="H40" s="2" t="b">
        <f t="shared" si="32"/>
        <v>1</v>
      </c>
      <c r="I40" s="2" t="b">
        <f t="shared" si="32"/>
        <v>1</v>
      </c>
      <c r="J40" s="2" t="b">
        <f t="shared" si="32"/>
        <v>1</v>
      </c>
      <c r="K40" s="2" t="b">
        <f t="shared" si="32"/>
        <v>1</v>
      </c>
    </row>
    <row r="41" spans="4:11" x14ac:dyDescent="0.25">
      <c r="D41" s="2" t="b">
        <f t="shared" ref="D41:K41" si="33">D27=D13</f>
        <v>1</v>
      </c>
      <c r="E41" s="2" t="b">
        <f t="shared" si="33"/>
        <v>1</v>
      </c>
      <c r="F41" s="2" t="b">
        <f t="shared" si="33"/>
        <v>0</v>
      </c>
      <c r="G41" s="2" t="b">
        <f t="shared" si="33"/>
        <v>1</v>
      </c>
      <c r="H41" s="2" t="b">
        <f t="shared" si="33"/>
        <v>1</v>
      </c>
      <c r="I41" s="2" t="b">
        <f t="shared" si="33"/>
        <v>1</v>
      </c>
      <c r="J41" s="2" t="b">
        <f t="shared" si="33"/>
        <v>1</v>
      </c>
      <c r="K41" s="2" t="b">
        <f t="shared" si="33"/>
        <v>0</v>
      </c>
    </row>
    <row r="42" spans="4:11" x14ac:dyDescent="0.25">
      <c r="D42" s="2" t="b">
        <f t="shared" ref="D42:K42" si="34">D28=D14</f>
        <v>1</v>
      </c>
      <c r="E42" s="2" t="b">
        <f t="shared" si="34"/>
        <v>1</v>
      </c>
      <c r="F42" s="2" t="b">
        <f t="shared" si="34"/>
        <v>0</v>
      </c>
      <c r="G42" s="2" t="b">
        <f t="shared" si="34"/>
        <v>1</v>
      </c>
      <c r="H42" s="2" t="b">
        <f t="shared" si="34"/>
        <v>1</v>
      </c>
      <c r="I42" s="2" t="b">
        <f t="shared" si="34"/>
        <v>1</v>
      </c>
      <c r="J42" s="2" t="b">
        <f t="shared" si="34"/>
        <v>1</v>
      </c>
      <c r="K42" s="2" t="b">
        <f t="shared" si="34"/>
        <v>0</v>
      </c>
    </row>
    <row r="43" spans="4:11" x14ac:dyDescent="0.25">
      <c r="D43" s="2" t="b">
        <f t="shared" ref="D43:K43" si="35">D29=D15</f>
        <v>1</v>
      </c>
      <c r="E43" s="2" t="b">
        <f t="shared" si="35"/>
        <v>1</v>
      </c>
      <c r="F43" s="2" t="b">
        <f t="shared" si="35"/>
        <v>1</v>
      </c>
      <c r="G43" s="2" t="b">
        <f t="shared" si="35"/>
        <v>1</v>
      </c>
      <c r="H43" s="2" t="b">
        <f t="shared" si="35"/>
        <v>1</v>
      </c>
      <c r="I43" s="2" t="b">
        <f t="shared" si="35"/>
        <v>1</v>
      </c>
      <c r="J43" s="2" t="b">
        <f t="shared" si="35"/>
        <v>1</v>
      </c>
      <c r="K43" s="2" t="b">
        <f t="shared" si="35"/>
        <v>1</v>
      </c>
    </row>
    <row r="44" spans="4:11" x14ac:dyDescent="0.25">
      <c r="D44" s="2" t="b">
        <f t="shared" ref="D44:K44" si="36">D30=D16</f>
        <v>1</v>
      </c>
      <c r="E44" s="2" t="b">
        <f t="shared" si="36"/>
        <v>1</v>
      </c>
      <c r="F44" s="2" t="b">
        <f t="shared" si="36"/>
        <v>1</v>
      </c>
      <c r="G44" s="2" t="b">
        <f t="shared" si="36"/>
        <v>1</v>
      </c>
      <c r="H44" s="2" t="b">
        <f t="shared" si="36"/>
        <v>1</v>
      </c>
      <c r="I44" s="2" t="b">
        <f t="shared" si="36"/>
        <v>1</v>
      </c>
      <c r="J44" s="2" t="b">
        <f t="shared" si="36"/>
        <v>1</v>
      </c>
      <c r="K44" s="2" t="b">
        <f t="shared" si="36"/>
        <v>1</v>
      </c>
    </row>
    <row r="45" spans="4:11" x14ac:dyDescent="0.25">
      <c r="D45" s="2" t="b">
        <f t="shared" ref="D45:K45" si="37">D31=D17</f>
        <v>1</v>
      </c>
      <c r="E45" s="2" t="b">
        <f t="shared" si="37"/>
        <v>1</v>
      </c>
      <c r="F45" s="2" t="b">
        <f t="shared" si="37"/>
        <v>1</v>
      </c>
      <c r="G45" s="2" t="b">
        <f t="shared" si="37"/>
        <v>1</v>
      </c>
      <c r="H45" s="2" t="b">
        <f t="shared" si="37"/>
        <v>1</v>
      </c>
      <c r="I45" s="2" t="b">
        <f t="shared" si="37"/>
        <v>1</v>
      </c>
      <c r="J45" s="2" t="b">
        <f t="shared" si="37"/>
        <v>1</v>
      </c>
      <c r="K45" s="2" t="b">
        <f t="shared" si="37"/>
        <v>1</v>
      </c>
    </row>
    <row r="46" spans="4:11" x14ac:dyDescent="0.25">
      <c r="D46" s="2" t="b">
        <f t="shared" ref="D46:K46" si="38">D32=D18</f>
        <v>1</v>
      </c>
      <c r="E46" s="2" t="b">
        <f t="shared" si="38"/>
        <v>1</v>
      </c>
      <c r="F46" s="2" t="b">
        <f t="shared" si="38"/>
        <v>1</v>
      </c>
      <c r="G46" s="2" t="b">
        <f t="shared" si="38"/>
        <v>1</v>
      </c>
      <c r="H46" s="2" t="b">
        <f t="shared" si="38"/>
        <v>1</v>
      </c>
      <c r="I46" s="2" t="b">
        <f t="shared" si="38"/>
        <v>1</v>
      </c>
      <c r="J46" s="2" t="b">
        <f t="shared" si="38"/>
        <v>1</v>
      </c>
      <c r="K46" s="2" t="b">
        <f t="shared" si="38"/>
        <v>1</v>
      </c>
    </row>
    <row r="47" spans="4:11" x14ac:dyDescent="0.25">
      <c r="D47" s="2" t="b">
        <f t="shared" ref="D47:K47" si="39">D33=D19</f>
        <v>1</v>
      </c>
      <c r="E47" s="2" t="b">
        <f t="shared" si="39"/>
        <v>1</v>
      </c>
      <c r="F47" s="2" t="b">
        <f t="shared" si="39"/>
        <v>1</v>
      </c>
      <c r="G47" s="2" t="b">
        <f t="shared" si="39"/>
        <v>1</v>
      </c>
      <c r="H47" s="2" t="b">
        <f t="shared" si="39"/>
        <v>1</v>
      </c>
      <c r="I47" s="2" t="b">
        <f t="shared" si="39"/>
        <v>1</v>
      </c>
      <c r="J47" s="2" t="b">
        <f t="shared" si="39"/>
        <v>1</v>
      </c>
      <c r="K47" s="2" t="b">
        <f t="shared" si="39"/>
        <v>1</v>
      </c>
    </row>
    <row r="48" spans="4:11" x14ac:dyDescent="0.25">
      <c r="D48" s="2" t="b">
        <f t="shared" ref="D48:K49" si="40">D34=D20</f>
        <v>1</v>
      </c>
      <c r="E48" s="2" t="b">
        <f t="shared" si="40"/>
        <v>1</v>
      </c>
      <c r="F48" s="2" t="b">
        <f t="shared" si="40"/>
        <v>1</v>
      </c>
      <c r="G48" s="2" t="b">
        <f t="shared" si="40"/>
        <v>1</v>
      </c>
      <c r="H48" s="2" t="b">
        <f t="shared" si="40"/>
        <v>1</v>
      </c>
      <c r="I48" s="2" t="b">
        <f t="shared" si="40"/>
        <v>1</v>
      </c>
      <c r="J48" s="2" t="b">
        <f t="shared" si="40"/>
        <v>1</v>
      </c>
      <c r="K48" s="2" t="b">
        <f t="shared" si="40"/>
        <v>1</v>
      </c>
    </row>
    <row r="49" spans="4:11" x14ac:dyDescent="0.25">
      <c r="D49" s="2" t="b">
        <f t="shared" si="40"/>
        <v>1</v>
      </c>
      <c r="E49" s="2" t="b">
        <f t="shared" si="40"/>
        <v>1</v>
      </c>
      <c r="F49" s="2" t="b">
        <f t="shared" si="40"/>
        <v>1</v>
      </c>
      <c r="G49" s="2" t="b">
        <f t="shared" si="40"/>
        <v>1</v>
      </c>
      <c r="H49" s="2" t="b">
        <f t="shared" si="40"/>
        <v>1</v>
      </c>
      <c r="I49" s="2" t="b">
        <f t="shared" si="40"/>
        <v>1</v>
      </c>
      <c r="J49" s="2" t="b">
        <f t="shared" si="40"/>
        <v>1</v>
      </c>
      <c r="K49" s="2" t="b">
        <f t="shared" si="40"/>
        <v>1</v>
      </c>
    </row>
  </sheetData>
  <pageMargins left="0.7" right="0.7" top="0.75" bottom="0.75" header="0.3" footer="0.3"/>
  <pageSetup paperSize="9" orientation="portrait" verticalDpi="0"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ct:contentTypeSchema xmlns:ct="http://schemas.microsoft.com/office/2006/metadata/contentType" xmlns:ma="http://schemas.microsoft.com/office/2006/metadata/properties/metaAttributes" ct:_="" ma:_="" ma:contentTypeName="Dokuments" ma:contentTypeID="0x010100AADC7BA972ED344AAB55DF5B3BF82320" ma:contentTypeVersion="2" ma:contentTypeDescription="Izveidot jaunu dokumentu." ma:contentTypeScope="" ma:versionID="0ac0b1dfbca8af933388fb203f946801">
  <xsd:schema xmlns:xsd="http://www.w3.org/2001/XMLSchema" xmlns:xs="http://www.w3.org/2001/XMLSchema" xmlns:p="http://schemas.microsoft.com/office/2006/metadata/properties" targetNamespace="http://schemas.microsoft.com/office/2006/metadata/properties" ma:root="true" ma:fieldsID="e4db33db44e48f8f107466a912c3a54c">
    <xsd:element name="properties">
      <xsd:complexType>
        <xsd:sequence>
          <xsd:element name="documentManagement">
            <xsd:complexType>
              <xsd:all/>
            </xsd:complexType>
          </xsd:element>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Satura tips"/>
        <xsd:element ref="dc:title" minOccurs="0" maxOccurs="1" ma:index="4" ma:displayName="Virsraksts"/>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91D60C38-2F4C-4B3E-A0A9-D4A307D943C1}">
  <ds:schemaRefs>
    <ds:schemaRef ds:uri="http://schemas.microsoft.com/office/2006/documentManagement/types"/>
    <ds:schemaRef ds:uri="http://schemas.microsoft.com/office/2006/metadata/properties"/>
    <ds:schemaRef ds:uri="http://purl.org/dc/terms/"/>
    <ds:schemaRef ds:uri="http://schemas.openxmlformats.org/package/2006/metadata/core-properties"/>
    <ds:schemaRef ds:uri="http://purl.org/dc/elements/1.1/"/>
    <ds:schemaRef ds:uri="http://schemas.microsoft.com/office/infopath/2007/PartnerControls"/>
    <ds:schemaRef ds:uri="http://www.w3.org/XML/1998/namespace"/>
    <ds:schemaRef ds:uri="http://purl.org/dc/dcmitype/"/>
  </ds:schemaRefs>
</ds:datastoreItem>
</file>

<file path=customXml/itemProps2.xml><?xml version="1.0" encoding="utf-8"?>
<ds:datastoreItem xmlns:ds="http://schemas.openxmlformats.org/officeDocument/2006/customXml" ds:itemID="{B9187FFD-47B9-4A95-8F2D-D7F5E71D8D46}">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openxmlformats.org/package/2006/metadata/core-properties"/>
    <ds:schemaRef ds:uri="http://purl.org/dc/elements/1.1/"/>
    <ds:schemaRef ds:uri="http://purl.org/dc/terms/"/>
    <ds:schemaRef ds:uri="http://schemas.microsoft.com/internal/obd"/>
    <ds:schemaRef ds:uri="http://schemas.microsoft.com/office/infopath/2007/PartnerControls"/>
  </ds:schemaRefs>
</ds:datastoreItem>
</file>

<file path=customXml/itemProps3.xml><?xml version="1.0" encoding="utf-8"?>
<ds:datastoreItem xmlns:ds="http://schemas.openxmlformats.org/officeDocument/2006/customXml" ds:itemID="{9D9BB743-2B3A-43D8-87C3-5F1670A6C40A}">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4</vt:i4>
      </vt:variant>
      <vt:variant>
        <vt:lpstr>Named Ranges</vt:lpstr>
      </vt:variant>
      <vt:variant>
        <vt:i4>6</vt:i4>
      </vt:variant>
    </vt:vector>
  </HeadingPairs>
  <TitlesOfParts>
    <vt:vector size="10" baseType="lpstr">
      <vt:lpstr>DPP</vt:lpstr>
      <vt:lpstr>MKN neizpilde</vt:lpstr>
      <vt:lpstr>pārsniedz 2 mēn VSS</vt:lpstr>
      <vt:lpstr>pa gadiem aktuālais</vt:lpstr>
      <vt:lpstr>DPP!Print_Area</vt:lpstr>
      <vt:lpstr>'MKN neizpilde'!Print_Area</vt:lpstr>
      <vt:lpstr>'pārsniedz 2 mēn VSS'!Print_Area</vt:lpstr>
      <vt:lpstr>DPP!Print_Titles</vt:lpstr>
      <vt:lpstr>'MKN neizpilde'!Print_Titles</vt:lpstr>
      <vt:lpstr>'pārsniedz 2 mēn VSS'!Print_Titles</vt:lpstr>
    </vt:vector>
  </TitlesOfParts>
  <Company>Finanšu ministrija</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Boriss Kņigins</dc:creator>
  <cp:lastModifiedBy>Ieva Ziepniece</cp:lastModifiedBy>
  <cp:lastPrinted>2016-05-23T11:59:44Z</cp:lastPrinted>
  <dcterms:created xsi:type="dcterms:W3CDTF">2013-05-20T05:28:43Z</dcterms:created>
  <dcterms:modified xsi:type="dcterms:W3CDTF">2016-05-30T05:34:29Z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0x010100AADC7BA972ED344AAB55DF5B3BF82320</vt:lpwstr>
  </property>
</Properties>
</file>